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C195" i="15"/>
  <c r="D195" s="1"/>
  <c r="C4"/>
  <c r="D4" s="1"/>
  <c r="AC4668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42" i="10"/>
  <c r="W4742" s="1"/>
  <c r="AB4742" s="1"/>
  <c r="Q4742"/>
  <c r="V4742" s="1"/>
  <c r="AA4742" s="1"/>
  <c r="P4742"/>
  <c r="U4742" s="1"/>
  <c r="Z4742" s="1"/>
  <c r="O4742"/>
  <c r="T4742" s="1"/>
  <c r="Y4742" s="1"/>
  <c r="N4742"/>
  <c r="S4742" s="1"/>
  <c r="X4742" s="1"/>
  <c r="R4744"/>
  <c r="W4744" s="1"/>
  <c r="AB4744" s="1"/>
  <c r="Q4744"/>
  <c r="V4744" s="1"/>
  <c r="AA4744" s="1"/>
  <c r="P4744"/>
  <c r="U4744" s="1"/>
  <c r="O4744"/>
  <c r="T4744" s="1"/>
  <c r="Y4744" s="1"/>
  <c r="N4744"/>
  <c r="S4744" s="1"/>
  <c r="X4744" s="1"/>
  <c r="R4746"/>
  <c r="W4746" s="1"/>
  <c r="AB4746" s="1"/>
  <c r="Q4746"/>
  <c r="V4746" s="1"/>
  <c r="P4746"/>
  <c r="U4746" s="1"/>
  <c r="O4746"/>
  <c r="N4746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X4683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S4740" s="1"/>
  <c r="R4738"/>
  <c r="W4738" s="1"/>
  <c r="AB4738" s="1"/>
  <c r="Q4738"/>
  <c r="V4738" s="1"/>
  <c r="AA4738" s="1"/>
  <c r="P4738"/>
  <c r="U4738" s="1"/>
  <c r="Z4738" s="1"/>
  <c r="O4738"/>
  <c r="T4738" s="1"/>
  <c r="Y4738" s="1"/>
  <c r="N4738"/>
  <c r="S4738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33"/>
  <c r="W4733" s="1"/>
  <c r="AB4733" s="1"/>
  <c r="Q4733"/>
  <c r="V4733" s="1"/>
  <c r="AA4733" s="1"/>
  <c r="P4733"/>
  <c r="U4733" s="1"/>
  <c r="O4733"/>
  <c r="T4733" s="1"/>
  <c r="N4733"/>
  <c r="S4733" s="1"/>
  <c r="X4733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R4729"/>
  <c r="W4729" s="1"/>
  <c r="AB4729" s="1"/>
  <c r="Q4729"/>
  <c r="V4729" s="1"/>
  <c r="P4729"/>
  <c r="U4729" s="1"/>
  <c r="O4729"/>
  <c r="T4729" s="1"/>
  <c r="Y4729" s="1"/>
  <c r="N4729"/>
  <c r="S4729" s="1"/>
  <c r="X4729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S4727" s="1"/>
  <c r="R4725"/>
  <c r="W4725" s="1"/>
  <c r="AB4725" s="1"/>
  <c r="Q4725"/>
  <c r="V4725" s="1"/>
  <c r="AA4725" s="1"/>
  <c r="P4725"/>
  <c r="U4725" s="1"/>
  <c r="Z4725" s="1"/>
  <c r="O4725"/>
  <c r="T4725" s="1"/>
  <c r="N4725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1"/>
  <c r="W4721" s="1"/>
  <c r="AB4721" s="1"/>
  <c r="Q4721"/>
  <c r="V4721" s="1"/>
  <c r="AA4721" s="1"/>
  <c r="P4721"/>
  <c r="U4721" s="1"/>
  <c r="Z4721" s="1"/>
  <c r="O4721"/>
  <c r="T4721" s="1"/>
  <c r="N472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16"/>
  <c r="W4716" s="1"/>
  <c r="AB4716" s="1"/>
  <c r="Q4716"/>
  <c r="V4716" s="1"/>
  <c r="P4716"/>
  <c r="U4716" s="1"/>
  <c r="Z4716" s="1"/>
  <c r="O4716"/>
  <c r="T4716" s="1"/>
  <c r="Y4716" s="1"/>
  <c r="N4716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2"/>
  <c r="W4712" s="1"/>
  <c r="AB4712" s="1"/>
  <c r="Q4712"/>
  <c r="V4712" s="1"/>
  <c r="P4712"/>
  <c r="U4712" s="1"/>
  <c r="Z4712" s="1"/>
  <c r="O4712"/>
  <c r="T4712" s="1"/>
  <c r="Y4712" s="1"/>
  <c r="N4712"/>
  <c r="S4712" s="1"/>
  <c r="X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S4708" s="1"/>
  <c r="R4706"/>
  <c r="W4706" s="1"/>
  <c r="AB4706" s="1"/>
  <c r="Q4706"/>
  <c r="V4706" s="1"/>
  <c r="AA4706" s="1"/>
  <c r="P4706"/>
  <c r="U4706" s="1"/>
  <c r="O4706"/>
  <c r="T4706" s="1"/>
  <c r="Y4706" s="1"/>
  <c r="N4706"/>
  <c r="S4706" s="1"/>
  <c r="X4706" s="1"/>
  <c r="R4704"/>
  <c r="W4704" s="1"/>
  <c r="AB4704" s="1"/>
  <c r="Q4704"/>
  <c r="V4704" s="1"/>
  <c r="AA4704" s="1"/>
  <c r="P4704"/>
  <c r="U4704" s="1"/>
  <c r="Z4704" s="1"/>
  <c r="O4704"/>
  <c r="T4704" s="1"/>
  <c r="N4704"/>
  <c r="S4704" s="1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R4700"/>
  <c r="W4700" s="1"/>
  <c r="AB4700" s="1"/>
  <c r="Q4700"/>
  <c r="V4700" s="1"/>
  <c r="AA4700" s="1"/>
  <c r="P4700"/>
  <c r="U4700" s="1"/>
  <c r="Z4700" s="1"/>
  <c r="O4700"/>
  <c r="T4700" s="1"/>
  <c r="Y4700" s="1"/>
  <c r="N4700"/>
  <c r="S4700" s="1"/>
  <c r="X4700" s="1"/>
  <c r="R4697"/>
  <c r="W4697" s="1"/>
  <c r="AB4697" s="1"/>
  <c r="Q4697"/>
  <c r="V4697" s="1"/>
  <c r="AA4697" s="1"/>
  <c r="P4697"/>
  <c r="U4697" s="1"/>
  <c r="Z4697" s="1"/>
  <c r="O4697"/>
  <c r="T4697" s="1"/>
  <c r="Y4697" s="1"/>
  <c r="N4697"/>
  <c r="S4697" s="1"/>
  <c r="R4695"/>
  <c r="W4695" s="1"/>
  <c r="AB4695" s="1"/>
  <c r="Q4695"/>
  <c r="V4695" s="1"/>
  <c r="AA4695" s="1"/>
  <c r="P4695"/>
  <c r="U4695" s="1"/>
  <c r="Z4695" s="1"/>
  <c r="O4695"/>
  <c r="T4695" s="1"/>
  <c r="N4695"/>
  <c r="S4695" s="1"/>
  <c r="R4693"/>
  <c r="W4693" s="1"/>
  <c r="AB4693" s="1"/>
  <c r="Q4693"/>
  <c r="V4693" s="1"/>
  <c r="AA4693" s="1"/>
  <c r="P4693"/>
  <c r="U4693" s="1"/>
  <c r="Z4693" s="1"/>
  <c r="O4693"/>
  <c r="T4693" s="1"/>
  <c r="Y4693" s="1"/>
  <c r="N4693"/>
  <c r="R4691"/>
  <c r="W4691" s="1"/>
  <c r="AB4691" s="1"/>
  <c r="Q4691"/>
  <c r="V4691" s="1"/>
  <c r="AA4691" s="1"/>
  <c r="P4691"/>
  <c r="U4691" s="1"/>
  <c r="Z4691" s="1"/>
  <c r="O4691"/>
  <c r="T4691" s="1"/>
  <c r="N4691"/>
  <c r="S4691" s="1"/>
  <c r="R4689"/>
  <c r="W4689" s="1"/>
  <c r="Q4689"/>
  <c r="V4689" s="1"/>
  <c r="AA4689" s="1"/>
  <c r="P4689"/>
  <c r="U4689" s="1"/>
  <c r="Z4689" s="1"/>
  <c r="O4689"/>
  <c r="T4689" s="1"/>
  <c r="Y4689" s="1"/>
  <c r="N4689"/>
  <c r="S4689" s="1"/>
  <c r="X4689" s="1"/>
  <c r="R4687"/>
  <c r="W4687" s="1"/>
  <c r="AB4687" s="1"/>
  <c r="Q4687"/>
  <c r="V4687" s="1"/>
  <c r="AA4687" s="1"/>
  <c r="P4687"/>
  <c r="U4687" s="1"/>
  <c r="O4687"/>
  <c r="T4687" s="1"/>
  <c r="Y4687" s="1"/>
  <c r="N4687"/>
  <c r="S4687" s="1"/>
  <c r="X4687" s="1"/>
  <c r="R4685"/>
  <c r="W4685" s="1"/>
  <c r="AB4685" s="1"/>
  <c r="Q4685"/>
  <c r="V4685" s="1"/>
  <c r="AA4685" s="1"/>
  <c r="P4685"/>
  <c r="U4685" s="1"/>
  <c r="Z4685" s="1"/>
  <c r="O4685"/>
  <c r="T4685" s="1"/>
  <c r="N4685"/>
  <c r="R4681"/>
  <c r="W4681" s="1"/>
  <c r="AB4681" s="1"/>
  <c r="Q4681"/>
  <c r="V4681" s="1"/>
  <c r="AA4681" s="1"/>
  <c r="P4681"/>
  <c r="U4681" s="1"/>
  <c r="Z4681" s="1"/>
  <c r="O4681"/>
  <c r="T4681" s="1"/>
  <c r="Y4681" s="1"/>
  <c r="N4681"/>
  <c r="S468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7"/>
  <c r="W4677" s="1"/>
  <c r="AB4677" s="1"/>
  <c r="Q4677"/>
  <c r="V4677" s="1"/>
  <c r="AA4677" s="1"/>
  <c r="P4677"/>
  <c r="U4677" s="1"/>
  <c r="Z4677" s="1"/>
  <c r="O4677"/>
  <c r="T4677" s="1"/>
  <c r="N4677"/>
  <c r="S4677" s="1"/>
  <c r="X467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73"/>
  <c r="W4673" s="1"/>
  <c r="AB4673" s="1"/>
  <c r="Q4673"/>
  <c r="V4673" s="1"/>
  <c r="AA4673" s="1"/>
  <c r="P4673"/>
  <c r="U4673" s="1"/>
  <c r="Z4673" s="1"/>
  <c r="O4673"/>
  <c r="T4673" s="1"/>
  <c r="Y4673" s="1"/>
  <c r="N4673"/>
  <c r="S4673" s="1"/>
  <c r="X4673" s="1"/>
  <c r="R4671"/>
  <c r="W4671" s="1"/>
  <c r="AB4671" s="1"/>
  <c r="Q4671"/>
  <c r="V4671" s="1"/>
  <c r="AA4671" s="1"/>
  <c r="P4671"/>
  <c r="U4671" s="1"/>
  <c r="Z4671" s="1"/>
  <c r="O4671"/>
  <c r="T4671" s="1"/>
  <c r="N4671"/>
  <c r="R4669"/>
  <c r="W4669" s="1"/>
  <c r="AB4669" s="1"/>
  <c r="Q4669"/>
  <c r="V4669" s="1"/>
  <c r="AA4669" s="1"/>
  <c r="P4669"/>
  <c r="U4669" s="1"/>
  <c r="Z4669" s="1"/>
  <c r="O4669"/>
  <c r="T4669" s="1"/>
  <c r="Y4669" s="1"/>
  <c r="N4669"/>
  <c r="S4669" s="1"/>
  <c r="X4669" s="1"/>
  <c r="R4468"/>
  <c r="W4468" s="1"/>
  <c r="AB4468" s="1"/>
  <c r="Q4468"/>
  <c r="V4468" s="1"/>
  <c r="AA4468" s="1"/>
  <c r="P4468"/>
  <c r="U4468" s="1"/>
  <c r="O4468"/>
  <c r="T4468" s="1"/>
  <c r="Y4468" s="1"/>
  <c r="N4468"/>
  <c r="R4467"/>
  <c r="W4467" s="1"/>
  <c r="AB4467" s="1"/>
  <c r="Q4467"/>
  <c r="V4467" s="1"/>
  <c r="P4467"/>
  <c r="U4467" s="1"/>
  <c r="Z4467" s="1"/>
  <c r="O4467"/>
  <c r="N4467"/>
  <c r="R4466"/>
  <c r="W4466" s="1"/>
  <c r="Q4466"/>
  <c r="V4466" s="1"/>
  <c r="AA4466" s="1"/>
  <c r="P4466"/>
  <c r="O4466"/>
  <c r="N4466"/>
  <c r="S4466" s="1"/>
  <c r="X4466" s="1"/>
  <c r="R4465"/>
  <c r="W4465" s="1"/>
  <c r="AB4465" s="1"/>
  <c r="Q4465"/>
  <c r="P4465"/>
  <c r="O4465"/>
  <c r="T4465" s="1"/>
  <c r="Y4465" s="1"/>
  <c r="N4465"/>
  <c r="S4465" s="1"/>
  <c r="X4465" s="1"/>
  <c r="R4464"/>
  <c r="Q4464"/>
  <c r="P4464"/>
  <c r="U4464" s="1"/>
  <c r="Z4464" s="1"/>
  <c r="O4464"/>
  <c r="T4464" s="1"/>
  <c r="Y4464" s="1"/>
  <c r="N4464"/>
  <c r="S4464" s="1"/>
  <c r="X4464" s="1"/>
  <c r="R4463"/>
  <c r="Q4463"/>
  <c r="V4463" s="1"/>
  <c r="AA4463" s="1"/>
  <c r="P4463"/>
  <c r="U4463" s="1"/>
  <c r="Z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R4461"/>
  <c r="W4461" s="1"/>
  <c r="AB4461" s="1"/>
  <c r="Q4461"/>
  <c r="V4461" s="1"/>
  <c r="AA4461" s="1"/>
  <c r="P4461"/>
  <c r="U4461" s="1"/>
  <c r="Z4461" s="1"/>
  <c r="O4461"/>
  <c r="T4461" s="1"/>
  <c r="N4461"/>
  <c r="S4461" s="1"/>
  <c r="X4461" s="1"/>
  <c r="R4460"/>
  <c r="W4460" s="1"/>
  <c r="AB4460" s="1"/>
  <c r="Q4460"/>
  <c r="V4460" s="1"/>
  <c r="AA4460" s="1"/>
  <c r="P4460"/>
  <c r="U4460" s="1"/>
  <c r="O4460"/>
  <c r="T4460" s="1"/>
  <c r="Y4460" s="1"/>
  <c r="N4460"/>
  <c r="R4459"/>
  <c r="Q4459"/>
  <c r="V4459" s="1"/>
  <c r="P4459"/>
  <c r="U4459" s="1"/>
  <c r="Z4459" s="1"/>
  <c r="O4459"/>
  <c r="N4459"/>
  <c r="R4458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S4455" s="1"/>
  <c r="R4454"/>
  <c r="Q4454"/>
  <c r="V4454" s="1"/>
  <c r="AA4454" s="1"/>
  <c r="P4454"/>
  <c r="U4454" s="1"/>
  <c r="Z4454" s="1"/>
  <c r="O4454"/>
  <c r="T4454" s="1"/>
  <c r="Y4454" s="1"/>
  <c r="N4454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S4453" s="1"/>
  <c r="X4453" s="1"/>
  <c r="R4452"/>
  <c r="W4452" s="1"/>
  <c r="Q4452"/>
  <c r="V4452" s="1"/>
  <c r="P4452"/>
  <c r="U4452" s="1"/>
  <c r="O4452"/>
  <c r="T4452" s="1"/>
  <c r="Y4452" s="1"/>
  <c r="N4452"/>
  <c r="S4452" s="1"/>
  <c r="X4452" s="1"/>
  <c r="R4451"/>
  <c r="W4451" s="1"/>
  <c r="Q4451"/>
  <c r="V4451" s="1"/>
  <c r="P4451"/>
  <c r="U4451" s="1"/>
  <c r="Z4451" s="1"/>
  <c r="O4451"/>
  <c r="T4451" s="1"/>
  <c r="Y4451" s="1"/>
  <c r="N4451"/>
  <c r="S4451" s="1"/>
  <c r="X4451" s="1"/>
  <c r="R4450"/>
  <c r="W4450" s="1"/>
  <c r="Q4450"/>
  <c r="V4450" s="1"/>
  <c r="AA4450" s="1"/>
  <c r="P4450"/>
  <c r="U4450" s="1"/>
  <c r="Z4450" s="1"/>
  <c r="O4450"/>
  <c r="T4450" s="1"/>
  <c r="Y4450" s="1"/>
  <c r="N4450"/>
  <c r="S4450" s="1"/>
  <c r="X4450" s="1"/>
  <c r="W4449"/>
  <c r="AB4449" s="1"/>
  <c r="R4449"/>
  <c r="Q4449"/>
  <c r="V4449" s="1"/>
  <c r="AA4449" s="1"/>
  <c r="P4449"/>
  <c r="U4449" s="1"/>
  <c r="Z4449" s="1"/>
  <c r="O4449"/>
  <c r="N4449"/>
  <c r="R4448"/>
  <c r="W4448" s="1"/>
  <c r="AB4448" s="1"/>
  <c r="Q4448"/>
  <c r="V4448" s="1"/>
  <c r="AA4448" s="1"/>
  <c r="P4448"/>
  <c r="U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N4447"/>
  <c r="S4447" s="1"/>
  <c r="R4446"/>
  <c r="W4446" s="1"/>
  <c r="AB4446" s="1"/>
  <c r="Q4446"/>
  <c r="V4446" s="1"/>
  <c r="AA4446" s="1"/>
  <c r="P4446"/>
  <c r="U4446" s="1"/>
  <c r="Z4446" s="1"/>
  <c r="O4446"/>
  <c r="N4446"/>
  <c r="S4446" s="1"/>
  <c r="R4445"/>
  <c r="Q4445"/>
  <c r="V4445" s="1"/>
  <c r="AA4445" s="1"/>
  <c r="P4445"/>
  <c r="U4445" s="1"/>
  <c r="Z4445" s="1"/>
  <c r="O4445"/>
  <c r="T4445" s="1"/>
  <c r="Y4445" s="1"/>
  <c r="N4445"/>
  <c r="S4445" s="1"/>
  <c r="X4445" s="1"/>
  <c r="R4444"/>
  <c r="W4444" s="1"/>
  <c r="Q4444"/>
  <c r="V4444" s="1"/>
  <c r="P4444"/>
  <c r="O4444"/>
  <c r="T4444" s="1"/>
  <c r="Y4444" s="1"/>
  <c r="N4444"/>
  <c r="S4444" s="1"/>
  <c r="X4444" s="1"/>
  <c r="R4443"/>
  <c r="W4443" s="1"/>
  <c r="Q4443"/>
  <c r="V4443" s="1"/>
  <c r="P4443"/>
  <c r="U4443" s="1"/>
  <c r="Z4443" s="1"/>
  <c r="O4443"/>
  <c r="T4443" s="1"/>
  <c r="Y4443" s="1"/>
  <c r="N4443"/>
  <c r="R4442"/>
  <c r="W4442" s="1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O4441"/>
  <c r="T4441" s="1"/>
  <c r="N4441"/>
  <c r="S4441" s="1"/>
  <c r="X4441" s="1"/>
  <c r="R4440"/>
  <c r="W4440" s="1"/>
  <c r="AB4440" s="1"/>
  <c r="Q4440"/>
  <c r="V4440" s="1"/>
  <c r="P4440"/>
  <c r="U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7"/>
  <c r="W4437" s="1"/>
  <c r="AB4437" s="1"/>
  <c r="Q4437"/>
  <c r="V4437" s="1"/>
  <c r="P4437"/>
  <c r="U4437" s="1"/>
  <c r="O4437"/>
  <c r="T4437" s="1"/>
  <c r="N4437"/>
  <c r="R4436"/>
  <c r="W4436" s="1"/>
  <c r="Q4436"/>
  <c r="V4436" s="1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X4435" s="1"/>
  <c r="R4434"/>
  <c r="W4434" s="1"/>
  <c r="AB4434" s="1"/>
  <c r="Q4434"/>
  <c r="P4434"/>
  <c r="O4434"/>
  <c r="T4434" s="1"/>
  <c r="Y4434" s="1"/>
  <c r="N4434"/>
  <c r="S4434" s="1"/>
  <c r="X4434" s="1"/>
  <c r="R4433"/>
  <c r="Q4433"/>
  <c r="P4433"/>
  <c r="U4433" s="1"/>
  <c r="Z4433" s="1"/>
  <c r="O4433"/>
  <c r="T4433" s="1"/>
  <c r="Y4433" s="1"/>
  <c r="N4433"/>
  <c r="S4433" s="1"/>
  <c r="X4433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T4431" s="1"/>
  <c r="N4431"/>
  <c r="S4431" s="1"/>
  <c r="R4430"/>
  <c r="W4430" s="1"/>
  <c r="AB4430" s="1"/>
  <c r="Q4430"/>
  <c r="V4430" s="1"/>
  <c r="AA4430" s="1"/>
  <c r="P4430"/>
  <c r="O4430"/>
  <c r="T4430" s="1"/>
  <c r="N4430"/>
  <c r="S4430" s="1"/>
  <c r="X4430" s="1"/>
  <c r="R4429"/>
  <c r="W4429" s="1"/>
  <c r="AB4429" s="1"/>
  <c r="Q4429"/>
  <c r="P4429"/>
  <c r="U4429" s="1"/>
  <c r="O4429"/>
  <c r="T4429" s="1"/>
  <c r="N4429"/>
  <c r="R4428"/>
  <c r="Q4428"/>
  <c r="V4428" s="1"/>
  <c r="P4428"/>
  <c r="U4428" s="1"/>
  <c r="O4428"/>
  <c r="N4428"/>
  <c r="R4427"/>
  <c r="Q4427"/>
  <c r="V4427" s="1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R4423"/>
  <c r="Q4423"/>
  <c r="V4423" s="1"/>
  <c r="AA4423" s="1"/>
  <c r="P4423"/>
  <c r="U4423" s="1"/>
  <c r="Z4423" s="1"/>
  <c r="O4423"/>
  <c r="T4423" s="1"/>
  <c r="N442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D573" i="15"/>
  <c r="D571"/>
  <c r="D569"/>
  <c r="D567"/>
  <c r="D565"/>
  <c r="D563"/>
  <c r="D561"/>
  <c r="D559"/>
  <c r="D557"/>
  <c r="D555"/>
  <c r="D553"/>
  <c r="D551"/>
  <c r="D549"/>
  <c r="D547"/>
  <c r="D545"/>
  <c r="D543"/>
  <c r="D541"/>
  <c r="D540"/>
  <c r="D539"/>
  <c r="D537"/>
  <c r="D535"/>
  <c r="D533"/>
  <c r="D531"/>
  <c r="D529"/>
  <c r="D527"/>
  <c r="D523"/>
  <c r="D522"/>
  <c r="D521"/>
  <c r="D520"/>
  <c r="D518"/>
  <c r="D517"/>
  <c r="D516"/>
  <c r="D515"/>
  <c r="D513"/>
  <c r="D512"/>
  <c r="D511"/>
  <c r="D510"/>
  <c r="D508"/>
  <c r="D507"/>
  <c r="D506"/>
  <c r="D505"/>
  <c r="D503"/>
  <c r="D502"/>
  <c r="D501"/>
  <c r="D500"/>
  <c r="D498"/>
  <c r="D497"/>
  <c r="D496"/>
  <c r="D495"/>
  <c r="D493"/>
  <c r="D492"/>
  <c r="D491"/>
  <c r="D490"/>
  <c r="D488"/>
  <c r="D487"/>
  <c r="D486"/>
  <c r="D485"/>
  <c r="D483"/>
  <c r="D482"/>
  <c r="D481"/>
  <c r="D480"/>
  <c r="D478"/>
  <c r="D477"/>
  <c r="D476"/>
  <c r="D475"/>
  <c r="D473"/>
  <c r="D472"/>
  <c r="D471"/>
  <c r="D470"/>
  <c r="D468"/>
  <c r="D467"/>
  <c r="D466"/>
  <c r="D465"/>
  <c r="D463"/>
  <c r="D462"/>
  <c r="D461"/>
  <c r="D460"/>
  <c r="D458"/>
  <c r="D457"/>
  <c r="D456"/>
  <c r="D455"/>
  <c r="D453"/>
  <c r="D452"/>
  <c r="D451"/>
  <c r="D450"/>
  <c r="D448"/>
  <c r="D447"/>
  <c r="D446"/>
  <c r="D445"/>
  <c r="D443"/>
  <c r="D442"/>
  <c r="D441"/>
  <c r="D440"/>
  <c r="D438"/>
  <c r="D437"/>
  <c r="D436"/>
  <c r="D435"/>
  <c r="D433"/>
  <c r="D432"/>
  <c r="D431"/>
  <c r="D430"/>
  <c r="D428"/>
  <c r="D427"/>
  <c r="D426"/>
  <c r="D425"/>
  <c r="D423"/>
  <c r="D422"/>
  <c r="D421"/>
  <c r="D420"/>
  <c r="D418"/>
  <c r="D417"/>
  <c r="D416"/>
  <c r="D415"/>
  <c r="D411"/>
  <c r="D410"/>
  <c r="D409"/>
  <c r="D408"/>
  <c r="D406"/>
  <c r="D405"/>
  <c r="D404"/>
  <c r="D403"/>
  <c r="D401"/>
  <c r="D400"/>
  <c r="D399"/>
  <c r="D398"/>
  <c r="D396"/>
  <c r="D395"/>
  <c r="D394"/>
  <c r="D393"/>
  <c r="D391"/>
  <c r="D390"/>
  <c r="D389"/>
  <c r="D388"/>
  <c r="D386"/>
  <c r="D385"/>
  <c r="D384"/>
  <c r="D383"/>
  <c r="D381"/>
  <c r="D380"/>
  <c r="D379"/>
  <c r="D378"/>
  <c r="D376"/>
  <c r="D375"/>
  <c r="D374"/>
  <c r="D373"/>
  <c r="D371"/>
  <c r="D370"/>
  <c r="D369"/>
  <c r="D368"/>
  <c r="D366"/>
  <c r="D365"/>
  <c r="D364"/>
  <c r="D363"/>
  <c r="D361"/>
  <c r="D360"/>
  <c r="D359"/>
  <c r="D358"/>
  <c r="D356"/>
  <c r="D355"/>
  <c r="D354"/>
  <c r="D353"/>
  <c r="D351"/>
  <c r="D350"/>
  <c r="D349"/>
  <c r="D348"/>
  <c r="D346"/>
  <c r="D345"/>
  <c r="D344"/>
  <c r="D343"/>
  <c r="D341"/>
  <c r="D340"/>
  <c r="D339"/>
  <c r="D338"/>
  <c r="D336"/>
  <c r="D335"/>
  <c r="D334"/>
  <c r="D333"/>
  <c r="D331"/>
  <c r="D330"/>
  <c r="D329"/>
  <c r="D328"/>
  <c r="D326"/>
  <c r="D325"/>
  <c r="D324"/>
  <c r="D323"/>
  <c r="D321"/>
  <c r="D320"/>
  <c r="D319"/>
  <c r="D318"/>
  <c r="D316"/>
  <c r="D315"/>
  <c r="D314"/>
  <c r="D313"/>
  <c r="D311"/>
  <c r="D310"/>
  <c r="D309"/>
  <c r="D308"/>
  <c r="D306"/>
  <c r="D305"/>
  <c r="D304"/>
  <c r="D303"/>
  <c r="D301"/>
  <c r="D300"/>
  <c r="D299"/>
  <c r="D298"/>
  <c r="D296"/>
  <c r="D295"/>
  <c r="D294"/>
  <c r="D293"/>
  <c r="D291"/>
  <c r="D290"/>
  <c r="D289"/>
  <c r="D288"/>
  <c r="D286"/>
  <c r="D285"/>
  <c r="D284"/>
  <c r="D283"/>
  <c r="D281"/>
  <c r="D280"/>
  <c r="D279"/>
  <c r="D278"/>
  <c r="D276"/>
  <c r="D275"/>
  <c r="D274"/>
  <c r="D273"/>
  <c r="D269"/>
  <c r="D268"/>
  <c r="D267"/>
  <c r="D266"/>
  <c r="D264"/>
  <c r="D263"/>
  <c r="D262"/>
  <c r="D261"/>
  <c r="D259"/>
  <c r="D258"/>
  <c r="D257"/>
  <c r="D256"/>
  <c r="D254"/>
  <c r="D253"/>
  <c r="D252"/>
  <c r="D251"/>
  <c r="D249"/>
  <c r="D248"/>
  <c r="D247"/>
  <c r="D246"/>
  <c r="D244"/>
  <c r="D243"/>
  <c r="D242"/>
  <c r="D241"/>
  <c r="D239"/>
  <c r="D238"/>
  <c r="D237"/>
  <c r="D236"/>
  <c r="D234"/>
  <c r="D233"/>
  <c r="D232"/>
  <c r="D231"/>
  <c r="D229"/>
  <c r="D228"/>
  <c r="D227"/>
  <c r="D226"/>
  <c r="D224"/>
  <c r="D223"/>
  <c r="D222"/>
  <c r="D221"/>
  <c r="D219"/>
  <c r="D218"/>
  <c r="D217"/>
  <c r="D216"/>
  <c r="D214"/>
  <c r="D213"/>
  <c r="D212"/>
  <c r="D211"/>
  <c r="D209"/>
  <c r="D208"/>
  <c r="D207"/>
  <c r="D206"/>
  <c r="D204"/>
  <c r="D203"/>
  <c r="D202"/>
  <c r="D201"/>
  <c r="D199"/>
  <c r="D198"/>
  <c r="D197"/>
  <c r="D196"/>
  <c r="D194"/>
  <c r="D193"/>
  <c r="D192"/>
  <c r="D191"/>
  <c r="D189"/>
  <c r="D188"/>
  <c r="D187"/>
  <c r="D186"/>
  <c r="D184"/>
  <c r="D183"/>
  <c r="D182"/>
  <c r="D181"/>
  <c r="D177"/>
  <c r="D176"/>
  <c r="D175"/>
  <c r="D174"/>
  <c r="D172"/>
  <c r="D171"/>
  <c r="D170"/>
  <c r="D169"/>
  <c r="D167"/>
  <c r="D166"/>
  <c r="D165"/>
  <c r="D164"/>
  <c r="D162"/>
  <c r="D161"/>
  <c r="D160"/>
  <c r="D159"/>
  <c r="D157"/>
  <c r="D156"/>
  <c r="D155"/>
  <c r="D154"/>
  <c r="D152"/>
  <c r="D151"/>
  <c r="D150"/>
  <c r="D149"/>
  <c r="D147"/>
  <c r="D146"/>
  <c r="D145"/>
  <c r="D144"/>
  <c r="D142"/>
  <c r="D141"/>
  <c r="D140"/>
  <c r="D139"/>
  <c r="D137"/>
  <c r="D136"/>
  <c r="D135"/>
  <c r="D134"/>
  <c r="D132"/>
  <c r="D131"/>
  <c r="D130"/>
  <c r="D129"/>
  <c r="D127"/>
  <c r="D126"/>
  <c r="D125"/>
  <c r="D124"/>
  <c r="D122"/>
  <c r="D121"/>
  <c r="D120"/>
  <c r="D119"/>
  <c r="D115"/>
  <c r="D114"/>
  <c r="D113"/>
  <c r="D112"/>
  <c r="D110"/>
  <c r="D109"/>
  <c r="D108"/>
  <c r="D107"/>
  <c r="D105"/>
  <c r="D104"/>
  <c r="D103"/>
  <c r="D102"/>
  <c r="D100"/>
  <c r="D99"/>
  <c r="D98"/>
  <c r="D97"/>
  <c r="D95"/>
  <c r="D94"/>
  <c r="D93"/>
  <c r="D92"/>
  <c r="D90"/>
  <c r="D89"/>
  <c r="D88"/>
  <c r="D87"/>
  <c r="D83"/>
  <c r="D82"/>
  <c r="D81"/>
  <c r="D80"/>
  <c r="D78"/>
  <c r="D77"/>
  <c r="D76"/>
  <c r="D75"/>
  <c r="D73"/>
  <c r="D72"/>
  <c r="D71"/>
  <c r="D70"/>
  <c r="D68"/>
  <c r="D67"/>
  <c r="D66"/>
  <c r="D65"/>
  <c r="D63"/>
  <c r="D62"/>
  <c r="D61"/>
  <c r="D60"/>
  <c r="D58"/>
  <c r="D57"/>
  <c r="D56"/>
  <c r="D55"/>
  <c r="D53"/>
  <c r="D52"/>
  <c r="D51"/>
  <c r="D50"/>
  <c r="D48"/>
  <c r="D47"/>
  <c r="D46"/>
  <c r="D45"/>
  <c r="D43"/>
  <c r="D42"/>
  <c r="D41"/>
  <c r="D40"/>
  <c r="D38"/>
  <c r="D37"/>
  <c r="D36"/>
  <c r="D35"/>
  <c r="D33"/>
  <c r="D32"/>
  <c r="D31"/>
  <c r="D30"/>
  <c r="D28"/>
  <c r="D27"/>
  <c r="D26"/>
  <c r="D25"/>
  <c r="D23"/>
  <c r="D22"/>
  <c r="D21"/>
  <c r="D20"/>
  <c r="D18"/>
  <c r="D17"/>
  <c r="D16"/>
  <c r="D15"/>
  <c r="D13"/>
  <c r="D12"/>
  <c r="D11"/>
  <c r="D10"/>
  <c r="D5"/>
  <c r="D6"/>
  <c r="D7"/>
  <c r="D8"/>
  <c r="C86"/>
  <c r="D86" s="1"/>
  <c r="C19"/>
  <c r="D19" s="1"/>
  <c r="C14"/>
  <c r="D14" s="1"/>
  <c r="F12" i="6"/>
  <c r="I265" i="15"/>
  <c r="E180"/>
  <c r="B526"/>
  <c r="B523"/>
  <c r="B522"/>
  <c r="B521"/>
  <c r="B520"/>
  <c r="B518"/>
  <c r="B517"/>
  <c r="B516"/>
  <c r="B515"/>
  <c r="B513"/>
  <c r="B512"/>
  <c r="B511"/>
  <c r="B510"/>
  <c r="B508"/>
  <c r="B507"/>
  <c r="B506"/>
  <c r="B505"/>
  <c r="B503"/>
  <c r="B502"/>
  <c r="B501"/>
  <c r="B500"/>
  <c r="B498"/>
  <c r="B497"/>
  <c r="B496"/>
  <c r="B495"/>
  <c r="B493"/>
  <c r="B492"/>
  <c r="B491"/>
  <c r="B490"/>
  <c r="B488"/>
  <c r="B487"/>
  <c r="B486"/>
  <c r="B485"/>
  <c r="B483"/>
  <c r="B482"/>
  <c r="B481"/>
  <c r="B480"/>
  <c r="B478"/>
  <c r="B477"/>
  <c r="B476"/>
  <c r="B475"/>
  <c r="B473"/>
  <c r="B472"/>
  <c r="B471"/>
  <c r="B470"/>
  <c r="B468"/>
  <c r="B467"/>
  <c r="B466"/>
  <c r="B465"/>
  <c r="B463"/>
  <c r="B462"/>
  <c r="B461"/>
  <c r="B460"/>
  <c r="B458"/>
  <c r="B457"/>
  <c r="B456"/>
  <c r="B455"/>
  <c r="B453"/>
  <c r="B452"/>
  <c r="B451"/>
  <c r="B450"/>
  <c r="B448"/>
  <c r="B447"/>
  <c r="B446"/>
  <c r="B445"/>
  <c r="B443"/>
  <c r="B442"/>
  <c r="B441"/>
  <c r="B440"/>
  <c r="B438"/>
  <c r="B437"/>
  <c r="B436"/>
  <c r="B435"/>
  <c r="B433"/>
  <c r="B432"/>
  <c r="B431"/>
  <c r="B430"/>
  <c r="B428"/>
  <c r="B427"/>
  <c r="B426"/>
  <c r="B425"/>
  <c r="B423"/>
  <c r="B422"/>
  <c r="B421"/>
  <c r="B420"/>
  <c r="B418"/>
  <c r="B417"/>
  <c r="B416"/>
  <c r="B415"/>
  <c r="B411"/>
  <c r="B410"/>
  <c r="B409"/>
  <c r="B408"/>
  <c r="B406"/>
  <c r="B405"/>
  <c r="B404"/>
  <c r="B403"/>
  <c r="B401"/>
  <c r="B400"/>
  <c r="B399"/>
  <c r="B398"/>
  <c r="B396"/>
  <c r="B395"/>
  <c r="B394"/>
  <c r="B393"/>
  <c r="B391"/>
  <c r="B390"/>
  <c r="B389"/>
  <c r="B388"/>
  <c r="B386"/>
  <c r="B385"/>
  <c r="B384"/>
  <c r="B383"/>
  <c r="B381"/>
  <c r="B380"/>
  <c r="B379"/>
  <c r="B378"/>
  <c r="B376"/>
  <c r="B375"/>
  <c r="B374"/>
  <c r="B373"/>
  <c r="B371"/>
  <c r="B370"/>
  <c r="B369"/>
  <c r="B368"/>
  <c r="B366"/>
  <c r="B365"/>
  <c r="B364"/>
  <c r="B363"/>
  <c r="B361"/>
  <c r="B360"/>
  <c r="B359"/>
  <c r="B358"/>
  <c r="B356"/>
  <c r="B355"/>
  <c r="B354"/>
  <c r="B353"/>
  <c r="B351"/>
  <c r="B350"/>
  <c r="B349"/>
  <c r="B348"/>
  <c r="B346"/>
  <c r="B345"/>
  <c r="B344"/>
  <c r="B343"/>
  <c r="B341"/>
  <c r="B340"/>
  <c r="B339"/>
  <c r="B338"/>
  <c r="B336"/>
  <c r="B335"/>
  <c r="B334"/>
  <c r="B333"/>
  <c r="B331"/>
  <c r="B330"/>
  <c r="B329"/>
  <c r="B328"/>
  <c r="B326"/>
  <c r="B325"/>
  <c r="B324"/>
  <c r="B323"/>
  <c r="B321"/>
  <c r="B320"/>
  <c r="B319"/>
  <c r="B318"/>
  <c r="B316"/>
  <c r="B315"/>
  <c r="B314"/>
  <c r="B313"/>
  <c r="B311"/>
  <c r="B310"/>
  <c r="B309"/>
  <c r="B308"/>
  <c r="B306"/>
  <c r="B305"/>
  <c r="B304"/>
  <c r="B303"/>
  <c r="B301"/>
  <c r="B300"/>
  <c r="B299"/>
  <c r="B298"/>
  <c r="B296"/>
  <c r="B295"/>
  <c r="B294"/>
  <c r="B293"/>
  <c r="B291"/>
  <c r="B290"/>
  <c r="B289"/>
  <c r="B288"/>
  <c r="B286"/>
  <c r="B285"/>
  <c r="B284"/>
  <c r="B283"/>
  <c r="B281"/>
  <c r="B280"/>
  <c r="B279"/>
  <c r="B278"/>
  <c r="B276"/>
  <c r="B275"/>
  <c r="B274"/>
  <c r="B273"/>
  <c r="B269"/>
  <c r="B268"/>
  <c r="B267"/>
  <c r="B266"/>
  <c r="B264"/>
  <c r="B263"/>
  <c r="B262"/>
  <c r="B261"/>
  <c r="B259"/>
  <c r="B258"/>
  <c r="B257"/>
  <c r="B256"/>
  <c r="B254"/>
  <c r="B253"/>
  <c r="B252"/>
  <c r="B251"/>
  <c r="B249"/>
  <c r="B248"/>
  <c r="B247"/>
  <c r="B246"/>
  <c r="B244"/>
  <c r="B243"/>
  <c r="B242"/>
  <c r="B241"/>
  <c r="B239"/>
  <c r="B238"/>
  <c r="B237"/>
  <c r="B236"/>
  <c r="B234"/>
  <c r="B233"/>
  <c r="B232"/>
  <c r="B231"/>
  <c r="B229"/>
  <c r="B228"/>
  <c r="B227"/>
  <c r="B226"/>
  <c r="B224"/>
  <c r="B223"/>
  <c r="B222"/>
  <c r="B221"/>
  <c r="B219"/>
  <c r="B218"/>
  <c r="B217"/>
  <c r="B216"/>
  <c r="B214"/>
  <c r="B213"/>
  <c r="B212"/>
  <c r="B211"/>
  <c r="B209"/>
  <c r="B208"/>
  <c r="B207"/>
  <c r="B206"/>
  <c r="B204"/>
  <c r="B203"/>
  <c r="B202"/>
  <c r="B201"/>
  <c r="B199"/>
  <c r="B198"/>
  <c r="B197"/>
  <c r="B196"/>
  <c r="B194"/>
  <c r="B193"/>
  <c r="B192"/>
  <c r="B191"/>
  <c r="B189"/>
  <c r="B188"/>
  <c r="B187"/>
  <c r="B186"/>
  <c r="B184"/>
  <c r="B183"/>
  <c r="B182"/>
  <c r="B181"/>
  <c r="B177"/>
  <c r="B176"/>
  <c r="B175"/>
  <c r="B174"/>
  <c r="B172"/>
  <c r="B171"/>
  <c r="B170"/>
  <c r="B169"/>
  <c r="B167"/>
  <c r="B166"/>
  <c r="B165"/>
  <c r="B164"/>
  <c r="B162"/>
  <c r="B161"/>
  <c r="B160"/>
  <c r="B159"/>
  <c r="B157"/>
  <c r="B156"/>
  <c r="B155"/>
  <c r="B154"/>
  <c r="B152"/>
  <c r="B151"/>
  <c r="B150"/>
  <c r="B149"/>
  <c r="B147"/>
  <c r="B146"/>
  <c r="B145"/>
  <c r="B144"/>
  <c r="B142"/>
  <c r="B141"/>
  <c r="B140"/>
  <c r="B139"/>
  <c r="B137"/>
  <c r="B136"/>
  <c r="B135"/>
  <c r="B134"/>
  <c r="B132"/>
  <c r="B131"/>
  <c r="B130"/>
  <c r="B129"/>
  <c r="B127"/>
  <c r="B126"/>
  <c r="B125"/>
  <c r="B124"/>
  <c r="B122"/>
  <c r="B121"/>
  <c r="B120"/>
  <c r="B119"/>
  <c r="B115"/>
  <c r="B114"/>
  <c r="B113"/>
  <c r="B112"/>
  <c r="B110"/>
  <c r="B109"/>
  <c r="B108"/>
  <c r="B107"/>
  <c r="B105"/>
  <c r="B104"/>
  <c r="B103"/>
  <c r="B102"/>
  <c r="B100"/>
  <c r="B99"/>
  <c r="B98"/>
  <c r="B97"/>
  <c r="B95"/>
  <c r="B94"/>
  <c r="B93"/>
  <c r="B92"/>
  <c r="B90"/>
  <c r="B89"/>
  <c r="B88"/>
  <c r="B87"/>
  <c r="B83"/>
  <c r="B82"/>
  <c r="B81"/>
  <c r="B80"/>
  <c r="B78"/>
  <c r="B77"/>
  <c r="B76"/>
  <c r="B75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8"/>
  <c r="B47"/>
  <c r="B46"/>
  <c r="B45"/>
  <c r="B43"/>
  <c r="B42"/>
  <c r="B41"/>
  <c r="B40"/>
  <c r="B38"/>
  <c r="B37"/>
  <c r="B36"/>
  <c r="B35"/>
  <c r="B33"/>
  <c r="B32"/>
  <c r="B31"/>
  <c r="B30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L572"/>
  <c r="K572"/>
  <c r="J572"/>
  <c r="I572"/>
  <c r="H572"/>
  <c r="G572"/>
  <c r="F572"/>
  <c r="E572"/>
  <c r="L570"/>
  <c r="K570"/>
  <c r="J570"/>
  <c r="I570"/>
  <c r="H570"/>
  <c r="G570"/>
  <c r="F570"/>
  <c r="E570"/>
  <c r="L568"/>
  <c r="K568"/>
  <c r="J568"/>
  <c r="I568"/>
  <c r="H568"/>
  <c r="G568"/>
  <c r="F568"/>
  <c r="E568"/>
  <c r="L566"/>
  <c r="K566"/>
  <c r="J566"/>
  <c r="I566"/>
  <c r="H566"/>
  <c r="G566"/>
  <c r="F566"/>
  <c r="E566"/>
  <c r="L564"/>
  <c r="K564"/>
  <c r="J564"/>
  <c r="I564"/>
  <c r="H564"/>
  <c r="G564"/>
  <c r="F564"/>
  <c r="E564"/>
  <c r="L562"/>
  <c r="K562"/>
  <c r="J562"/>
  <c r="I562"/>
  <c r="H562"/>
  <c r="G562"/>
  <c r="F562"/>
  <c r="E562"/>
  <c r="L560"/>
  <c r="K560"/>
  <c r="J560"/>
  <c r="I560"/>
  <c r="H560"/>
  <c r="G560"/>
  <c r="F560"/>
  <c r="E560"/>
  <c r="L558"/>
  <c r="K558"/>
  <c r="J558"/>
  <c r="I558"/>
  <c r="H558"/>
  <c r="G558"/>
  <c r="F558"/>
  <c r="E558"/>
  <c r="L556"/>
  <c r="K556"/>
  <c r="J556"/>
  <c r="I556"/>
  <c r="H556"/>
  <c r="G556"/>
  <c r="F556"/>
  <c r="E556"/>
  <c r="L554"/>
  <c r="K554"/>
  <c r="J554"/>
  <c r="I554"/>
  <c r="H554"/>
  <c r="G554"/>
  <c r="F554"/>
  <c r="E554"/>
  <c r="L552"/>
  <c r="K552"/>
  <c r="J552"/>
  <c r="I552"/>
  <c r="H552"/>
  <c r="G552"/>
  <c r="F552"/>
  <c r="E552"/>
  <c r="L550"/>
  <c r="K550"/>
  <c r="J550"/>
  <c r="I550"/>
  <c r="H550"/>
  <c r="G550"/>
  <c r="F550"/>
  <c r="E550"/>
  <c r="L548"/>
  <c r="K548"/>
  <c r="J548"/>
  <c r="I548"/>
  <c r="H548"/>
  <c r="G548"/>
  <c r="F548"/>
  <c r="E548"/>
  <c r="L546"/>
  <c r="K546"/>
  <c r="J546"/>
  <c r="I546"/>
  <c r="H546"/>
  <c r="G546"/>
  <c r="F546"/>
  <c r="E546"/>
  <c r="L544"/>
  <c r="K544"/>
  <c r="J544"/>
  <c r="I544"/>
  <c r="H544"/>
  <c r="G544"/>
  <c r="F544"/>
  <c r="E544"/>
  <c r="L542"/>
  <c r="K542"/>
  <c r="J542"/>
  <c r="I542"/>
  <c r="H542"/>
  <c r="G542"/>
  <c r="F542"/>
  <c r="E542"/>
  <c r="L540"/>
  <c r="K540"/>
  <c r="J540"/>
  <c r="I540"/>
  <c r="H540"/>
  <c r="G540"/>
  <c r="F540"/>
  <c r="E540"/>
  <c r="L538"/>
  <c r="K538"/>
  <c r="J538"/>
  <c r="I538"/>
  <c r="H538"/>
  <c r="G538"/>
  <c r="F538"/>
  <c r="E538"/>
  <c r="L536"/>
  <c r="K536"/>
  <c r="J536"/>
  <c r="I536"/>
  <c r="H536"/>
  <c r="G536"/>
  <c r="F536"/>
  <c r="E536"/>
  <c r="L534"/>
  <c r="K534"/>
  <c r="J534"/>
  <c r="I534"/>
  <c r="H534"/>
  <c r="G534"/>
  <c r="F534"/>
  <c r="E534"/>
  <c r="L532"/>
  <c r="K532"/>
  <c r="J532"/>
  <c r="I532"/>
  <c r="H532"/>
  <c r="G532"/>
  <c r="F532"/>
  <c r="E532"/>
  <c r="L530"/>
  <c r="K530"/>
  <c r="J530"/>
  <c r="I530"/>
  <c r="H530"/>
  <c r="G530"/>
  <c r="F530"/>
  <c r="E530"/>
  <c r="L528"/>
  <c r="K528"/>
  <c r="J528"/>
  <c r="I528"/>
  <c r="H528"/>
  <c r="G528"/>
  <c r="F528"/>
  <c r="E528"/>
  <c r="L526"/>
  <c r="K526"/>
  <c r="J526"/>
  <c r="I526"/>
  <c r="H526"/>
  <c r="G526"/>
  <c r="F526"/>
  <c r="E526"/>
  <c r="D572"/>
  <c r="B572"/>
  <c r="D570"/>
  <c r="B570"/>
  <c r="D568"/>
  <c r="B568"/>
  <c r="D566"/>
  <c r="B566"/>
  <c r="C564"/>
  <c r="D564" s="1"/>
  <c r="B564"/>
  <c r="D562"/>
  <c r="B562"/>
  <c r="C560"/>
  <c r="D560" s="1"/>
  <c r="B560"/>
  <c r="D558"/>
  <c r="B558"/>
  <c r="D556"/>
  <c r="B556"/>
  <c r="C554"/>
  <c r="D554" s="1"/>
  <c r="B554"/>
  <c r="D552"/>
  <c r="B552"/>
  <c r="D550"/>
  <c r="B550"/>
  <c r="D548"/>
  <c r="B548"/>
  <c r="D546"/>
  <c r="B546"/>
  <c r="D544"/>
  <c r="B544"/>
  <c r="D542"/>
  <c r="B542"/>
  <c r="B540"/>
  <c r="D538"/>
  <c r="B538"/>
  <c r="D536"/>
  <c r="B536"/>
  <c r="D534"/>
  <c r="B534"/>
  <c r="D532"/>
  <c r="B532"/>
  <c r="C530"/>
  <c r="D530" s="1"/>
  <c r="B530"/>
  <c r="D528"/>
  <c r="B528"/>
  <c r="C526"/>
  <c r="D526" s="1"/>
  <c r="E4"/>
  <c r="L519"/>
  <c r="K519"/>
  <c r="J519"/>
  <c r="I519"/>
  <c r="H519"/>
  <c r="G519"/>
  <c r="F519"/>
  <c r="E519"/>
  <c r="L514"/>
  <c r="K514"/>
  <c r="J514"/>
  <c r="I514"/>
  <c r="H514"/>
  <c r="G514"/>
  <c r="F514"/>
  <c r="E514"/>
  <c r="L509"/>
  <c r="K509"/>
  <c r="J509"/>
  <c r="I509"/>
  <c r="H509"/>
  <c r="G509"/>
  <c r="F509"/>
  <c r="E509"/>
  <c r="L504"/>
  <c r="K504"/>
  <c r="J504"/>
  <c r="I504"/>
  <c r="H504"/>
  <c r="G504"/>
  <c r="F504"/>
  <c r="E504"/>
  <c r="L499"/>
  <c r="K499"/>
  <c r="J499"/>
  <c r="I499"/>
  <c r="H499"/>
  <c r="G499"/>
  <c r="F499"/>
  <c r="E499"/>
  <c r="L494"/>
  <c r="K494"/>
  <c r="J494"/>
  <c r="I494"/>
  <c r="H494"/>
  <c r="G494"/>
  <c r="F494"/>
  <c r="E494"/>
  <c r="L489"/>
  <c r="K489"/>
  <c r="J489"/>
  <c r="I489"/>
  <c r="H489"/>
  <c r="G489"/>
  <c r="F489"/>
  <c r="E489"/>
  <c r="L484"/>
  <c r="K484"/>
  <c r="J484"/>
  <c r="I484"/>
  <c r="H484"/>
  <c r="G484"/>
  <c r="F484"/>
  <c r="E484"/>
  <c r="L479"/>
  <c r="K479"/>
  <c r="J479"/>
  <c r="I479"/>
  <c r="H479"/>
  <c r="G479"/>
  <c r="F479"/>
  <c r="E479"/>
  <c r="L474"/>
  <c r="K474"/>
  <c r="J474"/>
  <c r="I474"/>
  <c r="H474"/>
  <c r="G474"/>
  <c r="F474"/>
  <c r="E474"/>
  <c r="L469"/>
  <c r="K469"/>
  <c r="J469"/>
  <c r="I469"/>
  <c r="H469"/>
  <c r="G469"/>
  <c r="F469"/>
  <c r="E469"/>
  <c r="L464"/>
  <c r="K464"/>
  <c r="J464"/>
  <c r="I464"/>
  <c r="H464"/>
  <c r="G464"/>
  <c r="F464"/>
  <c r="E464"/>
  <c r="L459"/>
  <c r="K459"/>
  <c r="J459"/>
  <c r="I459"/>
  <c r="H459"/>
  <c r="G459"/>
  <c r="F459"/>
  <c r="E459"/>
  <c r="L454"/>
  <c r="K454"/>
  <c r="J454"/>
  <c r="I454"/>
  <c r="H454"/>
  <c r="G454"/>
  <c r="F454"/>
  <c r="E454"/>
  <c r="L449"/>
  <c r="K449"/>
  <c r="J449"/>
  <c r="I449"/>
  <c r="H449"/>
  <c r="G449"/>
  <c r="F449"/>
  <c r="E449"/>
  <c r="L444"/>
  <c r="K444"/>
  <c r="J444"/>
  <c r="I444"/>
  <c r="H444"/>
  <c r="G444"/>
  <c r="F444"/>
  <c r="E444"/>
  <c r="L439"/>
  <c r="K439"/>
  <c r="J439"/>
  <c r="I439"/>
  <c r="H439"/>
  <c r="G439"/>
  <c r="F439"/>
  <c r="E439"/>
  <c r="L434"/>
  <c r="K434"/>
  <c r="J434"/>
  <c r="I434"/>
  <c r="H434"/>
  <c r="G434"/>
  <c r="F434"/>
  <c r="E434"/>
  <c r="L429"/>
  <c r="K429"/>
  <c r="J429"/>
  <c r="I429"/>
  <c r="H429"/>
  <c r="G429"/>
  <c r="F429"/>
  <c r="E429"/>
  <c r="L424"/>
  <c r="K424"/>
  <c r="J424"/>
  <c r="I424"/>
  <c r="H424"/>
  <c r="G424"/>
  <c r="F424"/>
  <c r="E424"/>
  <c r="L419"/>
  <c r="K419"/>
  <c r="J419"/>
  <c r="I419"/>
  <c r="H419"/>
  <c r="G419"/>
  <c r="F419"/>
  <c r="E419"/>
  <c r="L414"/>
  <c r="K414"/>
  <c r="J414"/>
  <c r="I414"/>
  <c r="H414"/>
  <c r="G414"/>
  <c r="F414"/>
  <c r="E414"/>
  <c r="L407"/>
  <c r="K407"/>
  <c r="J407"/>
  <c r="I407"/>
  <c r="H407"/>
  <c r="G407"/>
  <c r="F407"/>
  <c r="E407"/>
  <c r="L402"/>
  <c r="K402"/>
  <c r="J402"/>
  <c r="I402"/>
  <c r="H402"/>
  <c r="G402"/>
  <c r="F402"/>
  <c r="E402"/>
  <c r="L397"/>
  <c r="K397"/>
  <c r="J397"/>
  <c r="I397"/>
  <c r="H397"/>
  <c r="G397"/>
  <c r="F397"/>
  <c r="E397"/>
  <c r="L392"/>
  <c r="K392"/>
  <c r="J392"/>
  <c r="I392"/>
  <c r="H392"/>
  <c r="G392"/>
  <c r="F392"/>
  <c r="E392"/>
  <c r="L387"/>
  <c r="K387"/>
  <c r="J387"/>
  <c r="I387"/>
  <c r="H387"/>
  <c r="G387"/>
  <c r="F387"/>
  <c r="E387"/>
  <c r="L382"/>
  <c r="K382"/>
  <c r="J382"/>
  <c r="I382"/>
  <c r="H382"/>
  <c r="G382"/>
  <c r="F382"/>
  <c r="E382"/>
  <c r="L377"/>
  <c r="K377"/>
  <c r="J377"/>
  <c r="I377"/>
  <c r="H377"/>
  <c r="G377"/>
  <c r="F377"/>
  <c r="E377"/>
  <c r="L372"/>
  <c r="K372"/>
  <c r="J372"/>
  <c r="I372"/>
  <c r="H372"/>
  <c r="G372"/>
  <c r="F372"/>
  <c r="E372"/>
  <c r="L367"/>
  <c r="K367"/>
  <c r="J367"/>
  <c r="I367"/>
  <c r="H367"/>
  <c r="G367"/>
  <c r="F367"/>
  <c r="E367"/>
  <c r="L362"/>
  <c r="K362"/>
  <c r="J362"/>
  <c r="I362"/>
  <c r="H362"/>
  <c r="G362"/>
  <c r="F362"/>
  <c r="E362"/>
  <c r="L357"/>
  <c r="K357"/>
  <c r="J357"/>
  <c r="I357"/>
  <c r="H357"/>
  <c r="G357"/>
  <c r="F357"/>
  <c r="E357"/>
  <c r="L352"/>
  <c r="K352"/>
  <c r="J352"/>
  <c r="I352"/>
  <c r="H352"/>
  <c r="G352"/>
  <c r="F352"/>
  <c r="E352"/>
  <c r="E342"/>
  <c r="L347"/>
  <c r="K347"/>
  <c r="J347"/>
  <c r="I347"/>
  <c r="H347"/>
  <c r="G347"/>
  <c r="F347"/>
  <c r="E347"/>
  <c r="L342"/>
  <c r="K342"/>
  <c r="J342"/>
  <c r="I342"/>
  <c r="H342"/>
  <c r="G342"/>
  <c r="F342"/>
  <c r="L337"/>
  <c r="K337"/>
  <c r="J337"/>
  <c r="I337"/>
  <c r="H337"/>
  <c r="G337"/>
  <c r="F337"/>
  <c r="E337"/>
  <c r="L332"/>
  <c r="K332"/>
  <c r="J332"/>
  <c r="I332"/>
  <c r="H332"/>
  <c r="G332"/>
  <c r="F332"/>
  <c r="E332"/>
  <c r="L327"/>
  <c r="K327"/>
  <c r="J327"/>
  <c r="I327"/>
  <c r="H327"/>
  <c r="G327"/>
  <c r="F327"/>
  <c r="E327"/>
  <c r="L322"/>
  <c r="K322"/>
  <c r="J322"/>
  <c r="I322"/>
  <c r="H322"/>
  <c r="G322"/>
  <c r="F322"/>
  <c r="E322"/>
  <c r="L317"/>
  <c r="K317"/>
  <c r="J317"/>
  <c r="I317"/>
  <c r="H317"/>
  <c r="G317"/>
  <c r="F317"/>
  <c r="E317"/>
  <c r="L312"/>
  <c r="K312"/>
  <c r="J312"/>
  <c r="I312"/>
  <c r="H312"/>
  <c r="G312"/>
  <c r="F312"/>
  <c r="E312"/>
  <c r="L307"/>
  <c r="K307"/>
  <c r="J307"/>
  <c r="I307"/>
  <c r="H307"/>
  <c r="G307"/>
  <c r="F307"/>
  <c r="E307"/>
  <c r="L302"/>
  <c r="K302"/>
  <c r="J302"/>
  <c r="I302"/>
  <c r="H302"/>
  <c r="G302"/>
  <c r="F302"/>
  <c r="E302"/>
  <c r="L297"/>
  <c r="K297"/>
  <c r="J297"/>
  <c r="I297"/>
  <c r="H297"/>
  <c r="G297"/>
  <c r="F297"/>
  <c r="E297"/>
  <c r="L292"/>
  <c r="K292"/>
  <c r="J292"/>
  <c r="I292"/>
  <c r="H292"/>
  <c r="G292"/>
  <c r="F292"/>
  <c r="E292"/>
  <c r="L287"/>
  <c r="K287"/>
  <c r="J287"/>
  <c r="I287"/>
  <c r="H287"/>
  <c r="G287"/>
  <c r="F287"/>
  <c r="E287"/>
  <c r="L282"/>
  <c r="K282"/>
  <c r="J282"/>
  <c r="I282"/>
  <c r="H282"/>
  <c r="G282"/>
  <c r="F282"/>
  <c r="E282"/>
  <c r="L277"/>
  <c r="K277"/>
  <c r="J277"/>
  <c r="I277"/>
  <c r="H277"/>
  <c r="G277"/>
  <c r="F277"/>
  <c r="E277"/>
  <c r="L272"/>
  <c r="K272"/>
  <c r="J272"/>
  <c r="I272"/>
  <c r="H272"/>
  <c r="G272"/>
  <c r="F272"/>
  <c r="E272"/>
  <c r="L265"/>
  <c r="K265"/>
  <c r="J265"/>
  <c r="H265"/>
  <c r="G265"/>
  <c r="F265"/>
  <c r="E265"/>
  <c r="L260"/>
  <c r="K260"/>
  <c r="J260"/>
  <c r="I260"/>
  <c r="H260"/>
  <c r="G260"/>
  <c r="F260"/>
  <c r="E260"/>
  <c r="L255"/>
  <c r="K255"/>
  <c r="J255"/>
  <c r="I255"/>
  <c r="H255"/>
  <c r="G255"/>
  <c r="F255"/>
  <c r="E255"/>
  <c r="L250"/>
  <c r="K250"/>
  <c r="J250"/>
  <c r="I250"/>
  <c r="H250"/>
  <c r="G250"/>
  <c r="F250"/>
  <c r="E250"/>
  <c r="L245"/>
  <c r="K245"/>
  <c r="J245"/>
  <c r="I245"/>
  <c r="H245"/>
  <c r="G245"/>
  <c r="F245"/>
  <c r="E245"/>
  <c r="L240"/>
  <c r="K240"/>
  <c r="J240"/>
  <c r="I240"/>
  <c r="H240"/>
  <c r="G240"/>
  <c r="F240"/>
  <c r="E240"/>
  <c r="L235"/>
  <c r="K235"/>
  <c r="J235"/>
  <c r="I235"/>
  <c r="H235"/>
  <c r="G235"/>
  <c r="F235"/>
  <c r="E235"/>
  <c r="L230"/>
  <c r="K230"/>
  <c r="J230"/>
  <c r="I230"/>
  <c r="H230"/>
  <c r="G230"/>
  <c r="F230"/>
  <c r="E230"/>
  <c r="L225"/>
  <c r="K225"/>
  <c r="J225"/>
  <c r="I225"/>
  <c r="H225"/>
  <c r="G225"/>
  <c r="F225"/>
  <c r="E225"/>
  <c r="L220"/>
  <c r="K220"/>
  <c r="J220"/>
  <c r="I220"/>
  <c r="H220"/>
  <c r="G220"/>
  <c r="F220"/>
  <c r="E220"/>
  <c r="L215"/>
  <c r="K215"/>
  <c r="J215"/>
  <c r="I215"/>
  <c r="H215"/>
  <c r="G215"/>
  <c r="F215"/>
  <c r="E215"/>
  <c r="L210"/>
  <c r="K210"/>
  <c r="J210"/>
  <c r="I210"/>
  <c r="H210"/>
  <c r="G210"/>
  <c r="F210"/>
  <c r="E210"/>
  <c r="L205"/>
  <c r="K205"/>
  <c r="J205"/>
  <c r="I205"/>
  <c r="H205"/>
  <c r="G205"/>
  <c r="F205"/>
  <c r="E205"/>
  <c r="L200"/>
  <c r="K200"/>
  <c r="J200"/>
  <c r="I200"/>
  <c r="H200"/>
  <c r="G200"/>
  <c r="F200"/>
  <c r="E200"/>
  <c r="L195"/>
  <c r="K195"/>
  <c r="J195"/>
  <c r="I195"/>
  <c r="H195"/>
  <c r="G195"/>
  <c r="F195"/>
  <c r="E195"/>
  <c r="L190"/>
  <c r="K190"/>
  <c r="J190"/>
  <c r="I190"/>
  <c r="H190"/>
  <c r="G190"/>
  <c r="F190"/>
  <c r="E190"/>
  <c r="L185"/>
  <c r="K185"/>
  <c r="J185"/>
  <c r="I185"/>
  <c r="H185"/>
  <c r="G185"/>
  <c r="F185"/>
  <c r="E185"/>
  <c r="L180"/>
  <c r="K180"/>
  <c r="J180"/>
  <c r="I180"/>
  <c r="H180"/>
  <c r="G180"/>
  <c r="F180"/>
  <c r="L173"/>
  <c r="K173"/>
  <c r="J173"/>
  <c r="I173"/>
  <c r="H173"/>
  <c r="G173"/>
  <c r="F173"/>
  <c r="E173"/>
  <c r="L168"/>
  <c r="K168"/>
  <c r="J168"/>
  <c r="I168"/>
  <c r="H168"/>
  <c r="G168"/>
  <c r="F168"/>
  <c r="E168"/>
  <c r="L163"/>
  <c r="K163"/>
  <c r="J163"/>
  <c r="I163"/>
  <c r="H163"/>
  <c r="G163"/>
  <c r="F163"/>
  <c r="E163"/>
  <c r="L158"/>
  <c r="K158"/>
  <c r="J158"/>
  <c r="I158"/>
  <c r="H158"/>
  <c r="G158"/>
  <c r="F158"/>
  <c r="E158"/>
  <c r="L153"/>
  <c r="K153"/>
  <c r="J153"/>
  <c r="I153"/>
  <c r="H153"/>
  <c r="G153"/>
  <c r="F153"/>
  <c r="E153"/>
  <c r="L148"/>
  <c r="K148"/>
  <c r="J148"/>
  <c r="I148"/>
  <c r="H148"/>
  <c r="G148"/>
  <c r="F148"/>
  <c r="E148"/>
  <c r="L143"/>
  <c r="K143"/>
  <c r="J143"/>
  <c r="I143"/>
  <c r="H143"/>
  <c r="G143"/>
  <c r="F143"/>
  <c r="E143"/>
  <c r="L138"/>
  <c r="K138"/>
  <c r="J138"/>
  <c r="I138"/>
  <c r="H138"/>
  <c r="G138"/>
  <c r="F138"/>
  <c r="E138"/>
  <c r="L133"/>
  <c r="K133"/>
  <c r="J133"/>
  <c r="I133"/>
  <c r="H133"/>
  <c r="G133"/>
  <c r="F133"/>
  <c r="E133"/>
  <c r="L128"/>
  <c r="K128"/>
  <c r="J128"/>
  <c r="I128"/>
  <c r="H128"/>
  <c r="G128"/>
  <c r="F128"/>
  <c r="E128"/>
  <c r="L123"/>
  <c r="K123"/>
  <c r="J123"/>
  <c r="I123"/>
  <c r="H123"/>
  <c r="G123"/>
  <c r="F123"/>
  <c r="E123"/>
  <c r="L118"/>
  <c r="K118"/>
  <c r="J118"/>
  <c r="I118"/>
  <c r="H118"/>
  <c r="G118"/>
  <c r="F118"/>
  <c r="E118"/>
  <c r="L111"/>
  <c r="K111"/>
  <c r="J111"/>
  <c r="I111"/>
  <c r="H111"/>
  <c r="G111"/>
  <c r="F111"/>
  <c r="E111"/>
  <c r="L106"/>
  <c r="K106"/>
  <c r="J106"/>
  <c r="I106"/>
  <c r="H106"/>
  <c r="G106"/>
  <c r="F106"/>
  <c r="E106"/>
  <c r="L101"/>
  <c r="K101"/>
  <c r="J101"/>
  <c r="I101"/>
  <c r="H101"/>
  <c r="G101"/>
  <c r="F101"/>
  <c r="E101"/>
  <c r="L96"/>
  <c r="K96"/>
  <c r="J96"/>
  <c r="I96"/>
  <c r="H96"/>
  <c r="G96"/>
  <c r="F96"/>
  <c r="E96"/>
  <c r="L91"/>
  <c r="K91"/>
  <c r="J91"/>
  <c r="I91"/>
  <c r="H91"/>
  <c r="G91"/>
  <c r="F91"/>
  <c r="E91"/>
  <c r="L86"/>
  <c r="K86"/>
  <c r="J86"/>
  <c r="I86"/>
  <c r="H86"/>
  <c r="G86"/>
  <c r="F86"/>
  <c r="E86"/>
  <c r="L79"/>
  <c r="K79"/>
  <c r="J79"/>
  <c r="I79"/>
  <c r="H79"/>
  <c r="G79"/>
  <c r="F79"/>
  <c r="E79"/>
  <c r="L74"/>
  <c r="K74"/>
  <c r="J74"/>
  <c r="I74"/>
  <c r="H74"/>
  <c r="G74"/>
  <c r="F74"/>
  <c r="E74"/>
  <c r="L69"/>
  <c r="K69"/>
  <c r="J69"/>
  <c r="I69"/>
  <c r="H69"/>
  <c r="G69"/>
  <c r="F69"/>
  <c r="E69"/>
  <c r="L64"/>
  <c r="K64"/>
  <c r="J64"/>
  <c r="I64"/>
  <c r="H64"/>
  <c r="G64"/>
  <c r="F64"/>
  <c r="E64"/>
  <c r="L59"/>
  <c r="K59"/>
  <c r="J59"/>
  <c r="I59"/>
  <c r="H59"/>
  <c r="G59"/>
  <c r="F59"/>
  <c r="E59"/>
  <c r="L54"/>
  <c r="K54"/>
  <c r="J54"/>
  <c r="I54"/>
  <c r="H54"/>
  <c r="G54"/>
  <c r="F54"/>
  <c r="E54"/>
  <c r="L49"/>
  <c r="K49"/>
  <c r="J49"/>
  <c r="I49"/>
  <c r="H49"/>
  <c r="G49"/>
  <c r="F49"/>
  <c r="E49"/>
  <c r="L44"/>
  <c r="K44"/>
  <c r="J44"/>
  <c r="I44"/>
  <c r="H44"/>
  <c r="G44"/>
  <c r="F44"/>
  <c r="E44"/>
  <c r="L39"/>
  <c r="K39"/>
  <c r="J39"/>
  <c r="I39"/>
  <c r="H39"/>
  <c r="G39"/>
  <c r="F39"/>
  <c r="E39"/>
  <c r="L34"/>
  <c r="K34"/>
  <c r="J34"/>
  <c r="I34"/>
  <c r="H34"/>
  <c r="G34"/>
  <c r="F34"/>
  <c r="E34"/>
  <c r="L29"/>
  <c r="K29"/>
  <c r="J29"/>
  <c r="I29"/>
  <c r="H29"/>
  <c r="G29"/>
  <c r="F29"/>
  <c r="E29"/>
  <c r="L24"/>
  <c r="K24"/>
  <c r="J24"/>
  <c r="I24"/>
  <c r="H24"/>
  <c r="G24"/>
  <c r="F24"/>
  <c r="E24"/>
  <c r="L19"/>
  <c r="K19"/>
  <c r="J19"/>
  <c r="I19"/>
  <c r="H19"/>
  <c r="G19"/>
  <c r="F19"/>
  <c r="E19"/>
  <c r="L14"/>
  <c r="K14"/>
  <c r="J14"/>
  <c r="I14"/>
  <c r="H14"/>
  <c r="G14"/>
  <c r="F14"/>
  <c r="E14"/>
  <c r="L9"/>
  <c r="K9"/>
  <c r="J9"/>
  <c r="I9"/>
  <c r="H9"/>
  <c r="G9"/>
  <c r="F9"/>
  <c r="E9"/>
  <c r="L4"/>
  <c r="K4"/>
  <c r="J4"/>
  <c r="I4"/>
  <c r="H4"/>
  <c r="G4"/>
  <c r="C519"/>
  <c r="D519" s="1"/>
  <c r="C514"/>
  <c r="D514" s="1"/>
  <c r="C509"/>
  <c r="D509" s="1"/>
  <c r="C504"/>
  <c r="D504" s="1"/>
  <c r="C499"/>
  <c r="D499" s="1"/>
  <c r="C494"/>
  <c r="D494" s="1"/>
  <c r="C489"/>
  <c r="D489" s="1"/>
  <c r="C484"/>
  <c r="D484" s="1"/>
  <c r="C479"/>
  <c r="D479" s="1"/>
  <c r="C474"/>
  <c r="D474" s="1"/>
  <c r="C469"/>
  <c r="D469" s="1"/>
  <c r="C464"/>
  <c r="D464" s="1"/>
  <c r="C459"/>
  <c r="D459" s="1"/>
  <c r="C454"/>
  <c r="D454" s="1"/>
  <c r="C449"/>
  <c r="D449" s="1"/>
  <c r="C444"/>
  <c r="D444" s="1"/>
  <c r="C439"/>
  <c r="D439" s="1"/>
  <c r="C434"/>
  <c r="D434" s="1"/>
  <c r="C429"/>
  <c r="D429" s="1"/>
  <c r="C424"/>
  <c r="D424" s="1"/>
  <c r="C419"/>
  <c r="D419" s="1"/>
  <c r="C414"/>
  <c r="D414" s="1"/>
  <c r="C407"/>
  <c r="D407" s="1"/>
  <c r="C402"/>
  <c r="D402" s="1"/>
  <c r="C397"/>
  <c r="D397" s="1"/>
  <c r="C392"/>
  <c r="D392" s="1"/>
  <c r="C387"/>
  <c r="D387" s="1"/>
  <c r="C382"/>
  <c r="D382" s="1"/>
  <c r="C377"/>
  <c r="D377" s="1"/>
  <c r="C372"/>
  <c r="D372" s="1"/>
  <c r="C367"/>
  <c r="D367" s="1"/>
  <c r="C362"/>
  <c r="D362" s="1"/>
  <c r="C357"/>
  <c r="D357" s="1"/>
  <c r="C352"/>
  <c r="D352" s="1"/>
  <c r="C347"/>
  <c r="D347" s="1"/>
  <c r="C342"/>
  <c r="D342" s="1"/>
  <c r="C337"/>
  <c r="D337" s="1"/>
  <c r="C332"/>
  <c r="D332" s="1"/>
  <c r="C327"/>
  <c r="D327" s="1"/>
  <c r="C322"/>
  <c r="D322" s="1"/>
  <c r="C317"/>
  <c r="D317" s="1"/>
  <c r="C312"/>
  <c r="D312" s="1"/>
  <c r="C307"/>
  <c r="D307" s="1"/>
  <c r="C302"/>
  <c r="D302" s="1"/>
  <c r="C297"/>
  <c r="D297" s="1"/>
  <c r="C292"/>
  <c r="D292" s="1"/>
  <c r="C287"/>
  <c r="D287" s="1"/>
  <c r="C282"/>
  <c r="D282" s="1"/>
  <c r="C277"/>
  <c r="D277" s="1"/>
  <c r="C272"/>
  <c r="D272" s="1"/>
  <c r="C265"/>
  <c r="D265" s="1"/>
  <c r="C260"/>
  <c r="D260" s="1"/>
  <c r="C255"/>
  <c r="D255" s="1"/>
  <c r="C250"/>
  <c r="D250" s="1"/>
  <c r="C245"/>
  <c r="D245" s="1"/>
  <c r="C240"/>
  <c r="D240" s="1"/>
  <c r="C235"/>
  <c r="D235" s="1"/>
  <c r="C230"/>
  <c r="D230" s="1"/>
  <c r="C225"/>
  <c r="D225" s="1"/>
  <c r="C220"/>
  <c r="D220" s="1"/>
  <c r="C215"/>
  <c r="D215" s="1"/>
  <c r="C210"/>
  <c r="D210" s="1"/>
  <c r="C205"/>
  <c r="D205" s="1"/>
  <c r="C200"/>
  <c r="D200" s="1"/>
  <c r="C190"/>
  <c r="D190" s="1"/>
  <c r="C185"/>
  <c r="D185" s="1"/>
  <c r="C180"/>
  <c r="D180" s="1"/>
  <c r="C173"/>
  <c r="D173" s="1"/>
  <c r="C168"/>
  <c r="D168" s="1"/>
  <c r="C163"/>
  <c r="D163" s="1"/>
  <c r="C158"/>
  <c r="D158" s="1"/>
  <c r="C153"/>
  <c r="D153" s="1"/>
  <c r="C148"/>
  <c r="D148" s="1"/>
  <c r="C143"/>
  <c r="D143" s="1"/>
  <c r="C138"/>
  <c r="D138" s="1"/>
  <c r="C133"/>
  <c r="D133" s="1"/>
  <c r="C128"/>
  <c r="D128" s="1"/>
  <c r="C123"/>
  <c r="D123" s="1"/>
  <c r="C118"/>
  <c r="D118" s="1"/>
  <c r="C111"/>
  <c r="D111" s="1"/>
  <c r="C106"/>
  <c r="D106" s="1"/>
  <c r="C101"/>
  <c r="D101" s="1"/>
  <c r="C96"/>
  <c r="D96" s="1"/>
  <c r="C91"/>
  <c r="D91" s="1"/>
  <c r="C79"/>
  <c r="D79" s="1"/>
  <c r="C74"/>
  <c r="D74" s="1"/>
  <c r="C69"/>
  <c r="D69" s="1"/>
  <c r="C64"/>
  <c r="D64" s="1"/>
  <c r="C59"/>
  <c r="D59" s="1"/>
  <c r="C54"/>
  <c r="D54" s="1"/>
  <c r="C49"/>
  <c r="D49" s="1"/>
  <c r="C44"/>
  <c r="D44" s="1"/>
  <c r="C39"/>
  <c r="D39" s="1"/>
  <c r="C34"/>
  <c r="D34" s="1"/>
  <c r="C29"/>
  <c r="D29" s="1"/>
  <c r="C24"/>
  <c r="D24" s="1"/>
  <c r="C9"/>
  <c r="D9" s="1"/>
  <c r="O4587" i="10"/>
  <c r="T4587" s="1"/>
  <c r="P4587"/>
  <c r="U4587" s="1"/>
  <c r="Q4587"/>
  <c r="V4587" s="1"/>
  <c r="R4587"/>
  <c r="W4587" s="1"/>
  <c r="N4587"/>
  <c r="S4587" s="1"/>
  <c r="A12" i="14"/>
  <c r="R4512" i="10"/>
  <c r="W4512" s="1"/>
  <c r="AB4512" s="1"/>
  <c r="Q4512"/>
  <c r="V4512" s="1"/>
  <c r="AA4512" s="1"/>
  <c r="P4512"/>
  <c r="U4512" s="1"/>
  <c r="Z4512" s="1"/>
  <c r="O4512"/>
  <c r="T4512" s="1"/>
  <c r="N4512"/>
  <c r="S4512" s="1"/>
  <c r="X4512" s="1"/>
  <c r="R4488"/>
  <c r="W4488" s="1"/>
  <c r="AB4488" s="1"/>
  <c r="Q4488"/>
  <c r="V4488" s="1"/>
  <c r="AA4488" s="1"/>
  <c r="P4488"/>
  <c r="U4488" s="1"/>
  <c r="Z4488" s="1"/>
  <c r="O4488"/>
  <c r="N4488"/>
  <c r="R4500"/>
  <c r="W4500" s="1"/>
  <c r="Q4500"/>
  <c r="V4500" s="1"/>
  <c r="P4500"/>
  <c r="U4500" s="1"/>
  <c r="O4500"/>
  <c r="T4500" s="1"/>
  <c r="N4500"/>
  <c r="S4500" s="1"/>
  <c r="R4506"/>
  <c r="W4506" s="1"/>
  <c r="Q4506"/>
  <c r="V4506" s="1"/>
  <c r="P4506"/>
  <c r="U4506" s="1"/>
  <c r="O4506"/>
  <c r="T4506" s="1"/>
  <c r="N4506"/>
  <c r="S4506" s="1"/>
  <c r="N4518"/>
  <c r="S4518" s="1"/>
  <c r="R4518"/>
  <c r="W4518" s="1"/>
  <c r="Q4518"/>
  <c r="P4518"/>
  <c r="O451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699"/>
  <c r="AC4701"/>
  <c r="AC4703"/>
  <c r="AC4705"/>
  <c r="AC4707"/>
  <c r="AC4709"/>
  <c r="AC4711"/>
  <c r="AC4713"/>
  <c r="AC4715"/>
  <c r="AC4718"/>
  <c r="AC4720"/>
  <c r="AC4722"/>
  <c r="AC4724"/>
  <c r="AC4726"/>
  <c r="AC4728"/>
  <c r="AC4730"/>
  <c r="AC4732"/>
  <c r="AC4735"/>
  <c r="AC4737"/>
  <c r="AC4739"/>
  <c r="AC4741"/>
  <c r="AC4743"/>
  <c r="AC4745"/>
  <c r="AC4747"/>
  <c r="AC4749"/>
  <c r="AC4670"/>
  <c r="AC4672"/>
  <c r="AC4674"/>
  <c r="AC4676"/>
  <c r="AC4678"/>
  <c r="AC4680"/>
  <c r="AC4682"/>
  <c r="AC4684"/>
  <c r="AC4686"/>
  <c r="AC4688"/>
  <c r="AC4690"/>
  <c r="AC4692"/>
  <c r="AC4694"/>
  <c r="AC4696"/>
  <c r="R4361"/>
  <c r="W4361" s="1"/>
  <c r="AB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Q4359"/>
  <c r="V4359" s="1"/>
  <c r="AA4359" s="1"/>
  <c r="P4359"/>
  <c r="U4359" s="1"/>
  <c r="O4359"/>
  <c r="T4359" s="1"/>
  <c r="N4359"/>
  <c r="S4359" s="1"/>
  <c r="X4359" s="1"/>
  <c r="R4358"/>
  <c r="W4358" s="1"/>
  <c r="AB4358" s="1"/>
  <c r="Q4358"/>
  <c r="V4358" s="1"/>
  <c r="P4358"/>
  <c r="U4358" s="1"/>
  <c r="O4358"/>
  <c r="T4358" s="1"/>
  <c r="Y4358" s="1"/>
  <c r="N4358"/>
  <c r="S4358" s="1"/>
  <c r="X4358" s="1"/>
  <c r="R4357"/>
  <c r="W4357" s="1"/>
  <c r="Q4357"/>
  <c r="V4357" s="1"/>
  <c r="P4357"/>
  <c r="U4357" s="1"/>
  <c r="Z4357" s="1"/>
  <c r="O4357"/>
  <c r="T4357" s="1"/>
  <c r="Y4357" s="1"/>
  <c r="N4357"/>
  <c r="S4357" s="1"/>
  <c r="X4357" s="1"/>
  <c r="R4356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V4353" s="1"/>
  <c r="AA4353" s="1"/>
  <c r="P4353"/>
  <c r="U4353" s="1"/>
  <c r="O4353"/>
  <c r="N4353"/>
  <c r="S4353" s="1"/>
  <c r="R4352"/>
  <c r="W4352" s="1"/>
  <c r="AB4352" s="1"/>
  <c r="Q4352"/>
  <c r="V4352" s="1"/>
  <c r="P4352"/>
  <c r="U4352" s="1"/>
  <c r="Z4352" s="1"/>
  <c r="O4352"/>
  <c r="T4352" s="1"/>
  <c r="N4352"/>
  <c r="S4352" s="1"/>
  <c r="R4351"/>
  <c r="W4351" s="1"/>
  <c r="Q4351"/>
  <c r="V4351" s="1"/>
  <c r="AA4351" s="1"/>
  <c r="P4351"/>
  <c r="U4351" s="1"/>
  <c r="O4351"/>
  <c r="T4351" s="1"/>
  <c r="N4351"/>
  <c r="S4351" s="1"/>
  <c r="X4351" s="1"/>
  <c r="R4350"/>
  <c r="W4350" s="1"/>
  <c r="AB4350" s="1"/>
  <c r="Q4350"/>
  <c r="V4350" s="1"/>
  <c r="P4350"/>
  <c r="U4350" s="1"/>
  <c r="O4350"/>
  <c r="T4350" s="1"/>
  <c r="Y4350" s="1"/>
  <c r="N4350"/>
  <c r="S4350" s="1"/>
  <c r="X4350" s="1"/>
  <c r="R4349"/>
  <c r="W4349" s="1"/>
  <c r="Q4349"/>
  <c r="V4349" s="1"/>
  <c r="P4349"/>
  <c r="U4349" s="1"/>
  <c r="Z4349" s="1"/>
  <c r="O4349"/>
  <c r="T4349" s="1"/>
  <c r="Y4349" s="1"/>
  <c r="N4349"/>
  <c r="S4349" s="1"/>
  <c r="X4349" s="1"/>
  <c r="R4348"/>
  <c r="W4348" s="1"/>
  <c r="Q4348"/>
  <c r="V4348" s="1"/>
  <c r="AA4348" s="1"/>
  <c r="P4348"/>
  <c r="U4348" s="1"/>
  <c r="Z4348" s="1"/>
  <c r="O4348"/>
  <c r="T4348" s="1"/>
  <c r="Y4348" s="1"/>
  <c r="N4348"/>
  <c r="S4348" s="1"/>
  <c r="X4348" s="1"/>
  <c r="R4347"/>
  <c r="W4347" s="1"/>
  <c r="AB4347" s="1"/>
  <c r="Q4347"/>
  <c r="V4347" s="1"/>
  <c r="AA4347" s="1"/>
  <c r="P4347"/>
  <c r="U4347" s="1"/>
  <c r="Z4347" s="1"/>
  <c r="O4347"/>
  <c r="T4347" s="1"/>
  <c r="Y4347" s="1"/>
  <c r="N4347"/>
  <c r="S4347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S4415" s="1"/>
  <c r="R4414"/>
  <c r="W4414" s="1"/>
  <c r="AB4414" s="1"/>
  <c r="Q4414"/>
  <c r="V4414" s="1"/>
  <c r="AA4414" s="1"/>
  <c r="P4414"/>
  <c r="U4414" s="1"/>
  <c r="O4414"/>
  <c r="N4414"/>
  <c r="S4414" s="1"/>
  <c r="R4413"/>
  <c r="W4413" s="1"/>
  <c r="AB4413" s="1"/>
  <c r="Q4413"/>
  <c r="V4413" s="1"/>
  <c r="P4413"/>
  <c r="O4413"/>
  <c r="T4413" s="1"/>
  <c r="N4413"/>
  <c r="R4412"/>
  <c r="Q4412"/>
  <c r="P4412"/>
  <c r="U4412" s="1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R4406"/>
  <c r="W4406" s="1"/>
  <c r="Q4406"/>
  <c r="P4406"/>
  <c r="U4406" s="1"/>
  <c r="O4406"/>
  <c r="T4406" s="1"/>
  <c r="Y4406" s="1"/>
  <c r="N4406"/>
  <c r="S4406" s="1"/>
  <c r="X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P4404"/>
  <c r="U4404" s="1"/>
  <c r="Z4404" s="1"/>
  <c r="O4404"/>
  <c r="T4404" s="1"/>
  <c r="Y4404" s="1"/>
  <c r="N4404"/>
  <c r="R4403"/>
  <c r="W4403" s="1"/>
  <c r="Q4403"/>
  <c r="V4403" s="1"/>
  <c r="AA4403" s="1"/>
  <c r="P4403"/>
  <c r="U4403" s="1"/>
  <c r="Z4403" s="1"/>
  <c r="O4403"/>
  <c r="N4403"/>
  <c r="S4403" s="1"/>
  <c r="X4403" s="1"/>
  <c r="R4402"/>
  <c r="W4402" s="1"/>
  <c r="AB4402" s="1"/>
  <c r="Q4402"/>
  <c r="V4402" s="1"/>
  <c r="AA4402" s="1"/>
  <c r="P4402"/>
  <c r="U4402" s="1"/>
  <c r="O4402"/>
  <c r="T4402" s="1"/>
  <c r="N4402"/>
  <c r="R4401"/>
  <c r="W4401" s="1"/>
  <c r="AB4401" s="1"/>
  <c r="Q4401"/>
  <c r="V4401" s="1"/>
  <c r="P4401"/>
  <c r="U4401" s="1"/>
  <c r="Z4401" s="1"/>
  <c r="O4401"/>
  <c r="T4401" s="1"/>
  <c r="Y4401" s="1"/>
  <c r="N4401"/>
  <c r="S4401" s="1"/>
  <c r="R4400"/>
  <c r="W4400" s="1"/>
  <c r="Q4400"/>
  <c r="P4400"/>
  <c r="U4400" s="1"/>
  <c r="Z4400" s="1"/>
  <c r="O4400"/>
  <c r="N4400"/>
  <c r="S4400" s="1"/>
  <c r="X4400" s="1"/>
  <c r="R4399"/>
  <c r="W4399" s="1"/>
  <c r="Q4399"/>
  <c r="V4399" s="1"/>
  <c r="AA4399" s="1"/>
  <c r="P4399"/>
  <c r="U4399" s="1"/>
  <c r="O4399"/>
  <c r="N4399"/>
  <c r="R4398"/>
  <c r="W4398" s="1"/>
  <c r="AB4398" s="1"/>
  <c r="Q4398"/>
  <c r="V4398" s="1"/>
  <c r="AA4398" s="1"/>
  <c r="P4398"/>
  <c r="U4398" s="1"/>
  <c r="O4398"/>
  <c r="T4398" s="1"/>
  <c r="N4398"/>
  <c r="S4398" s="1"/>
  <c r="X4398" s="1"/>
  <c r="R4397"/>
  <c r="W4397" s="1"/>
  <c r="Q4397"/>
  <c r="P4397"/>
  <c r="U4397" s="1"/>
  <c r="O4397"/>
  <c r="T4397" s="1"/>
  <c r="Y4397" s="1"/>
  <c r="N4397"/>
  <c r="S4397" s="1"/>
  <c r="X4397" s="1"/>
  <c r="R4396"/>
  <c r="W4396" s="1"/>
  <c r="Q4396"/>
  <c r="V4396" s="1"/>
  <c r="P4396"/>
  <c r="U4396" s="1"/>
  <c r="Z4396" s="1"/>
  <c r="O4396"/>
  <c r="T4396" s="1"/>
  <c r="Y4396" s="1"/>
  <c r="N4396"/>
  <c r="R4395"/>
  <c r="W4395" s="1"/>
  <c r="AB4395" s="1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X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1"/>
  <c r="W4391" s="1"/>
  <c r="AB4391" s="1"/>
  <c r="Q4391"/>
  <c r="V4391" s="1"/>
  <c r="AA4391" s="1"/>
  <c r="P4391"/>
  <c r="U4391" s="1"/>
  <c r="Z4391" s="1"/>
  <c r="O4391"/>
  <c r="T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P4389"/>
  <c r="O4389"/>
  <c r="N4389"/>
  <c r="S4389" s="1"/>
  <c r="X4389" s="1"/>
  <c r="R4388"/>
  <c r="W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S4385" s="1"/>
  <c r="R4384"/>
  <c r="W4384" s="1"/>
  <c r="AB4384" s="1"/>
  <c r="Q4384"/>
  <c r="V4384" s="1"/>
  <c r="AA4384" s="1"/>
  <c r="P4384"/>
  <c r="U4384" s="1"/>
  <c r="O4384"/>
  <c r="T4384" s="1"/>
  <c r="N4384"/>
  <c r="S4384" s="1"/>
  <c r="R4383"/>
  <c r="W4383" s="1"/>
  <c r="AB4383" s="1"/>
  <c r="Q4383"/>
  <c r="V4383" s="1"/>
  <c r="P4383"/>
  <c r="U4383" s="1"/>
  <c r="O4383"/>
  <c r="T4383" s="1"/>
  <c r="N4383"/>
  <c r="R4382"/>
  <c r="W4382" s="1"/>
  <c r="Q4382"/>
  <c r="V4382" s="1"/>
  <c r="P4382"/>
  <c r="U4382" s="1"/>
  <c r="O4382"/>
  <c r="N4382"/>
  <c r="R4381"/>
  <c r="W4381" s="1"/>
  <c r="Q4381"/>
  <c r="V4381" s="1"/>
  <c r="P4381"/>
  <c r="O4381"/>
  <c r="N4381"/>
  <c r="S4381" s="1"/>
  <c r="X4381" s="1"/>
  <c r="R4380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N4363"/>
  <c r="R4346"/>
  <c r="W4346" s="1"/>
  <c r="AB4346" s="1"/>
  <c r="Q4346"/>
  <c r="P4346"/>
  <c r="O4346"/>
  <c r="T4346" s="1"/>
  <c r="Y4346" s="1"/>
  <c r="N4346"/>
  <c r="R4345"/>
  <c r="Q4345"/>
  <c r="P4345"/>
  <c r="U4345" s="1"/>
  <c r="Z4345" s="1"/>
  <c r="O4345"/>
  <c r="N4345"/>
  <c r="R4344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R4342"/>
  <c r="Q4342"/>
  <c r="P4342"/>
  <c r="U4342" s="1"/>
  <c r="Z4342" s="1"/>
  <c r="O4342"/>
  <c r="T4342" s="1"/>
  <c r="N4342"/>
  <c r="S4342" s="1"/>
  <c r="X4342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1"/>
  <c r="W4331" s="1"/>
  <c r="AB4331" s="1"/>
  <c r="Q4331"/>
  <c r="V4331" s="1"/>
  <c r="AA4331" s="1"/>
  <c r="P4331"/>
  <c r="U4331" s="1"/>
  <c r="Z4331" s="1"/>
  <c r="O4331"/>
  <c r="T4331" s="1"/>
  <c r="N4331"/>
  <c r="R4330"/>
  <c r="Q4330"/>
  <c r="V4330" s="1"/>
  <c r="AA4330" s="1"/>
  <c r="P4330"/>
  <c r="U4330" s="1"/>
  <c r="O4330"/>
  <c r="N4330"/>
  <c r="R4329"/>
  <c r="W4329" s="1"/>
  <c r="AB4329" s="1"/>
  <c r="Q4329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X4328" s="1"/>
  <c r="R4327"/>
  <c r="Q4327"/>
  <c r="P4327"/>
  <c r="U4327" s="1"/>
  <c r="Z4327" s="1"/>
  <c r="O4327"/>
  <c r="T4327" s="1"/>
  <c r="Y4327" s="1"/>
  <c r="N4327"/>
  <c r="S4327" s="1"/>
  <c r="X4327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O4324"/>
  <c r="T4324" s="1"/>
  <c r="N4324"/>
  <c r="R4323"/>
  <c r="W4323" s="1"/>
  <c r="AB4323" s="1"/>
  <c r="Q4323"/>
  <c r="P4323"/>
  <c r="O4323"/>
  <c r="N4323"/>
  <c r="R4322"/>
  <c r="Q4322"/>
  <c r="P4322"/>
  <c r="O4322"/>
  <c r="N4322"/>
  <c r="R4321"/>
  <c r="W4321" s="1"/>
  <c r="Q4321"/>
  <c r="P4321"/>
  <c r="O4321"/>
  <c r="N4321"/>
  <c r="S4321" s="1"/>
  <c r="X4321" s="1"/>
  <c r="R4320"/>
  <c r="W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2"/>
  <c r="L72"/>
  <c r="M72"/>
  <c r="N72"/>
  <c r="O72"/>
  <c r="P72"/>
  <c r="K73"/>
  <c r="L73"/>
  <c r="M73"/>
  <c r="N73"/>
  <c r="O73"/>
  <c r="P73"/>
  <c r="K74"/>
  <c r="L74"/>
  <c r="M74"/>
  <c r="N74"/>
  <c r="O74"/>
  <c r="P74"/>
  <c r="K75"/>
  <c r="L75"/>
  <c r="M75"/>
  <c r="N75"/>
  <c r="O75"/>
  <c r="P75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1"/>
  <c r="L51"/>
  <c r="M51"/>
  <c r="N51"/>
  <c r="O51"/>
  <c r="P51"/>
  <c r="K52"/>
  <c r="L52"/>
  <c r="M52"/>
  <c r="N52"/>
  <c r="O52"/>
  <c r="P52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P71"/>
  <c r="O71"/>
  <c r="N71"/>
  <c r="M71"/>
  <c r="L71"/>
  <c r="K71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66"/>
  <c r="W4666" s="1"/>
  <c r="Q4666"/>
  <c r="V4666" s="1"/>
  <c r="AA4666" s="1"/>
  <c r="P4666"/>
  <c r="U4666" s="1"/>
  <c r="Z4666" s="1"/>
  <c r="O4666"/>
  <c r="T4666" s="1"/>
  <c r="Y4666" s="1"/>
  <c r="N4666"/>
  <c r="S4666" s="1"/>
  <c r="X4666" s="1"/>
  <c r="R4665"/>
  <c r="W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W4661" s="1"/>
  <c r="AB4661" s="1"/>
  <c r="Q4661"/>
  <c r="V4661" s="1"/>
  <c r="AA4661" s="1"/>
  <c r="P4661"/>
  <c r="U4661" s="1"/>
  <c r="Z4661" s="1"/>
  <c r="O4661"/>
  <c r="N4661"/>
  <c r="S4661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Y4657" s="1"/>
  <c r="N4657"/>
  <c r="S4657" s="1"/>
  <c r="X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X4656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Y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X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X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X4651" s="1"/>
  <c r="R4650"/>
  <c r="W4650" s="1"/>
  <c r="AB4650" s="1"/>
  <c r="Q4650"/>
  <c r="V4650" s="1"/>
  <c r="AA4650" s="1"/>
  <c r="P4650"/>
  <c r="U4650" s="1"/>
  <c r="Z4650" s="1"/>
  <c r="O4650"/>
  <c r="T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X4649" s="1"/>
  <c r="R4648"/>
  <c r="W4648" s="1"/>
  <c r="AB4648" s="1"/>
  <c r="Q4648"/>
  <c r="V4648" s="1"/>
  <c r="AA4648" s="1"/>
  <c r="P4648"/>
  <c r="U4648" s="1"/>
  <c r="Z4648" s="1"/>
  <c r="O4648"/>
  <c r="T4648" s="1"/>
  <c r="Y4648" s="1"/>
  <c r="N4648"/>
  <c r="S4648" s="1"/>
  <c r="X4648" s="1"/>
  <c r="R4647"/>
  <c r="W4647" s="1"/>
  <c r="AB4647" s="1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W4646" s="1"/>
  <c r="AB4646" s="1"/>
  <c r="Q4646"/>
  <c r="V4646" s="1"/>
  <c r="AA4646" s="1"/>
  <c r="P4646"/>
  <c r="U4646" s="1"/>
  <c r="Z4646" s="1"/>
  <c r="O4646"/>
  <c r="T4646" s="1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R4643"/>
  <c r="W4643" s="1"/>
  <c r="AB4643" s="1"/>
  <c r="Q4643"/>
  <c r="V4643" s="1"/>
  <c r="AA4643" s="1"/>
  <c r="P4643"/>
  <c r="U4643" s="1"/>
  <c r="Z4643" s="1"/>
  <c r="O4643"/>
  <c r="T4643" s="1"/>
  <c r="N4643"/>
  <c r="S4643" s="1"/>
  <c r="X4643" s="1"/>
  <c r="R4642"/>
  <c r="W4642" s="1"/>
  <c r="AB4642" s="1"/>
  <c r="Q4642"/>
  <c r="V4642" s="1"/>
  <c r="AA4642" s="1"/>
  <c r="P4642"/>
  <c r="U4642" s="1"/>
  <c r="Z4642" s="1"/>
  <c r="O4642"/>
  <c r="T4642" s="1"/>
  <c r="Y4642" s="1"/>
  <c r="N4642"/>
  <c r="S4642" s="1"/>
  <c r="X4642" s="1"/>
  <c r="R4641"/>
  <c r="W4641" s="1"/>
  <c r="AB4641" s="1"/>
  <c r="Q4641"/>
  <c r="V4641" s="1"/>
  <c r="AA4641" s="1"/>
  <c r="P4641"/>
  <c r="U4641" s="1"/>
  <c r="Z4641" s="1"/>
  <c r="O4641"/>
  <c r="T4641" s="1"/>
  <c r="Y4641" s="1"/>
  <c r="N4641"/>
  <c r="S4641" s="1"/>
  <c r="X4641" s="1"/>
  <c r="R4640"/>
  <c r="W4640" s="1"/>
  <c r="AB4640" s="1"/>
  <c r="Q4640"/>
  <c r="V4640" s="1"/>
  <c r="AA4640" s="1"/>
  <c r="P4640"/>
  <c r="U4640" s="1"/>
  <c r="Z4640" s="1"/>
  <c r="O4640"/>
  <c r="T4640" s="1"/>
  <c r="N4640"/>
  <c r="S4640" s="1"/>
  <c r="R4639"/>
  <c r="W4639" s="1"/>
  <c r="AB4639" s="1"/>
  <c r="Q4639"/>
  <c r="V4639" s="1"/>
  <c r="AA4639" s="1"/>
  <c r="P4639"/>
  <c r="U4639" s="1"/>
  <c r="Z4639" s="1"/>
  <c r="O4639"/>
  <c r="T4639" s="1"/>
  <c r="Y4639" s="1"/>
  <c r="N4639"/>
  <c r="S4639" s="1"/>
  <c r="X4639" s="1"/>
  <c r="R4638"/>
  <c r="W4638" s="1"/>
  <c r="AB4638" s="1"/>
  <c r="Q4638"/>
  <c r="V4638" s="1"/>
  <c r="AA4638" s="1"/>
  <c r="P4638"/>
  <c r="U4638" s="1"/>
  <c r="Z4638" s="1"/>
  <c r="O4638"/>
  <c r="T4638" s="1"/>
  <c r="Y4638" s="1"/>
  <c r="N4638"/>
  <c r="S4638" s="1"/>
  <c r="X4638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6"/>
  <c r="W4636" s="1"/>
  <c r="AB4636" s="1"/>
  <c r="Q4636"/>
  <c r="V4636" s="1"/>
  <c r="AA4636" s="1"/>
  <c r="P4636"/>
  <c r="U4636" s="1"/>
  <c r="Z4636" s="1"/>
  <c r="O4636"/>
  <c r="T4636" s="1"/>
  <c r="Y4636" s="1"/>
  <c r="N4636"/>
  <c r="S4636" s="1"/>
  <c r="R4635"/>
  <c r="W4635" s="1"/>
  <c r="AB4635" s="1"/>
  <c r="Q4635"/>
  <c r="V4635" s="1"/>
  <c r="AA4635" s="1"/>
  <c r="P4635"/>
  <c r="U4635" s="1"/>
  <c r="Z4635" s="1"/>
  <c r="O4635"/>
  <c r="T4635" s="1"/>
  <c r="N4635"/>
  <c r="S4635" s="1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S4633" s="1"/>
  <c r="X4633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N4590"/>
  <c r="S4590" s="1"/>
  <c r="O4590"/>
  <c r="T4590" s="1"/>
  <c r="P4590"/>
  <c r="U4590" s="1"/>
  <c r="Q4590"/>
  <c r="V4590" s="1"/>
  <c r="R4590"/>
  <c r="W4590" s="1"/>
  <c r="N4591"/>
  <c r="S4591" s="1"/>
  <c r="O4591"/>
  <c r="T4591" s="1"/>
  <c r="P4591"/>
  <c r="U4591" s="1"/>
  <c r="Q4591"/>
  <c r="V4591" s="1"/>
  <c r="R4591"/>
  <c r="W4591" s="1"/>
  <c r="N4592"/>
  <c r="S4592" s="1"/>
  <c r="O4592"/>
  <c r="T4592" s="1"/>
  <c r="P4592"/>
  <c r="U4592" s="1"/>
  <c r="Q4592"/>
  <c r="V4592" s="1"/>
  <c r="R4592"/>
  <c r="W4592" s="1"/>
  <c r="N4593"/>
  <c r="S4593" s="1"/>
  <c r="O4593"/>
  <c r="T4593" s="1"/>
  <c r="P4593"/>
  <c r="U4593" s="1"/>
  <c r="Q4593"/>
  <c r="V4593" s="1"/>
  <c r="R4593"/>
  <c r="W4593" s="1"/>
  <c r="N4594"/>
  <c r="S4594" s="1"/>
  <c r="O4594"/>
  <c r="T4594" s="1"/>
  <c r="P4594"/>
  <c r="U4594" s="1"/>
  <c r="Q4594"/>
  <c r="V4594" s="1"/>
  <c r="R4594"/>
  <c r="W4594" s="1"/>
  <c r="N4595"/>
  <c r="S4595" s="1"/>
  <c r="O4595"/>
  <c r="T4595" s="1"/>
  <c r="P4595"/>
  <c r="U4595" s="1"/>
  <c r="Q4595"/>
  <c r="V4595" s="1"/>
  <c r="R4595"/>
  <c r="W4595" s="1"/>
  <c r="N4596"/>
  <c r="S4596" s="1"/>
  <c r="O4596"/>
  <c r="T4596" s="1"/>
  <c r="P4596"/>
  <c r="U4596" s="1"/>
  <c r="Q4596"/>
  <c r="V4596" s="1"/>
  <c r="R4596"/>
  <c r="W4596" s="1"/>
  <c r="N4597"/>
  <c r="S4597" s="1"/>
  <c r="O4597"/>
  <c r="T4597" s="1"/>
  <c r="P4597"/>
  <c r="U4597" s="1"/>
  <c r="Q4597"/>
  <c r="V4597" s="1"/>
  <c r="R4597"/>
  <c r="W4597" s="1"/>
  <c r="N4598"/>
  <c r="S4598" s="1"/>
  <c r="O4598"/>
  <c r="T4598" s="1"/>
  <c r="P4598"/>
  <c r="U4598" s="1"/>
  <c r="Q4598"/>
  <c r="V4598" s="1"/>
  <c r="R4598"/>
  <c r="W4598" s="1"/>
  <c r="N4599"/>
  <c r="S4599" s="1"/>
  <c r="O4599"/>
  <c r="T4599" s="1"/>
  <c r="P4599"/>
  <c r="U4599" s="1"/>
  <c r="Q4599"/>
  <c r="V4599" s="1"/>
  <c r="R4599"/>
  <c r="W4599" s="1"/>
  <c r="N4600"/>
  <c r="S4600" s="1"/>
  <c r="O4600"/>
  <c r="T4600" s="1"/>
  <c r="P4600"/>
  <c r="U4600" s="1"/>
  <c r="Q4600"/>
  <c r="V4600" s="1"/>
  <c r="R4600"/>
  <c r="W4600" s="1"/>
  <c r="N4601"/>
  <c r="S4601" s="1"/>
  <c r="O4601"/>
  <c r="T4601" s="1"/>
  <c r="P4601"/>
  <c r="U4601" s="1"/>
  <c r="Q4601"/>
  <c r="V4601" s="1"/>
  <c r="R4601"/>
  <c r="W4601" s="1"/>
  <c r="N4602"/>
  <c r="S4602" s="1"/>
  <c r="O4602"/>
  <c r="T4602" s="1"/>
  <c r="P4602"/>
  <c r="U4602" s="1"/>
  <c r="Q4602"/>
  <c r="V4602" s="1"/>
  <c r="R4602"/>
  <c r="W4602" s="1"/>
  <c r="N4603"/>
  <c r="S4603" s="1"/>
  <c r="O4603"/>
  <c r="T4603" s="1"/>
  <c r="P4603"/>
  <c r="U4603" s="1"/>
  <c r="Q4603"/>
  <c r="V4603" s="1"/>
  <c r="R4603"/>
  <c r="W4603" s="1"/>
  <c r="N4604"/>
  <c r="S4604" s="1"/>
  <c r="O4604"/>
  <c r="T4604" s="1"/>
  <c r="P4604"/>
  <c r="U4604" s="1"/>
  <c r="Q4604"/>
  <c r="V4604" s="1"/>
  <c r="R4604"/>
  <c r="W4604" s="1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R4589"/>
  <c r="W4589" s="1"/>
  <c r="Q4589"/>
  <c r="V4589" s="1"/>
  <c r="AA4589" s="1"/>
  <c r="P4589"/>
  <c r="U4589" s="1"/>
  <c r="O4589"/>
  <c r="T4589" s="1"/>
  <c r="Y4589" s="1"/>
  <c r="N458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S4580" s="1"/>
  <c r="X4580" s="1"/>
  <c r="R4574"/>
  <c r="W4574" s="1"/>
  <c r="AB4574" s="1"/>
  <c r="Q4574"/>
  <c r="V4574" s="1"/>
  <c r="AA4574" s="1"/>
  <c r="P4574"/>
  <c r="O4574"/>
  <c r="T4574" s="1"/>
  <c r="Y4574" s="1"/>
  <c r="N4574"/>
  <c r="S4574" s="1"/>
  <c r="X4574" s="1"/>
  <c r="R4568"/>
  <c r="W4568" s="1"/>
  <c r="AB4568" s="1"/>
  <c r="Q4568"/>
  <c r="V4568" s="1"/>
  <c r="AA4568" s="1"/>
  <c r="P4568"/>
  <c r="U4568" s="1"/>
  <c r="Z4568" s="1"/>
  <c r="O4568"/>
  <c r="T4568" s="1"/>
  <c r="Y4568" s="1"/>
  <c r="N4568"/>
  <c r="S4568" s="1"/>
  <c r="X4568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56"/>
  <c r="W4556" s="1"/>
  <c r="AB4556" s="1"/>
  <c r="Q4556"/>
  <c r="V4556" s="1"/>
  <c r="AA4556" s="1"/>
  <c r="P4556"/>
  <c r="O4556"/>
  <c r="T4556" s="1"/>
  <c r="Y4556" s="1"/>
  <c r="N4556"/>
  <c r="S4556" s="1"/>
  <c r="X4556" s="1"/>
  <c r="R4550"/>
  <c r="W4550" s="1"/>
  <c r="AB4550" s="1"/>
  <c r="Q4550"/>
  <c r="V4550" s="1"/>
  <c r="AA4550" s="1"/>
  <c r="P4550"/>
  <c r="U4550" s="1"/>
  <c r="Z4550" s="1"/>
  <c r="O4550"/>
  <c r="T4550" s="1"/>
  <c r="Y4550" s="1"/>
  <c r="N4550"/>
  <c r="S4550" s="1"/>
  <c r="X4550" s="1"/>
  <c r="R4544"/>
  <c r="W4544" s="1"/>
  <c r="AB4544" s="1"/>
  <c r="Q4544"/>
  <c r="V4544" s="1"/>
  <c r="AA4544" s="1"/>
  <c r="P4544"/>
  <c r="U4544" s="1"/>
  <c r="Z4544" s="1"/>
  <c r="O4544"/>
  <c r="N4544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1"/>
  <c r="W4531" s="1"/>
  <c r="AB4531" s="1"/>
  <c r="Q4531"/>
  <c r="V4531" s="1"/>
  <c r="AA4531" s="1"/>
  <c r="P4531"/>
  <c r="U4531" s="1"/>
  <c r="Z4531" s="1"/>
  <c r="O4531"/>
  <c r="N4531"/>
  <c r="R4525"/>
  <c r="W4525" s="1"/>
  <c r="AB4525" s="1"/>
  <c r="Q4525"/>
  <c r="V4525" s="1"/>
  <c r="AA4525" s="1"/>
  <c r="P4525"/>
  <c r="U4525" s="1"/>
  <c r="Z4525" s="1"/>
  <c r="O4525"/>
  <c r="N4525"/>
  <c r="S4525" s="1"/>
  <c r="X452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76"/>
  <c r="W4476" s="1"/>
  <c r="AB4476" s="1"/>
  <c r="Q4476"/>
  <c r="V4476" s="1"/>
  <c r="AA4476" s="1"/>
  <c r="P4476"/>
  <c r="U4476" s="1"/>
  <c r="Z4476" s="1"/>
  <c r="O4476"/>
  <c r="T4476" s="1"/>
  <c r="Y4476" s="1"/>
  <c r="N4476"/>
  <c r="S4476" s="1"/>
  <c r="X4476" s="1"/>
  <c r="R4470"/>
  <c r="W4470" s="1"/>
  <c r="AB4470" s="1"/>
  <c r="Q4470"/>
  <c r="V4470" s="1"/>
  <c r="AA4470" s="1"/>
  <c r="P4470"/>
  <c r="U4470" s="1"/>
  <c r="Z4470" s="1"/>
  <c r="O4470"/>
  <c r="N4470"/>
  <c r="S4470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O4377"/>
  <c r="T4377" s="1"/>
  <c r="Y4377" s="1"/>
  <c r="N4377"/>
  <c r="S4377" s="1"/>
  <c r="X4377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X4362" s="1"/>
  <c r="R4332"/>
  <c r="W4332" s="1"/>
  <c r="AB4332" s="1"/>
  <c r="Q4332"/>
  <c r="V4332" s="1"/>
  <c r="AA4332" s="1"/>
  <c r="P4332"/>
  <c r="U4332" s="1"/>
  <c r="Z4332" s="1"/>
  <c r="O4332"/>
  <c r="N4332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4316"/>
  <c r="W4316" s="1"/>
  <c r="AB4316" s="1"/>
  <c r="Q4316"/>
  <c r="V4316" s="1"/>
  <c r="AA4316" s="1"/>
  <c r="P4316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S4314" s="1"/>
  <c r="X4314" s="1"/>
  <c r="R4313"/>
  <c r="Q4313"/>
  <c r="P4313"/>
  <c r="U4313" s="1"/>
  <c r="Z4313" s="1"/>
  <c r="O4313"/>
  <c r="T4313" s="1"/>
  <c r="Y4313" s="1"/>
  <c r="N4313"/>
  <c r="S4313" s="1"/>
  <c r="X4313" s="1"/>
  <c r="R4312"/>
  <c r="Q4312"/>
  <c r="V4312" s="1"/>
  <c r="AA4312" s="1"/>
  <c r="P4312"/>
  <c r="U4312" s="1"/>
  <c r="Z4312" s="1"/>
  <c r="O4312"/>
  <c r="T4312" s="1"/>
  <c r="Y4312" s="1"/>
  <c r="N4312"/>
  <c r="S4312" s="1"/>
  <c r="X4312" s="1"/>
  <c r="R4311"/>
  <c r="W4311" s="1"/>
  <c r="AB4311" s="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R4308"/>
  <c r="W4308" s="1"/>
  <c r="AB4308" s="1"/>
  <c r="Q4308"/>
  <c r="P4308"/>
  <c r="O4308"/>
  <c r="N4308"/>
  <c r="R4307"/>
  <c r="Q4307"/>
  <c r="V4307" s="1"/>
  <c r="P4307"/>
  <c r="U4307" s="1"/>
  <c r="Z4307" s="1"/>
  <c r="O4307"/>
  <c r="N4307"/>
  <c r="S4307" s="1"/>
  <c r="X4307" s="1"/>
  <c r="R4306"/>
  <c r="W4306" s="1"/>
  <c r="Q4306"/>
  <c r="V4306" s="1"/>
  <c r="AA4306" s="1"/>
  <c r="P4306"/>
  <c r="O4306"/>
  <c r="T4306" s="1"/>
  <c r="Y4306" s="1"/>
  <c r="N4306"/>
  <c r="R4305"/>
  <c r="W4305" s="1"/>
  <c r="AB4305" s="1"/>
  <c r="Q4305"/>
  <c r="P4305"/>
  <c r="U4305" s="1"/>
  <c r="Z4305" s="1"/>
  <c r="O4305"/>
  <c r="N4305"/>
  <c r="S4305" s="1"/>
  <c r="X4305" s="1"/>
  <c r="R4304"/>
  <c r="Q4304"/>
  <c r="V4304" s="1"/>
  <c r="AA4304" s="1"/>
  <c r="P4304"/>
  <c r="O4304"/>
  <c r="T4304" s="1"/>
  <c r="Y4304" s="1"/>
  <c r="N4304"/>
  <c r="S4304" s="1"/>
  <c r="R4303"/>
  <c r="W4303" s="1"/>
  <c r="AB4303" s="1"/>
  <c r="Q4303"/>
  <c r="V4303" s="1"/>
  <c r="P4303"/>
  <c r="U4303" s="1"/>
  <c r="Z4303" s="1"/>
  <c r="O4303"/>
  <c r="T4303" s="1"/>
  <c r="N4303"/>
  <c r="R4302"/>
  <c r="W4302" s="1"/>
  <c r="AB4302" s="1"/>
  <c r="Q4302"/>
  <c r="V4302" s="1"/>
  <c r="P4302"/>
  <c r="U4302" s="1"/>
  <c r="Z4302" s="1"/>
  <c r="O4302"/>
  <c r="T4302" s="1"/>
  <c r="N4302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S4295" s="1"/>
  <c r="X4295" s="1"/>
  <c r="R4294"/>
  <c r="W4294" s="1"/>
  <c r="AB4294" s="1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Q4287"/>
  <c r="V4287" s="1"/>
  <c r="AA4287" s="1"/>
  <c r="P4287"/>
  <c r="U4287" s="1"/>
  <c r="Z4287" s="1"/>
  <c r="O4287"/>
  <c r="T4287" s="1"/>
  <c r="Y4287" s="1"/>
  <c r="N4287"/>
  <c r="S4287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50" i="17" l="1"/>
  <c r="N51" s="1"/>
  <c r="N52" s="1"/>
  <c r="N53" s="1"/>
  <c r="AC4742" i="10"/>
  <c r="Z4744"/>
  <c r="AC4744" s="1"/>
  <c r="AA4746"/>
  <c r="Z4746"/>
  <c r="T4746"/>
  <c r="Y4746" s="1"/>
  <c r="S4746"/>
  <c r="X4746" s="1"/>
  <c r="X4731"/>
  <c r="AC4731" s="1"/>
  <c r="X4748"/>
  <c r="AC4748" s="1"/>
  <c r="X4750"/>
  <c r="AC4750" s="1"/>
  <c r="X4736"/>
  <c r="AC4736" s="1"/>
  <c r="X4738"/>
  <c r="AC4738" s="1"/>
  <c r="X4740"/>
  <c r="AC4740" s="1"/>
  <c r="Z4729"/>
  <c r="Z4733"/>
  <c r="Y4733"/>
  <c r="X4727"/>
  <c r="AC4727" s="1"/>
  <c r="Y4721"/>
  <c r="Y4725"/>
  <c r="AA4716"/>
  <c r="Y4714"/>
  <c r="X4708"/>
  <c r="AC4708" s="1"/>
  <c r="X4714"/>
  <c r="Z4706"/>
  <c r="AC4706" s="1"/>
  <c r="Y4704"/>
  <c r="X4704"/>
  <c r="X4697"/>
  <c r="AC4697" s="1"/>
  <c r="Y4695"/>
  <c r="X4695"/>
  <c r="Z4687"/>
  <c r="AC4687" s="1"/>
  <c r="Y4691"/>
  <c r="X4691"/>
  <c r="Y4685"/>
  <c r="X4681"/>
  <c r="AC4681" s="1"/>
  <c r="Y4677"/>
  <c r="AC4677" s="1"/>
  <c r="Y4671"/>
  <c r="AC4683"/>
  <c r="AA4729"/>
  <c r="S4725"/>
  <c r="X4725" s="1"/>
  <c r="AC4723"/>
  <c r="S4721"/>
  <c r="X4721" s="1"/>
  <c r="AC4719"/>
  <c r="S4716"/>
  <c r="X4716" s="1"/>
  <c r="AA4712"/>
  <c r="AC4712" s="1"/>
  <c r="S4710"/>
  <c r="X4710" s="1"/>
  <c r="AC4710" s="1"/>
  <c r="S4702"/>
  <c r="X4702" s="1"/>
  <c r="AC4702" s="1"/>
  <c r="AC4700"/>
  <c r="S4693"/>
  <c r="X4693" s="1"/>
  <c r="AC4693" s="1"/>
  <c r="AB4689"/>
  <c r="AC4689" s="1"/>
  <c r="S4685"/>
  <c r="X4685" s="1"/>
  <c r="AC4679"/>
  <c r="AC4675"/>
  <c r="AC4673"/>
  <c r="S4671"/>
  <c r="X4671" s="1"/>
  <c r="AC4669"/>
  <c r="AA4440"/>
  <c r="W4458"/>
  <c r="AB4458" s="1"/>
  <c r="W4459"/>
  <c r="AB4459" s="1"/>
  <c r="AB4466"/>
  <c r="AA4459"/>
  <c r="Z4460"/>
  <c r="AA4467"/>
  <c r="Y4461"/>
  <c r="AC4461" s="1"/>
  <c r="Z4468"/>
  <c r="X4462"/>
  <c r="AC4462" s="1"/>
  <c r="X4455"/>
  <c r="S4454"/>
  <c r="X4454" s="1"/>
  <c r="AB4442"/>
  <c r="AC4442" s="1"/>
  <c r="W4456"/>
  <c r="AB4456" s="1"/>
  <c r="V4457"/>
  <c r="AA4457" s="1"/>
  <c r="U4458"/>
  <c r="Z4458" s="1"/>
  <c r="T4459"/>
  <c r="Y4459" s="1"/>
  <c r="S4460"/>
  <c r="X4460" s="1"/>
  <c r="W4464"/>
  <c r="AB4464" s="1"/>
  <c r="V4465"/>
  <c r="AA4465" s="1"/>
  <c r="U4466"/>
  <c r="Z4466" s="1"/>
  <c r="T4467"/>
  <c r="Y4467" s="1"/>
  <c r="S4468"/>
  <c r="X4468" s="1"/>
  <c r="S4443"/>
  <c r="X4443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AC4463" s="1"/>
  <c r="V4464"/>
  <c r="AA4464" s="1"/>
  <c r="U4465"/>
  <c r="Z4465" s="1"/>
  <c r="T4466"/>
  <c r="Y4466" s="1"/>
  <c r="S4467"/>
  <c r="X4467" s="1"/>
  <c r="Z4441"/>
  <c r="U4444"/>
  <c r="Z4444" s="1"/>
  <c r="X4446"/>
  <c r="Y4447"/>
  <c r="Z4448"/>
  <c r="AC4448" s="1"/>
  <c r="Y4441"/>
  <c r="AB4444"/>
  <c r="X4447"/>
  <c r="AB4452"/>
  <c r="AA4444"/>
  <c r="T4446"/>
  <c r="Y4446" s="1"/>
  <c r="AC4446" s="1"/>
  <c r="AA4452"/>
  <c r="AB4450"/>
  <c r="AC4450" s="1"/>
  <c r="Z4452"/>
  <c r="AC4453"/>
  <c r="AB4443"/>
  <c r="AA4443"/>
  <c r="W4445"/>
  <c r="AB4445" s="1"/>
  <c r="AC4445" s="1"/>
  <c r="T4449"/>
  <c r="Y4449" s="1"/>
  <c r="AB4451"/>
  <c r="S4449"/>
  <c r="X4449" s="1"/>
  <c r="AA4451"/>
  <c r="Z4440"/>
  <c r="AC4439"/>
  <c r="AA4427"/>
  <c r="AB4435"/>
  <c r="AA4428"/>
  <c r="AB4436"/>
  <c r="Z4428"/>
  <c r="Z4429"/>
  <c r="AA4436"/>
  <c r="AA4437"/>
  <c r="Y4429"/>
  <c r="Y4430"/>
  <c r="Y4431"/>
  <c r="Z4437"/>
  <c r="X4424"/>
  <c r="X4431"/>
  <c r="Y4437"/>
  <c r="S4423"/>
  <c r="X4423" s="1"/>
  <c r="AB4426"/>
  <c r="W4427"/>
  <c r="AB4427" s="1"/>
  <c r="W4428"/>
  <c r="AB4428" s="1"/>
  <c r="V4429"/>
  <c r="AA4429" s="1"/>
  <c r="U4430"/>
  <c r="Z4430" s="1"/>
  <c r="X4432"/>
  <c r="Y4423"/>
  <c r="W4425"/>
  <c r="AB4425" s="1"/>
  <c r="V4426"/>
  <c r="AA4426" s="1"/>
  <c r="U4427"/>
  <c r="Z4427" s="1"/>
  <c r="T4428"/>
  <c r="Y4428" s="1"/>
  <c r="S4429"/>
  <c r="X4429" s="1"/>
  <c r="W4433"/>
  <c r="AB4433" s="1"/>
  <c r="V4434"/>
  <c r="AA4434" s="1"/>
  <c r="U4435"/>
  <c r="Z4435" s="1"/>
  <c r="T4436"/>
  <c r="Y4436" s="1"/>
  <c r="S4437"/>
  <c r="X4437" s="1"/>
  <c r="W4423"/>
  <c r="AB4423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587"/>
  <c r="AB4587"/>
  <c r="Z4587"/>
  <c r="Y4587"/>
  <c r="X4587"/>
  <c r="Y4512"/>
  <c r="AC4512" s="1"/>
  <c r="T4488"/>
  <c r="Y4488" s="1"/>
  <c r="S4488"/>
  <c r="X4488" s="1"/>
  <c r="V4518"/>
  <c r="AA4518" s="1"/>
  <c r="AB4500"/>
  <c r="AA4500"/>
  <c r="Z4500"/>
  <c r="Y4500"/>
  <c r="AB4506"/>
  <c r="AA4506"/>
  <c r="Z4506"/>
  <c r="Y4506"/>
  <c r="X4506"/>
  <c r="AB4518"/>
  <c r="U4518"/>
  <c r="Z4518" s="1"/>
  <c r="T4518"/>
  <c r="Y4518" s="1"/>
  <c r="X631"/>
  <c r="X4518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53"/>
  <c r="Y4353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54"/>
  <c r="Z4354" s="1"/>
  <c r="W4356"/>
  <c r="AB4356" s="1"/>
  <c r="AC4356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13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03"/>
  <c r="Z4412"/>
  <c r="Z4414"/>
  <c r="X143"/>
  <c r="Y510"/>
  <c r="Y508"/>
  <c r="U507"/>
  <c r="Z507" s="1"/>
  <c r="U503"/>
  <c r="Z503" s="1"/>
  <c r="U502"/>
  <c r="Z502" s="1"/>
  <c r="Z500"/>
  <c r="AA936"/>
  <c r="Z1394"/>
  <c r="AB2580"/>
  <c r="X3473"/>
  <c r="Z4402"/>
  <c r="S4404"/>
  <c r="X4404" s="1"/>
  <c r="Y4413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00"/>
  <c r="Y4402"/>
  <c r="U4405"/>
  <c r="Z4405" s="1"/>
  <c r="X4408"/>
  <c r="X4414"/>
  <c r="X4415"/>
  <c r="AB3220"/>
  <c r="S501"/>
  <c r="X501" s="1"/>
  <c r="AA3168"/>
  <c r="AA3183"/>
  <c r="Z4399"/>
  <c r="AB4410"/>
  <c r="W4412"/>
  <c r="AB4412" s="1"/>
  <c r="X4416"/>
  <c r="AB150"/>
  <c r="V3175"/>
  <c r="AA3175" s="1"/>
  <c r="U3544"/>
  <c r="Z3544" s="1"/>
  <c r="V513"/>
  <c r="AA513" s="1"/>
  <c r="W509"/>
  <c r="AB509" s="1"/>
  <c r="AB4406"/>
  <c r="V4411"/>
  <c r="AA4411" s="1"/>
  <c r="V4412"/>
  <c r="AA4412" s="1"/>
  <c r="U4413"/>
  <c r="Z4413" s="1"/>
  <c r="T4414"/>
  <c r="Y4414" s="1"/>
  <c r="T4415"/>
  <c r="Y4415" s="1"/>
  <c r="AB4418"/>
  <c r="W4420"/>
  <c r="AB4420" s="1"/>
  <c r="V141"/>
  <c r="AA141" s="1"/>
  <c r="AA150"/>
  <c r="S507"/>
  <c r="X507" s="1"/>
  <c r="V509"/>
  <c r="AA509" s="1"/>
  <c r="V4355"/>
  <c r="AA4355" s="1"/>
  <c r="X4470"/>
  <c r="AB4397"/>
  <c r="AA4405"/>
  <c r="AB4411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395"/>
  <c r="Z4397"/>
  <c r="AA4401"/>
  <c r="Z4406"/>
  <c r="AB4388"/>
  <c r="AB4404"/>
  <c r="AB4381"/>
  <c r="S4396"/>
  <c r="X4396" s="1"/>
  <c r="V4397"/>
  <c r="AA4397" s="1"/>
  <c r="Z4398"/>
  <c r="T4399"/>
  <c r="Y4399" s="1"/>
  <c r="V4400"/>
  <c r="AA4400" s="1"/>
  <c r="X4401"/>
  <c r="S4402"/>
  <c r="X4402" s="1"/>
  <c r="AA4404"/>
  <c r="S4393"/>
  <c r="X4393" s="1"/>
  <c r="AC4393" s="1"/>
  <c r="AB4396"/>
  <c r="Y4398"/>
  <c r="S4399"/>
  <c r="X4399" s="1"/>
  <c r="AB4399"/>
  <c r="V4406"/>
  <c r="AA4406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AA4396"/>
  <c r="T4400"/>
  <c r="Y4400" s="1"/>
  <c r="T4403"/>
  <c r="Y4403" s="1"/>
  <c r="AB4405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W4380"/>
  <c r="AB4380" s="1"/>
  <c r="Y4391"/>
  <c r="AC4394"/>
  <c r="AA4381"/>
  <c r="AB4382"/>
  <c r="AA4382"/>
  <c r="AA4383"/>
  <c r="AA4389"/>
  <c r="Z4382"/>
  <c r="Z4383"/>
  <c r="Z4384"/>
  <c r="Y4383"/>
  <c r="Y4384"/>
  <c r="X4378"/>
  <c r="X4384"/>
  <c r="X4385"/>
  <c r="AC4385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78"/>
  <c r="AB4378" s="1"/>
  <c r="V4379"/>
  <c r="AA4379" s="1"/>
  <c r="U4380"/>
  <c r="Z4380" s="1"/>
  <c r="T4381"/>
  <c r="Y4381" s="1"/>
  <c r="S4382"/>
  <c r="X4382" s="1"/>
  <c r="W4386"/>
  <c r="AB4386" s="1"/>
  <c r="AC4386" s="1"/>
  <c r="V4387"/>
  <c r="AA4387" s="1"/>
  <c r="U4388"/>
  <c r="Z4388" s="1"/>
  <c r="T4389"/>
  <c r="Y4389" s="1"/>
  <c r="S4390"/>
  <c r="X4390" s="1"/>
  <c r="S4335"/>
  <c r="X4335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T4369"/>
  <c r="Y4369" s="1"/>
  <c r="T4370"/>
  <c r="Y4370" s="1"/>
  <c r="S4363"/>
  <c r="X4363" s="1"/>
  <c r="AB4366"/>
  <c r="U4367"/>
  <c r="Z4367" s="1"/>
  <c r="T4368"/>
  <c r="Y4368" s="1"/>
  <c r="S4369"/>
  <c r="X4369" s="1"/>
  <c r="S4370"/>
  <c r="X4370" s="1"/>
  <c r="Y4363"/>
  <c r="X4364"/>
  <c r="AA4337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Z4338"/>
  <c r="AA4340"/>
  <c r="Z434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Z4333"/>
  <c r="Y4339"/>
  <c r="AB4339"/>
  <c r="Y4342"/>
  <c r="X4343"/>
  <c r="Y4334"/>
  <c r="T4340"/>
  <c r="Y4340" s="1"/>
  <c r="S4341"/>
  <c r="X4341" s="1"/>
  <c r="W4344"/>
  <c r="AB4344" s="1"/>
  <c r="W4345"/>
  <c r="AB4345" s="1"/>
  <c r="V4346"/>
  <c r="AA4346" s="1"/>
  <c r="S4333"/>
  <c r="X4333" s="1"/>
  <c r="W4336"/>
  <c r="AB4336" s="1"/>
  <c r="W4337"/>
  <c r="AB4337" s="1"/>
  <c r="V4338"/>
  <c r="AA4338" s="1"/>
  <c r="U4339"/>
  <c r="Z4339" s="1"/>
  <c r="S4340"/>
  <c r="X4340" s="1"/>
  <c r="V4345"/>
  <c r="AA4345" s="1"/>
  <c r="U4346"/>
  <c r="Z4346" s="1"/>
  <c r="Y4324"/>
  <c r="Y4325"/>
  <c r="Z4330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Y433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B4320"/>
  <c r="W4322"/>
  <c r="AB4322" s="1"/>
  <c r="V4323"/>
  <c r="AA4323" s="1"/>
  <c r="U4324"/>
  <c r="Z4324" s="1"/>
  <c r="X4326"/>
  <c r="V4321"/>
  <c r="AA4321" s="1"/>
  <c r="V4322"/>
  <c r="AA4322" s="1"/>
  <c r="U4323"/>
  <c r="Z4323" s="1"/>
  <c r="AB4328"/>
  <c r="W4330"/>
  <c r="AB4330" s="1"/>
  <c r="S4318"/>
  <c r="X4318" s="1"/>
  <c r="AB4321"/>
  <c r="U4322"/>
  <c r="Z4322" s="1"/>
  <c r="T4323"/>
  <c r="Y4323" s="1"/>
  <c r="S4324"/>
  <c r="X4324" s="1"/>
  <c r="S4325"/>
  <c r="X4325" s="1"/>
  <c r="V4329"/>
  <c r="AA4329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A4352"/>
  <c r="Z4353"/>
  <c r="Y4354"/>
  <c r="AB4359"/>
  <c r="AB4351"/>
  <c r="X4355"/>
  <c r="Z4284"/>
  <c r="AB4349"/>
  <c r="AA4350"/>
  <c r="Z4351"/>
  <c r="Y4352"/>
  <c r="X4353"/>
  <c r="AB4357"/>
  <c r="AA4358"/>
  <c r="Z4359"/>
  <c r="Y4360"/>
  <c r="X4361"/>
  <c r="AC4361" s="1"/>
  <c r="S4272"/>
  <c r="X4272" s="1"/>
  <c r="Y4285"/>
  <c r="AB4348"/>
  <c r="AC4348" s="1"/>
  <c r="AA4349"/>
  <c r="Z4350"/>
  <c r="Y4351"/>
  <c r="X4352"/>
  <c r="AA4357"/>
  <c r="Z4358"/>
  <c r="Y4359"/>
  <c r="X4360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61"/>
  <c r="Y4661" s="1"/>
  <c r="AC1102"/>
  <c r="X4661"/>
  <c r="AB4665"/>
  <c r="AB4666"/>
  <c r="AC4666" s="1"/>
  <c r="AC4663"/>
  <c r="AC4664"/>
  <c r="AC4662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60"/>
  <c r="AC4660" s="1"/>
  <c r="S1859"/>
  <c r="X1859" s="1"/>
  <c r="Y1858"/>
  <c r="Y4656"/>
  <c r="AC4656" s="1"/>
  <c r="AC4659"/>
  <c r="AC4658"/>
  <c r="AC4657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54"/>
  <c r="AC4655"/>
  <c r="Y4653"/>
  <c r="AC4653" s="1"/>
  <c r="Y4649"/>
  <c r="AC4649" s="1"/>
  <c r="Y4650"/>
  <c r="AC4650" s="1"/>
  <c r="Y4651"/>
  <c r="AC4651" s="1"/>
  <c r="Y4652"/>
  <c r="AC4652" s="1"/>
  <c r="AC4647"/>
  <c r="AC4648"/>
  <c r="Y4646"/>
  <c r="AC4646" s="1"/>
  <c r="AC4645"/>
  <c r="Y4644"/>
  <c r="X4644"/>
  <c r="Y4643"/>
  <c r="AC4643" s="1"/>
  <c r="AC4641"/>
  <c r="AC4642"/>
  <c r="Y4640"/>
  <c r="X4640"/>
  <c r="AC4638"/>
  <c r="AC4639"/>
  <c r="AC4637"/>
  <c r="X4636"/>
  <c r="AC4636" s="1"/>
  <c r="Y4634"/>
  <c r="Y4635"/>
  <c r="X4634"/>
  <c r="X4635"/>
  <c r="AC4633"/>
  <c r="S4632"/>
  <c r="X4632" s="1"/>
  <c r="AC4632" s="1"/>
  <c r="AA4628"/>
  <c r="AB4626"/>
  <c r="AA4625"/>
  <c r="AB4622"/>
  <c r="AA4621"/>
  <c r="AA4617"/>
  <c r="AB4613"/>
  <c r="AB4609"/>
  <c r="AA4608"/>
  <c r="AB4601"/>
  <c r="AA4600"/>
  <c r="AB4594"/>
  <c r="AA4593"/>
  <c r="AB4628"/>
  <c r="V4626"/>
  <c r="AA4626" s="1"/>
  <c r="AB4625"/>
  <c r="AB4621"/>
  <c r="AA4620"/>
  <c r="AB4617"/>
  <c r="AA4616"/>
  <c r="AA4612"/>
  <c r="AB4608"/>
  <c r="AA4607"/>
  <c r="AB4600"/>
  <c r="AA4599"/>
  <c r="AB4593"/>
  <c r="AA4592"/>
  <c r="AA4627"/>
  <c r="AB4620"/>
  <c r="AB4616"/>
  <c r="AA4615"/>
  <c r="AB4612"/>
  <c r="AA4611"/>
  <c r="AB4607"/>
  <c r="AA4606"/>
  <c r="AB4599"/>
  <c r="AA4598"/>
  <c r="AB4592"/>
  <c r="AA4591"/>
  <c r="AA4622"/>
  <c r="AA4601"/>
  <c r="AB4595"/>
  <c r="AA4631"/>
  <c r="AB4627"/>
  <c r="AA4624"/>
  <c r="AA4619"/>
  <c r="AB4615"/>
  <c r="AA4614"/>
  <c r="AB4611"/>
  <c r="AB4606"/>
  <c r="AA4605"/>
  <c r="AB4598"/>
  <c r="AB4591"/>
  <c r="AA4590"/>
  <c r="AB4631"/>
  <c r="AA4630"/>
  <c r="AB4624"/>
  <c r="AB4619"/>
  <c r="AB4614"/>
  <c r="AA4610"/>
  <c r="AB4605"/>
  <c r="AA4604"/>
  <c r="AA4597"/>
  <c r="AB4590"/>
  <c r="AA4613"/>
  <c r="AA4609"/>
  <c r="AB4602"/>
  <c r="AA4594"/>
  <c r="AB4630"/>
  <c r="AA4629"/>
  <c r="AA4623"/>
  <c r="AA4618"/>
  <c r="AB4610"/>
  <c r="AB4604"/>
  <c r="AA4603"/>
  <c r="AB4597"/>
  <c r="AA4596"/>
  <c r="AB4629"/>
  <c r="AB4623"/>
  <c r="AB4618"/>
  <c r="AB4603"/>
  <c r="AA4602"/>
  <c r="AB4596"/>
  <c r="AA4595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AB4589"/>
  <c r="S4589"/>
  <c r="X4589" s="1"/>
  <c r="X4500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47"/>
  <c r="AC4347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295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294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02"/>
  <c r="Y4303"/>
  <c r="X4304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288"/>
  <c r="X4288" s="1"/>
  <c r="U4304"/>
  <c r="Z4304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292"/>
  <c r="T4305"/>
  <c r="Y4305" s="1"/>
  <c r="S4306"/>
  <c r="X4306" s="1"/>
  <c r="V4308"/>
  <c r="AA4308" s="1"/>
  <c r="U4309"/>
  <c r="Z4309" s="1"/>
  <c r="U4377"/>
  <c r="Z4377" s="1"/>
  <c r="AC4377" s="1"/>
  <c r="U4556"/>
  <c r="Z4556" s="1"/>
  <c r="AC4556" s="1"/>
  <c r="U4574"/>
  <c r="Z4574" s="1"/>
  <c r="AC4574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293"/>
  <c r="AB4306"/>
  <c r="AA4307"/>
  <c r="U4308"/>
  <c r="Z4308" s="1"/>
  <c r="T4309"/>
  <c r="Y4309" s="1"/>
  <c r="S4310"/>
  <c r="X4310" s="1"/>
  <c r="AC4310" s="1"/>
  <c r="T4332"/>
  <c r="Y4332" s="1"/>
  <c r="T4470"/>
  <c r="Y4470" s="1"/>
  <c r="T4525"/>
  <c r="Y4525" s="1"/>
  <c r="AC4525" s="1"/>
  <c r="T4531"/>
  <c r="Y4531" s="1"/>
  <c r="T4544"/>
  <c r="Y4544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287"/>
  <c r="AA4302"/>
  <c r="AA4303"/>
  <c r="U4316"/>
  <c r="Z4316" s="1"/>
  <c r="S4317"/>
  <c r="X4317" s="1"/>
  <c r="AC4317" s="1"/>
  <c r="S4332"/>
  <c r="X4332" s="1"/>
  <c r="S4531"/>
  <c r="X4531" s="1"/>
  <c r="S4544"/>
  <c r="X4544" s="1"/>
  <c r="AC4580"/>
  <c r="AC4568"/>
  <c r="AC4562"/>
  <c r="AC4550"/>
  <c r="AC4537"/>
  <c r="AC4494"/>
  <c r="AC4482"/>
  <c r="AC4476"/>
  <c r="AC4407"/>
  <c r="AC4392"/>
  <c r="AC4362"/>
  <c r="AC4311"/>
  <c r="S4302"/>
  <c r="X4302" s="1"/>
  <c r="S4303"/>
  <c r="X4303" s="1"/>
  <c r="W4307"/>
  <c r="AB4307" s="1"/>
  <c r="T4308"/>
  <c r="Y4308" s="1"/>
  <c r="S4309"/>
  <c r="X4309" s="1"/>
  <c r="W4313"/>
  <c r="AB4313" s="1"/>
  <c r="V4314"/>
  <c r="AA4314" s="1"/>
  <c r="U4315"/>
  <c r="Z4315" s="1"/>
  <c r="T4316"/>
  <c r="Y4316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W4289"/>
  <c r="AB4289" s="1"/>
  <c r="V4290"/>
  <c r="AA4290" s="1"/>
  <c r="U4291"/>
  <c r="Z4291" s="1"/>
  <c r="T4292"/>
  <c r="Y4292" s="1"/>
  <c r="S4293"/>
  <c r="X4293" s="1"/>
  <c r="W4297"/>
  <c r="AB4297" s="1"/>
  <c r="V4298"/>
  <c r="AA4298" s="1"/>
  <c r="U4299"/>
  <c r="Z4299" s="1"/>
  <c r="T4300"/>
  <c r="Y4300" s="1"/>
  <c r="S4301"/>
  <c r="X4301" s="1"/>
  <c r="AC4301" s="1"/>
  <c r="W4287"/>
  <c r="AB4287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V4297"/>
  <c r="AA4297" s="1"/>
  <c r="U4298"/>
  <c r="Z4298" s="1"/>
  <c r="T4299"/>
  <c r="Y4299" s="1"/>
  <c r="S4300"/>
  <c r="X4300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315" l="1"/>
  <c r="AC4468"/>
  <c r="AC4721"/>
  <c r="AC4464"/>
  <c r="AC1052"/>
  <c r="AC4444"/>
  <c r="AD4444" s="1"/>
  <c r="AD4442"/>
  <c r="AC4441"/>
  <c r="AD4441" s="1"/>
  <c r="AC4440"/>
  <c r="AD4440" s="1"/>
  <c r="AC4733"/>
  <c r="AC4704"/>
  <c r="AC4746"/>
  <c r="AC4729"/>
  <c r="AC4695"/>
  <c r="AC4685"/>
  <c r="AC4725"/>
  <c r="AC4714"/>
  <c r="AC4716"/>
  <c r="AC4691"/>
  <c r="AC4671"/>
  <c r="AC4443"/>
  <c r="AD4443" s="1"/>
  <c r="AC4447"/>
  <c r="AD4447" s="1"/>
  <c r="AC4460"/>
  <c r="AC4458"/>
  <c r="AC4465"/>
  <c r="AC4455"/>
  <c r="AC4454"/>
  <c r="AD4461" s="1"/>
  <c r="AC4466"/>
  <c r="AC4467"/>
  <c r="AC4456"/>
  <c r="AC4457"/>
  <c r="AC4459"/>
  <c r="AC4449"/>
  <c r="AD4449" s="1"/>
  <c r="AC4452"/>
  <c r="AD4452" s="1"/>
  <c r="AC4451"/>
  <c r="AD4451" s="1"/>
  <c r="AD4445"/>
  <c r="AD4453"/>
  <c r="AD4450"/>
  <c r="AD4446"/>
  <c r="AD4448"/>
  <c r="AC4220"/>
  <c r="AC4432"/>
  <c r="AC4431"/>
  <c r="AC4429"/>
  <c r="AC4430"/>
  <c r="AC4434"/>
  <c r="AC4435"/>
  <c r="AC4398"/>
  <c r="AD4398" s="1"/>
  <c r="AC4427"/>
  <c r="AC4428"/>
  <c r="AC4423"/>
  <c r="AC4433"/>
  <c r="AC4437"/>
  <c r="AC4424"/>
  <c r="AC4425"/>
  <c r="AC4436"/>
  <c r="AC4426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488"/>
  <c r="AC3478"/>
  <c r="AC4587"/>
  <c r="AC4500"/>
  <c r="AC4506"/>
  <c r="AC4518"/>
  <c r="AC4408"/>
  <c r="AD440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70"/>
  <c r="AD4370" s="1"/>
  <c r="AC157"/>
  <c r="AD157" s="1"/>
  <c r="AC4470"/>
  <c r="AC1396"/>
  <c r="AD1396" s="1"/>
  <c r="AC4403"/>
  <c r="AD4403" s="1"/>
  <c r="AC4419"/>
  <c r="AD4419" s="1"/>
  <c r="AC4414"/>
  <c r="AD4414" s="1"/>
  <c r="AD2392"/>
  <c r="AC3013"/>
  <c r="AD3013" s="1"/>
  <c r="AC4415"/>
  <c r="AD4415" s="1"/>
  <c r="AC4354"/>
  <c r="AD4354" s="1"/>
  <c r="AC4399"/>
  <c r="AD4399" s="1"/>
  <c r="AC3445"/>
  <c r="AD3445" s="1"/>
  <c r="AC4402"/>
  <c r="AD4402" s="1"/>
  <c r="AC4396"/>
  <c r="AD4396" s="1"/>
  <c r="AC2803"/>
  <c r="AC4397"/>
  <c r="AD4397" s="1"/>
  <c r="AC4355"/>
  <c r="AD4355" s="1"/>
  <c r="AC4413"/>
  <c r="AD4413" s="1"/>
  <c r="AC4404"/>
  <c r="AD4404" s="1"/>
  <c r="AC4405"/>
  <c r="AD4405" s="1"/>
  <c r="AD158"/>
  <c r="AD160"/>
  <c r="AD159"/>
  <c r="AC4417"/>
  <c r="AD4417" s="1"/>
  <c r="AC140"/>
  <c r="AC4400"/>
  <c r="AD4400" s="1"/>
  <c r="AC3526"/>
  <c r="AD3526" s="1"/>
  <c r="AC4319"/>
  <c r="AD4319" s="1"/>
  <c r="AC4401"/>
  <c r="AD4401" s="1"/>
  <c r="AC141"/>
  <c r="AC3223"/>
  <c r="AC142"/>
  <c r="AC4411"/>
  <c r="AD4411" s="1"/>
  <c r="AD4421"/>
  <c r="AC3168"/>
  <c r="AC4325"/>
  <c r="AD4325" s="1"/>
  <c r="AC4412"/>
  <c r="AD4412" s="1"/>
  <c r="AC3477"/>
  <c r="AC3492"/>
  <c r="AD3492" s="1"/>
  <c r="AC4371"/>
  <c r="AD4371" s="1"/>
  <c r="AC4416"/>
  <c r="AD4416" s="1"/>
  <c r="AC143"/>
  <c r="AC146"/>
  <c r="AC149"/>
  <c r="AC148"/>
  <c r="AC147"/>
  <c r="AC152"/>
  <c r="AC151"/>
  <c r="AC144"/>
  <c r="AC150"/>
  <c r="AC4410"/>
  <c r="AD4410" s="1"/>
  <c r="AC4418"/>
  <c r="AD4418" s="1"/>
  <c r="AC4406"/>
  <c r="AD4406" s="1"/>
  <c r="AC4420"/>
  <c r="AD4420" s="1"/>
  <c r="AC4409"/>
  <c r="AD4409" s="1"/>
  <c r="AC4391"/>
  <c r="AD4391" s="1"/>
  <c r="AC4360"/>
  <c r="AD4360" s="1"/>
  <c r="AC4349"/>
  <c r="AD4349" s="1"/>
  <c r="AC4380"/>
  <c r="AD4380" s="1"/>
  <c r="AC4378"/>
  <c r="AD4378" s="1"/>
  <c r="AC4342"/>
  <c r="AC4384"/>
  <c r="AD4384" s="1"/>
  <c r="AD4386"/>
  <c r="AD4393"/>
  <c r="AD4395"/>
  <c r="AC4365"/>
  <c r="AD4365" s="1"/>
  <c r="AC4389"/>
  <c r="AD4389" s="1"/>
  <c r="AD4394"/>
  <c r="AC4369"/>
  <c r="AD4369" s="1"/>
  <c r="AC4390"/>
  <c r="AD4390" s="1"/>
  <c r="AC4379"/>
  <c r="AD4379" s="1"/>
  <c r="AC4383"/>
  <c r="AD4383" s="1"/>
  <c r="AC4381"/>
  <c r="AD4381" s="1"/>
  <c r="AC4382"/>
  <c r="AD4382" s="1"/>
  <c r="AC4387"/>
  <c r="AD4387" s="1"/>
  <c r="AC4388"/>
  <c r="AD4388" s="1"/>
  <c r="AC4368"/>
  <c r="AD4368" s="1"/>
  <c r="AC4374"/>
  <c r="AD4374" s="1"/>
  <c r="AC4363"/>
  <c r="AD4363" s="1"/>
  <c r="AC4341"/>
  <c r="AC4346"/>
  <c r="AC4343"/>
  <c r="AC4366"/>
  <c r="AD4366" s="1"/>
  <c r="AD4376"/>
  <c r="AC4264"/>
  <c r="AD4385"/>
  <c r="AC4340"/>
  <c r="AC4339"/>
  <c r="AC4372"/>
  <c r="AD4372" s="1"/>
  <c r="AC4373"/>
  <c r="AD4373" s="1"/>
  <c r="AC4338"/>
  <c r="AC4330"/>
  <c r="AD4330" s="1"/>
  <c r="AC4336"/>
  <c r="AC4344"/>
  <c r="AC4333"/>
  <c r="AC4375"/>
  <c r="AD4375" s="1"/>
  <c r="AC4367"/>
  <c r="AD4367" s="1"/>
  <c r="AC4345"/>
  <c r="AC4335"/>
  <c r="AC4364"/>
  <c r="AD4364" s="1"/>
  <c r="AC4326"/>
  <c r="AD4326" s="1"/>
  <c r="AC4337"/>
  <c r="AC4324"/>
  <c r="AD4324" s="1"/>
  <c r="AC4334"/>
  <c r="AC4322"/>
  <c r="AD4322" s="1"/>
  <c r="AC4331"/>
  <c r="AD4331" s="1"/>
  <c r="AC4329"/>
  <c r="AD4329" s="1"/>
  <c r="AC4318"/>
  <c r="AD4318" s="1"/>
  <c r="AC4113"/>
  <c r="AD4113" s="1"/>
  <c r="AC4320"/>
  <c r="AD4320" s="1"/>
  <c r="AC4323"/>
  <c r="AD4323" s="1"/>
  <c r="AC4045"/>
  <c r="AC4321"/>
  <c r="AD4321" s="1"/>
  <c r="AC4327"/>
  <c r="AD4327" s="1"/>
  <c r="AC4357"/>
  <c r="AD4357" s="1"/>
  <c r="AC4328"/>
  <c r="AD4328" s="1"/>
  <c r="AC4358"/>
  <c r="AD4358" s="1"/>
  <c r="AC4353"/>
  <c r="AD4353" s="1"/>
  <c r="AC4279"/>
  <c r="AC4350"/>
  <c r="AD4350" s="1"/>
  <c r="AC4359"/>
  <c r="AD4359" s="1"/>
  <c r="AC4285"/>
  <c r="AC4352"/>
  <c r="AD4352" s="1"/>
  <c r="AD4361"/>
  <c r="AD4356"/>
  <c r="AC4266"/>
  <c r="AC4278"/>
  <c r="AC4351"/>
  <c r="AD4351" s="1"/>
  <c r="AC4274"/>
  <c r="AD4348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D1315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D4128" s="1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61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12"/>
  <c r="AC366"/>
  <c r="AC1948"/>
  <c r="AC4135"/>
  <c r="AC1012"/>
  <c r="AC2892"/>
  <c r="AC1488"/>
  <c r="AD1488" s="1"/>
  <c r="AC1774"/>
  <c r="AC2340"/>
  <c r="AC2726"/>
  <c r="AC3676"/>
  <c r="AD3676" s="1"/>
  <c r="AC4665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44"/>
  <c r="AC4640"/>
  <c r="AC4634"/>
  <c r="AC4635"/>
  <c r="AC1842"/>
  <c r="AC4597"/>
  <c r="AC4610"/>
  <c r="AC4596"/>
  <c r="AC4603"/>
  <c r="AC4618"/>
  <c r="AC4623"/>
  <c r="AC4629"/>
  <c r="AC4595"/>
  <c r="AC4602"/>
  <c r="AC4594"/>
  <c r="AC4601"/>
  <c r="AC4609"/>
  <c r="AC4613"/>
  <c r="AC4622"/>
  <c r="AC4626"/>
  <c r="AC4604"/>
  <c r="AC4630"/>
  <c r="AC4593"/>
  <c r="AC4600"/>
  <c r="AC4608"/>
  <c r="AC4617"/>
  <c r="AC4621"/>
  <c r="AC4625"/>
  <c r="AC4628"/>
  <c r="AC4592"/>
  <c r="AC4599"/>
  <c r="AC4607"/>
  <c r="AC4612"/>
  <c r="AC4616"/>
  <c r="AC4620"/>
  <c r="AC4591"/>
  <c r="AC4598"/>
  <c r="AC4606"/>
  <c r="AC4611"/>
  <c r="AC4615"/>
  <c r="AC4627"/>
  <c r="AC4590"/>
  <c r="AC4605"/>
  <c r="AC4614"/>
  <c r="AC4619"/>
  <c r="AC4624"/>
  <c r="AC4631"/>
  <c r="AC2316"/>
  <c r="AC4589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D145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D3158" s="1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31"/>
  <c r="AC66"/>
  <c r="AC1852"/>
  <c r="AC2312"/>
  <c r="AC2912"/>
  <c r="AC3745"/>
  <c r="AC3799"/>
  <c r="AC3788"/>
  <c r="AC4062"/>
  <c r="AC4289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287"/>
  <c r="AC4544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07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298"/>
  <c r="AC4249"/>
  <c r="AC3598"/>
  <c r="AC25"/>
  <c r="AC314"/>
  <c r="AC1214"/>
  <c r="AC1510"/>
  <c r="AC2915"/>
  <c r="AC2956"/>
  <c r="AC4145"/>
  <c r="AC4299"/>
  <c r="AC4314"/>
  <c r="AC2694"/>
  <c r="AC74"/>
  <c r="AC1548"/>
  <c r="AC2920"/>
  <c r="AC2950"/>
  <c r="AC3672"/>
  <c r="AC3969"/>
  <c r="AC4100"/>
  <c r="AC4146"/>
  <c r="AC4293"/>
  <c r="AC4304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32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288"/>
  <c r="AC4309"/>
  <c r="AC4303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00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290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02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16"/>
  <c r="AC4305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06"/>
  <c r="AC4315"/>
  <c r="AC4308"/>
  <c r="AC4313"/>
  <c r="AC4297"/>
  <c r="AC4291"/>
  <c r="AC4292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205" l="1"/>
  <c r="AD4049"/>
  <c r="AD4458"/>
  <c r="AD4456"/>
  <c r="AD4465"/>
  <c r="AD4463"/>
  <c r="AD4459"/>
  <c r="AD4468"/>
  <c r="AD4460"/>
  <c r="AD4464"/>
  <c r="AD4457"/>
  <c r="AD4462"/>
  <c r="AD4466"/>
  <c r="AD4455"/>
  <c r="AD4467"/>
  <c r="AD4430"/>
  <c r="AD4437"/>
  <c r="AD4434"/>
  <c r="AD4425"/>
  <c r="AD4426"/>
  <c r="AD4427"/>
  <c r="AD4424"/>
  <c r="AD4436"/>
  <c r="AD4431"/>
  <c r="AD4428"/>
  <c r="AD4433"/>
  <c r="AD2754"/>
  <c r="AD4429"/>
  <c r="AD4432"/>
  <c r="AD4435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39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42"/>
  <c r="AD4335"/>
  <c r="AD4337"/>
  <c r="AD4343"/>
  <c r="AD4336"/>
  <c r="AD4346"/>
  <c r="AD4341"/>
  <c r="AD3725"/>
  <c r="AD4344"/>
  <c r="AD4338"/>
  <c r="AD4333"/>
  <c r="AD4345"/>
  <c r="AD4340"/>
  <c r="AD4334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294"/>
  <c r="AD362"/>
  <c r="AD1529"/>
  <c r="AD315"/>
  <c r="AD51"/>
  <c r="AD2134"/>
  <c r="AD2656"/>
  <c r="AD3271"/>
  <c r="AD3748"/>
  <c r="AD4239"/>
  <c r="AD4315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03"/>
  <c r="AD3325"/>
  <c r="AD2352"/>
  <c r="AD4085"/>
  <c r="AD2911"/>
  <c r="AD2649"/>
  <c r="AD3672"/>
  <c r="AD4299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05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08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14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296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13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11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297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295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291"/>
  <c r="AD4306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00"/>
  <c r="AD3671"/>
  <c r="AD3272"/>
  <c r="AD2331"/>
  <c r="AD1970"/>
  <c r="AD4231"/>
  <c r="AD4080"/>
  <c r="AD4293"/>
  <c r="AD74"/>
  <c r="AD1560"/>
  <c r="AD4298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292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04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289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10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288"/>
  <c r="AD2984"/>
  <c r="AD2707"/>
  <c r="AD2729"/>
  <c r="AD4066"/>
  <c r="AD2920"/>
  <c r="AD2956"/>
  <c r="AD4249"/>
  <c r="AD2970"/>
  <c r="AD4253"/>
  <c r="AD2276"/>
  <c r="AD3281"/>
  <c r="AD1518"/>
  <c r="AD4307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01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16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290"/>
  <c r="AD3813"/>
  <c r="AD2963"/>
  <c r="AD2272"/>
  <c r="AD4063"/>
  <c r="AD3596"/>
  <c r="AD2942"/>
  <c r="AD4309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12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</calcChain>
</file>

<file path=xl/sharedStrings.xml><?xml version="1.0" encoding="utf-8"?>
<sst xmlns="http://schemas.openxmlformats.org/spreadsheetml/2006/main" count="12210" uniqueCount="863">
  <si>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</si>
  <si>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</si>
  <si>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</si>
  <si>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</si>
  <si>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</si>
  <si>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</si>
  <si>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</si>
  <si>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</si>
  <si>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</si>
  <si>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</si>
  <si>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</si>
  <si>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</si>
  <si>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</si>
  <si>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</si>
  <si>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</si>
  <si>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</si>
  <si>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</si>
  <si>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</si>
  <si>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</si>
  <si>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</si>
  <si>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</si>
  <si>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</si>
  <si>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</si>
  <si>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</si>
  <si>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</si>
  <si>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</si>
  <si>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</si>
  <si>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</si>
  <si>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</si>
  <si>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</si>
  <si>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</si>
  <si>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</si>
  <si>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</si>
  <si>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</si>
  <si>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</si>
  <si>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</si>
  <si>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</si>
  <si>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</si>
  <si>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</si>
  <si>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</si>
  <si>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</si>
  <si>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</si>
  <si>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</si>
  <si>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</si>
  <si>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</si>
  <si>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</si>
  <si>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</si>
  <si>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</si>
  <si>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</si>
  <si>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</si>
  <si>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</si>
  <si>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</si>
  <si>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</si>
  <si>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</si>
  <si>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</si>
  <si>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</si>
  <si>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</si>
  <si>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</si>
  <si>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</si>
  <si>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</si>
  <si>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</si>
  <si>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</si>
  <si>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</si>
  <si>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</si>
  <si>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</si>
  <si>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</si>
  <si>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</si>
  <si>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</si>
  <si>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</si>
  <si>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</si>
  <si>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</si>
  <si>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</si>
  <si>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</si>
  <si>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</si>
  <si>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</si>
  <si>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</si>
  <si>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</si>
  <si>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</si>
  <si>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</si>
  <si>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</si>
  <si>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</si>
  <si>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</si>
  <si>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</si>
  <si>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</si>
  <si>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</si>
  <si>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</si>
  <si>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</si>
  <si>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</si>
  <si>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</si>
  <si>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</si>
  <si>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</si>
  <si>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</si>
  <si>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</si>
  <si>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</si>
  <si>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</si>
  <si>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</si>
  <si>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</si>
  <si>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</si>
  <si>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</si>
  <si>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</si>
  <si>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</si>
  <si>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</si>
  <si>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</si>
  <si>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</si>
  <si>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</si>
  <si>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</si>
  <si>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</si>
  <si>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</si>
  <si>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</si>
  <si>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</si>
  <si>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</si>
  <si>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</si>
  <si>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</si>
  <si>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</si>
  <si>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</si>
  <si>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</si>
  <si>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</si>
  <si>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</si>
  <si>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</si>
  <si>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</si>
  <si>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</si>
  <si>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</si>
  <si>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</si>
  <si>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</si>
  <si>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</si>
  <si>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</si>
  <si>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</si>
  <si>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</si>
  <si>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</si>
  <si>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</si>
  <si>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</si>
  <si>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</si>
  <si>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</si>
  <si>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</si>
  <si>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</si>
  <si>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</si>
  <si>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</si>
  <si>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</si>
  <si>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</si>
  <si>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</si>
  <si>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</si>
  <si>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</si>
  <si>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</si>
  <si>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</si>
  <si>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</si>
  <si>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</si>
  <si>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</si>
  <si>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</si>
  <si>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</si>
  <si>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</si>
  <si>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</si>
  <si>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</si>
  <si>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</si>
  <si>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</si>
  <si>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</si>
  <si>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</si>
  <si>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</si>
  <si>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</si>
  <si>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</si>
  <si>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</si>
  <si>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</si>
  <si>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</si>
  <si>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</si>
  <si>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</si>
  <si>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</si>
  <si>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</si>
  <si>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</si>
  <si>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</si>
  <si>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</si>
  <si>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</si>
  <si>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</si>
  <si>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</si>
  <si>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</si>
  <si>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</si>
  <si>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</si>
  <si>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</si>
  <si>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</si>
  <si>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</si>
  <si>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</si>
  <si>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</si>
  <si>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</si>
  <si>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</si>
  <si>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</si>
  <si>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</si>
  <si>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</si>
  <si>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</si>
  <si>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</si>
  <si>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</si>
  <si>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</si>
  <si>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</si>
  <si>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</si>
  <si>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</si>
  <si>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</si>
  <si>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</si>
  <si>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</si>
  <si>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</si>
  <si>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</si>
  <si>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</si>
  <si>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</si>
  <si>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</si>
  <si>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</si>
  <si>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</si>
  <si>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</si>
  <si>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</si>
  <si>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</si>
  <si>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</si>
  <si>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</si>
  <si>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</si>
  <si>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</si>
  <si>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</si>
  <si>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</si>
  <si>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</si>
  <si>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</si>
  <si>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</si>
  <si>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</si>
  <si>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</si>
  <si>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</si>
  <si>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</si>
  <si>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</si>
  <si>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</si>
  <si>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</si>
  <si>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</si>
  <si>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</si>
  <si>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</si>
  <si>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</si>
  <si>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</si>
  <si>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</si>
  <si>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</si>
  <si>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</si>
  <si>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</si>
  <si>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</si>
  <si>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</si>
  <si>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</si>
  <si>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</si>
  <si>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</si>
  <si>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</si>
  <si>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</si>
  <si>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</si>
  <si>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</si>
  <si>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</si>
  <si>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</si>
  <si>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</si>
  <si>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</si>
  <si>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</si>
  <si>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</si>
  <si>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</si>
  <si>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</si>
  <si>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</si>
  <si>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</si>
  <si>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</si>
  <si>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</si>
  <si>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</si>
  <si>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</si>
  <si>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</si>
  <si>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</si>
  <si>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</si>
  <si>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</si>
  <si>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</si>
  <si>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</si>
  <si>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</si>
  <si>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</si>
  <si>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</si>
  <si>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</si>
  <si>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</si>
  <si>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</si>
  <si>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</si>
  <si>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</si>
  <si>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</si>
  <si>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</si>
  <si>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</si>
  <si>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</si>
  <si>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</si>
  <si>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</si>
  <si>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</si>
  <si>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</si>
  <si>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</si>
  <si>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</si>
  <si>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</si>
  <si>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</si>
  <si>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</si>
  <si>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</si>
  <si>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</si>
  <si>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</si>
  <si>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</si>
  <si>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</si>
  <si>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</si>
  <si>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</si>
  <si>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</si>
  <si>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</si>
  <si>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</si>
  <si>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</si>
  <si>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</si>
  <si>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</si>
  <si>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</si>
  <si>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</si>
  <si>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</si>
  <si>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</si>
  <si>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</si>
  <si>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</si>
  <si>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</si>
  <si>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</si>
  <si>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</si>
  <si>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</si>
  <si>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</si>
  <si>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</si>
  <si>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</si>
  <si>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</si>
  <si>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</si>
  <si>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</si>
  <si>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</si>
  <si>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</si>
  <si>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</si>
  <si>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</si>
  <si>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</si>
  <si>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</si>
  <si>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</si>
  <si>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</si>
  <si>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</si>
  <si>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</si>
  <si>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</si>
  <si>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</si>
  <si>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</si>
  <si>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</si>
  <si>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</si>
  <si>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</si>
  <si>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</si>
  <si>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</si>
  <si>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</si>
  <si>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</si>
  <si>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</si>
  <si>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</si>
  <si>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</si>
  <si>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</si>
  <si>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</si>
  <si>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</si>
  <si>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</si>
  <si>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</si>
  <si>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</si>
  <si>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</si>
  <si>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</si>
  <si>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</si>
  <si>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</si>
  <si>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</si>
  <si>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</si>
  <si>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</si>
  <si>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</si>
  <si>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</si>
  <si>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</si>
  <si>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</si>
  <si>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</si>
  <si>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</si>
  <si>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</si>
  <si>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</si>
  <si>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</si>
  <si>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</si>
  <si>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</si>
  <si>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</si>
  <si>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</si>
  <si>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</si>
  <si>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</si>
  <si>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</si>
  <si>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</si>
  <si>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</si>
  <si>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</si>
  <si>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</si>
  <si>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</si>
  <si>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</si>
  <si>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</si>
  <si>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</si>
  <si>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</si>
  <si>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</si>
  <si>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</si>
  <si>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</si>
  <si>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</si>
  <si>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</si>
  <si>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</si>
  <si>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</si>
  <si>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</si>
  <si>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</si>
  <si>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</si>
  <si>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</si>
  <si>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</si>
  <si>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</si>
  <si>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</si>
  <si>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</si>
  <si>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</si>
  <si>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</si>
  <si>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</si>
  <si>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</si>
  <si>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</si>
  <si>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</si>
  <si>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</si>
  <si>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</si>
  <si>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</si>
  <si>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</si>
  <si>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</si>
  <si>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</si>
  <si>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</si>
  <si>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</si>
  <si>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</si>
  <si>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</si>
  <si>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</si>
  <si>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</si>
  <si>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</si>
  <si>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</si>
  <si>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</si>
  <si>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</si>
  <si>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</si>
  <si>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</si>
  <si>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</si>
  <si>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</si>
  <si>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</si>
  <si>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</si>
  <si>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</si>
  <si>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</si>
  <si>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</si>
  <si>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</si>
  <si>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</si>
  <si>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</si>
  <si>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</si>
  <si>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</si>
  <si>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</si>
  <si>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</si>
  <si>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</si>
  <si>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</si>
  <si>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</si>
  <si>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</si>
  <si>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</si>
  <si>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</si>
  <si>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</si>
  <si>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</si>
  <si>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</si>
  <si>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</si>
  <si>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</si>
  <si>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</si>
  <si>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</si>
  <si>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</si>
  <si>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</si>
  <si>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</si>
  <si>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</si>
  <si>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</si>
  <si>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</si>
  <si>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</si>
  <si>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</si>
  <si>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</si>
  <si>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</si>
  <si>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</si>
  <si>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</si>
  <si>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</si>
  <si>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</si>
  <si>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</si>
  <si>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</si>
  <si>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</si>
  <si>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</si>
  <si>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</si>
  <si>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</si>
  <si>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</si>
  <si>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</si>
  <si>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</si>
  <si>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</si>
  <si>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</si>
  <si>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</si>
  <si>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</si>
  <si>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</si>
  <si>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</si>
  <si>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</si>
  <si>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</si>
  <si>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</si>
  <si>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</si>
  <si>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</si>
  <si>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</si>
  <si>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</si>
  <si>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</si>
  <si>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</si>
  <si>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</si>
  <si>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</si>
  <si>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</si>
  <si>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</si>
  <si>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</si>
  <si>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</si>
  <si>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</si>
  <si>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</si>
  <si>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</si>
  <si>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</si>
  <si>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</si>
  <si>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</si>
  <si>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</si>
  <si>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</si>
  <si>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</si>
  <si>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</si>
  <si>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</si>
  <si>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</si>
  <si>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</si>
  <si>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</si>
  <si>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</si>
  <si>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</si>
  <si>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</si>
  <si>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</si>
  <si>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</si>
  <si>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</si>
  <si>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</si>
  <si>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</si>
  <si>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</si>
  <si>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</si>
  <si>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</si>
  <si>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</si>
  <si>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</si>
  <si>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</si>
  <si>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</si>
  <si>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</si>
  <si>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</si>
  <si>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</si>
  <si>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</si>
  <si>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</si>
  <si>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</si>
  <si>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</si>
  <si>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</si>
  <si>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</si>
  <si>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</si>
  <si>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</si>
  <si>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</si>
  <si>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</si>
  <si>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</si>
  <si>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</si>
  <si>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</si>
  <si>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</si>
  <si>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</si>
  <si>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</si>
  <si>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</si>
  <si>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</si>
  <si>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</si>
  <si>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</si>
  <si>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</si>
  <si>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</si>
  <si>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</si>
  <si>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</si>
  <si>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</si>
  <si>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</si>
  <si>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</si>
  <si>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</si>
  <si>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</si>
  <si>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</si>
  <si>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</si>
  <si>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</si>
  <si>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</si>
  <si>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</si>
  <si>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</si>
  <si>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</si>
  <si>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</si>
  <si>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</si>
  <si>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</si>
  <si>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</si>
  <si>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</si>
  <si>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</si>
  <si>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</si>
  <si>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</si>
  <si>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</si>
  <si>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</si>
  <si>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</si>
  <si>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</si>
  <si>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</si>
  <si>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</si>
  <si>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</si>
  <si>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</si>
  <si>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</si>
  <si>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</si>
  <si>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</si>
  <si>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</si>
  <si>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</si>
  <si>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</si>
  <si>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</si>
  <si>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</si>
  <si>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</si>
  <si>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</si>
  <si>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</si>
  <si>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</si>
  <si>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</si>
  <si>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</si>
  <si>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</si>
  <si>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</si>
  <si>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</si>
  <si>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</si>
  <si>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</si>
  <si>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</si>
  <si>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</si>
  <si>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</si>
  <si>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</si>
  <si>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</si>
  <si>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</si>
  <si>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</si>
  <si>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</si>
  <si>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</si>
  <si>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</si>
  <si>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</si>
  <si>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</si>
  <si>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</si>
  <si>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</si>
  <si>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</si>
  <si>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</si>
  <si>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</si>
  <si>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</si>
  <si>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</si>
  <si>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</si>
  <si>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</si>
  <si>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</si>
  <si>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</si>
  <si>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</si>
  <si>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</si>
  <si>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</si>
  <si>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</si>
  <si>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</si>
  <si>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</si>
  <si>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</si>
  <si>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</si>
  <si>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</si>
  <si>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</si>
  <si>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</si>
  <si>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</si>
  <si>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</si>
  <si>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</si>
  <si>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</si>
  <si>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</si>
  <si>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</si>
  <si>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</si>
  <si>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</si>
  <si>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</si>
  <si>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</si>
  <si>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</si>
  <si>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</si>
  <si>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</si>
  <si>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</si>
  <si>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</si>
  <si>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</si>
  <si>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</si>
  <si>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</si>
  <si>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</si>
  <si>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</si>
  <si>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</si>
  <si>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</si>
  <si>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</si>
  <si>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</si>
  <si>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</si>
  <si>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</si>
  <si>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</si>
  <si>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</si>
  <si>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</si>
  <si>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</si>
  <si>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</si>
  <si>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</si>
  <si>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</si>
  <si>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</si>
  <si>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</si>
  <si>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</si>
  <si>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</si>
  <si>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</si>
  <si>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</si>
  <si>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</si>
  <si>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</si>
  <si>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</si>
  <si>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</si>
  <si>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</si>
  <si>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</si>
  <si>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</si>
  <si>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</si>
  <si>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</si>
  <si>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</si>
  <si>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</si>
  <si>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</si>
  <si>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</si>
  <si>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</si>
  <si>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</si>
  <si>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</si>
  <si>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</si>
  <si>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</si>
  <si>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</si>
  <si>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</si>
  <si>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</si>
  <si>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</si>
  <si>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</si>
  <si>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</si>
  <si>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</si>
  <si>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</si>
  <si>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</si>
  <si>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</si>
  <si>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Uniques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</si>
  <si>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</si>
  <si>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</si>
  <si>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</si>
  <si>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</si>
  <si>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</si>
  <si>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</si>
  <si>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</si>
  <si>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</si>
  <si>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</si>
  <si>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</si>
  <si>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</si>
  <si>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</si>
  <si>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</si>
  <si>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</si>
  <si>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</si>
  <si>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</si>
  <si>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</si>
  <si>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</si>
  <si>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</si>
  <si>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</si>
  <si>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</si>
  <si>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</si>
  <si>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</si>
  <si>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</si>
  <si>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</si>
  <si>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</si>
  <si>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</si>
  <si>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</si>
  <si>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</si>
  <si>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</si>
  <si>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</si>
  <si>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</si>
  <si>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</si>
  <si>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</si>
  <si>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</si>
  <si>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</si>
  <si>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</si>
  <si>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</si>
  <si>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</si>
  <si>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</si>
  <si>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</si>
  <si>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</si>
  <si>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</si>
  <si>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</si>
  <si>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</si>
  <si>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</si>
  <si>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</si>
  <si>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</si>
  <si>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</si>
  <si>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</si>
  <si>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</si>
  <si>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</si>
  <si>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</si>
  <si>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</si>
  <si>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</si>
  <si>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</si>
  <si>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</si>
  <si>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</si>
  <si>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</si>
  <si>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</si>
  <si>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</si>
  <si>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</si>
  <si>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</si>
  <si>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</si>
  <si>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</si>
  <si>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</si>
  <si>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</si>
  <si>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</si>
  <si>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</si>
  <si>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</si>
  <si>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</si>
  <si>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</si>
  <si>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</si>
  <si>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</si>
  <si>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</si>
  <si>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</si>
  <si>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</si>
  <si>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</si>
  <si>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</si>
  <si>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</si>
  <si>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</si>
  <si>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</si>
  <si>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</si>
  <si>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</si>
  <si>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</si>
  <si>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</si>
  <si>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</si>
  <si>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</si>
  <si>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</si>
  <si>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</si>
  <si>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</si>
  <si>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</si>
  <si>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</si>
  <si>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</si>
  <si>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</si>
  <si>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</si>
  <si>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</si>
  <si>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</si>
  <si>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</si>
  <si>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</si>
  <si>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</si>
  <si>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</si>
  <si>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</si>
  <si>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</si>
  <si>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</si>
  <si>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</si>
  <si>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</si>
  <si>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</si>
  <si>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</si>
  <si>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</si>
  <si>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</si>
  <si>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Crown of the Great Lord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</si>
  <si>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</si>
  <si>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</si>
  <si>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</si>
  <si>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</si>
  <si>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</si>
  <si>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</si>
  <si>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</si>
  <si>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Scholar's Shed Skin</t>
  </si>
  <si>
    <t>Scholar's Robe</t>
  </si>
  <si>
    <t>Symbol of Avarice</t>
  </si>
  <si>
    <t>Mask of Velka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</si>
  <si>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</si>
  <si>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</si>
  <si>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</si>
  <si>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</si>
  <si>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</si>
  <si>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</si>
  <si>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</si>
  <si>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0.5 per unit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</si>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</sst>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20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4" borderId="0" xfId="0" applyFill="1" applyBorder="1"/>
    <xf numFmtId="0" fontId="0" fillId="15" borderId="0" xfId="0" applyFill="1" applyBorder="1" applyAlignment="1">
      <alignment wrapText="1"/>
    </xf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" borderId="0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09"/>
  <sheetViews>
    <sheetView zoomScaleNormal="100" workbookViewId="0">
      <pane ySplit="1" topLeftCell="A4606" activePane="bottomLeft" state="frozen"/>
      <selection pane="bottomLeft" activeCell="E4624" sqref="E4624"/>
    </sheetView>
  </sheetViews>
  <sheetFormatPr defaultRowHeight="15"/>
  <cols>
    <col min="1" max="1" width="11.5703125" style="103" customWidth="1"/>
    <col min="2" max="2" width="27.28515625" style="102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8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103"/>
      <c r="B1" s="90">
        <v>108</v>
      </c>
      <c r="C1" s="23">
        <f>ROUND(B1*0.5,0)</f>
        <v>54</v>
      </c>
      <c r="D1" s="23">
        <f>B1*2</f>
        <v>216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91" t="s">
        <v>430</v>
      </c>
      <c r="C2" s="154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35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91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91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3">
        <v>1.8</v>
      </c>
      <c r="K4" s="153">
        <v>1.5</v>
      </c>
      <c r="L4" s="153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34">
        <v>1.2</v>
      </c>
      <c r="AP4" s="134">
        <v>1</v>
      </c>
      <c r="AQ4" s="134">
        <v>1</v>
      </c>
      <c r="AR4" s="65">
        <v>1</v>
      </c>
    </row>
    <row r="5" spans="1:44">
      <c r="A5" s="2"/>
      <c r="B5" s="91"/>
      <c r="C5" s="64" t="s">
        <v>856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3">
        <v>1.5</v>
      </c>
      <c r="K5" s="153">
        <v>1.5</v>
      </c>
      <c r="L5" s="153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856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7">
        <v>1</v>
      </c>
      <c r="AP5" s="137">
        <v>1</v>
      </c>
      <c r="AQ5" s="137">
        <v>1</v>
      </c>
      <c r="AR5" s="65">
        <v>1</v>
      </c>
    </row>
    <row r="6" spans="1:44">
      <c r="A6" s="2"/>
      <c r="B6" s="91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3">
        <v>1.5</v>
      </c>
      <c r="K6" s="153">
        <v>1.5</v>
      </c>
      <c r="L6" s="153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34">
        <v>1</v>
      </c>
      <c r="AP6" s="134">
        <v>1</v>
      </c>
      <c r="AQ6" s="134">
        <v>1</v>
      </c>
      <c r="AR6" s="65">
        <v>1</v>
      </c>
    </row>
    <row r="7" spans="1:44">
      <c r="A7" s="2"/>
      <c r="B7" s="91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3">
        <v>1.5</v>
      </c>
      <c r="K7" s="153">
        <v>1.5</v>
      </c>
      <c r="L7" s="153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34">
        <v>1</v>
      </c>
      <c r="AP7" s="134">
        <v>1</v>
      </c>
      <c r="AQ7" s="134">
        <v>1</v>
      </c>
      <c r="AR7" s="65">
        <v>1</v>
      </c>
    </row>
    <row r="8" spans="1:44">
      <c r="A8" s="2"/>
      <c r="B8" s="91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3">
        <v>1.5</v>
      </c>
      <c r="K8" s="153">
        <v>1.5</v>
      </c>
      <c r="L8" s="153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34">
        <v>1</v>
      </c>
      <c r="AP8" s="134">
        <v>1</v>
      </c>
      <c r="AQ8" s="134">
        <v>1</v>
      </c>
      <c r="AR8" s="65">
        <v>1</v>
      </c>
    </row>
    <row r="9" spans="1:44">
      <c r="A9" s="2"/>
      <c r="B9" s="91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3">
        <v>1.5</v>
      </c>
      <c r="K9" s="153">
        <v>1.5</v>
      </c>
      <c r="L9" s="153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34">
        <v>1</v>
      </c>
      <c r="AP9" s="134">
        <v>1</v>
      </c>
      <c r="AQ9" s="134">
        <v>1</v>
      </c>
      <c r="AR9" s="65">
        <v>1</v>
      </c>
    </row>
    <row r="10" spans="1:44">
      <c r="A10" s="2"/>
      <c r="B10" s="91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3">
        <v>1.5</v>
      </c>
      <c r="K10" s="153">
        <v>1.5</v>
      </c>
      <c r="L10" s="153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34">
        <v>1</v>
      </c>
      <c r="AP10" s="134">
        <v>1</v>
      </c>
      <c r="AQ10" s="134">
        <v>1</v>
      </c>
      <c r="AR10" s="65">
        <v>1</v>
      </c>
    </row>
    <row r="11" spans="1:44">
      <c r="A11" s="2"/>
      <c r="B11" s="91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3">
        <v>1.5</v>
      </c>
      <c r="K11" s="153">
        <v>1.5</v>
      </c>
      <c r="L11" s="153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34">
        <v>1</v>
      </c>
      <c r="AP11" s="134">
        <v>1</v>
      </c>
      <c r="AQ11" s="134">
        <v>1</v>
      </c>
      <c r="AR11" s="65">
        <v>1</v>
      </c>
    </row>
    <row r="12" spans="1:44">
      <c r="A12" s="2"/>
      <c r="B12" s="91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3">
        <v>1.5</v>
      </c>
      <c r="K12" s="153">
        <v>1.5</v>
      </c>
      <c r="L12" s="153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34">
        <v>1</v>
      </c>
      <c r="AP12" s="134">
        <v>1</v>
      </c>
      <c r="AQ12" s="134">
        <v>1</v>
      </c>
      <c r="AR12" s="65">
        <v>1</v>
      </c>
    </row>
    <row r="13" spans="1:44">
      <c r="A13" s="2"/>
      <c r="B13" s="91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3">
        <v>1.5</v>
      </c>
      <c r="K13" s="153">
        <v>1.5</v>
      </c>
      <c r="L13" s="153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34">
        <v>1</v>
      </c>
      <c r="AP13" s="134">
        <v>1</v>
      </c>
      <c r="AQ13" s="134">
        <v>1</v>
      </c>
      <c r="AR13" s="65">
        <v>1</v>
      </c>
    </row>
    <row r="14" spans="1:44">
      <c r="A14" s="2"/>
      <c r="B14" s="91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3">
        <v>1.5</v>
      </c>
      <c r="K14" s="153">
        <v>1.5</v>
      </c>
      <c r="L14" s="153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34">
        <v>1</v>
      </c>
      <c r="AP14" s="134">
        <v>1</v>
      </c>
      <c r="AQ14" s="134">
        <v>1</v>
      </c>
      <c r="AR14" s="65">
        <v>1</v>
      </c>
    </row>
    <row r="15" spans="1:44">
      <c r="A15" s="2"/>
      <c r="B15" s="91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3">
        <v>1.5</v>
      </c>
      <c r="K15" s="153">
        <v>1.5</v>
      </c>
      <c r="L15" s="153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34">
        <v>1</v>
      </c>
      <c r="AP15" s="134">
        <v>1</v>
      </c>
      <c r="AQ15" s="134">
        <v>1</v>
      </c>
      <c r="AR15" s="65">
        <v>1</v>
      </c>
    </row>
    <row r="16" spans="1:44">
      <c r="A16" s="2"/>
      <c r="B16" s="91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3">
        <v>2.2999999999999998</v>
      </c>
      <c r="K16" s="153">
        <v>1.5</v>
      </c>
      <c r="L16" s="153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34">
        <v>1.3</v>
      </c>
      <c r="AP16" s="134">
        <v>2</v>
      </c>
      <c r="AQ16" s="134">
        <v>2</v>
      </c>
      <c r="AR16" s="65">
        <v>2</v>
      </c>
    </row>
    <row r="17" spans="1:44">
      <c r="A17" s="2"/>
      <c r="B17" s="91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3">
        <v>1</v>
      </c>
      <c r="K17" s="153">
        <v>1.5</v>
      </c>
      <c r="L17" s="153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34">
        <v>1</v>
      </c>
      <c r="AP17" s="134">
        <v>2</v>
      </c>
      <c r="AQ17" s="134">
        <v>2</v>
      </c>
      <c r="AR17" s="65">
        <v>2</v>
      </c>
    </row>
    <row r="18" spans="1:44">
      <c r="A18" s="104"/>
      <c r="B18" s="108" t="s">
        <v>0</v>
      </c>
      <c r="C18" s="109" t="s">
        <v>239</v>
      </c>
      <c r="D18" s="158" t="s">
        <v>290</v>
      </c>
      <c r="E18" s="158"/>
      <c r="F18" s="158"/>
      <c r="G18" s="158"/>
      <c r="H18" s="158"/>
      <c r="I18" s="158" t="s">
        <v>336</v>
      </c>
      <c r="J18" s="158"/>
      <c r="K18" s="158"/>
      <c r="L18" s="158"/>
      <c r="M18" s="158"/>
      <c r="N18" s="158" t="s">
        <v>341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9" t="s">
        <v>241</v>
      </c>
      <c r="AD18" s="109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7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10">
        <v>350</v>
      </c>
      <c r="AD19" s="110"/>
      <c r="AE19" s="117"/>
      <c r="AF19" s="63"/>
      <c r="AH19" s="138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11" t="s">
        <v>0</v>
      </c>
      <c r="B20" s="92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9" t="s">
        <v>820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105" t="s">
        <v>821</v>
      </c>
      <c r="B21" s="93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9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6">
        <v>1.8</v>
      </c>
      <c r="AP21" s="146">
        <v>1.5</v>
      </c>
      <c r="AQ21" s="146">
        <v>1.5</v>
      </c>
      <c r="AR21" s="65">
        <v>1.5</v>
      </c>
    </row>
    <row r="22" spans="1:44">
      <c r="A22" s="105" t="s">
        <v>822</v>
      </c>
      <c r="B22" s="93">
        <v>10</v>
      </c>
      <c r="C22" s="21" t="s">
        <v>856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9"/>
      <c r="AF22" s="60"/>
      <c r="AH22" s="64" t="s">
        <v>856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6">
        <v>1.5</v>
      </c>
      <c r="AP22" s="153">
        <v>1.5</v>
      </c>
      <c r="AQ22" s="153">
        <v>1.5</v>
      </c>
      <c r="AR22" s="65">
        <v>1.5</v>
      </c>
    </row>
    <row r="23" spans="1:44">
      <c r="A23" s="105" t="s">
        <v>823</v>
      </c>
      <c r="B23" s="93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9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53">
        <v>1.5</v>
      </c>
      <c r="AP23" s="153">
        <v>1.5</v>
      </c>
      <c r="AQ23" s="153">
        <v>1.5</v>
      </c>
      <c r="AR23" s="65">
        <v>1.5</v>
      </c>
    </row>
    <row r="24" spans="1:44">
      <c r="A24" s="105" t="s">
        <v>824</v>
      </c>
      <c r="B24" s="93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9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53">
        <v>1.5</v>
      </c>
      <c r="AP24" s="153">
        <v>1.5</v>
      </c>
      <c r="AQ24" s="153">
        <v>1.5</v>
      </c>
      <c r="AR24" s="65">
        <v>1.5</v>
      </c>
    </row>
    <row r="25" spans="1:44">
      <c r="A25" s="105" t="s">
        <v>667</v>
      </c>
      <c r="B25" s="93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9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53">
        <v>1.5</v>
      </c>
      <c r="AP25" s="153">
        <v>1.5</v>
      </c>
      <c r="AQ25" s="153">
        <v>1.5</v>
      </c>
      <c r="AR25" s="65">
        <v>1.5</v>
      </c>
    </row>
    <row r="26" spans="1:44">
      <c r="A26" s="105" t="s">
        <v>606</v>
      </c>
      <c r="B26" s="93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9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53">
        <v>1.5</v>
      </c>
      <c r="AP26" s="153">
        <v>1.5</v>
      </c>
      <c r="AQ26" s="153">
        <v>1.5</v>
      </c>
      <c r="AR26" s="65">
        <v>1.5</v>
      </c>
    </row>
    <row r="27" spans="1:44">
      <c r="A27" s="105" t="s">
        <v>851</v>
      </c>
      <c r="B27" s="93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9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53">
        <v>1.5</v>
      </c>
      <c r="AP27" s="153">
        <v>1.5</v>
      </c>
      <c r="AQ27" s="153">
        <v>1.5</v>
      </c>
      <c r="AR27" s="65">
        <v>1.5</v>
      </c>
    </row>
    <row r="28" spans="1:44">
      <c r="A28" s="105" t="s">
        <v>852</v>
      </c>
      <c r="B28" s="93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9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53">
        <v>1.5</v>
      </c>
      <c r="AP28" s="153">
        <v>1.5</v>
      </c>
      <c r="AQ28" s="153">
        <v>1.5</v>
      </c>
      <c r="AR28" s="65">
        <v>1.5</v>
      </c>
    </row>
    <row r="29" spans="1:44">
      <c r="A29" s="105" t="s">
        <v>853</v>
      </c>
      <c r="B29" s="93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9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53">
        <v>1.5</v>
      </c>
      <c r="AP29" s="153">
        <v>1.5</v>
      </c>
      <c r="AQ29" s="153">
        <v>1.5</v>
      </c>
      <c r="AR29" s="65">
        <v>1.5</v>
      </c>
    </row>
    <row r="30" spans="1:44">
      <c r="A30" s="105" t="s">
        <v>854</v>
      </c>
      <c r="B30" s="93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9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53">
        <v>1.5</v>
      </c>
      <c r="AP30" s="153">
        <v>1.5</v>
      </c>
      <c r="AQ30" s="153">
        <v>1.5</v>
      </c>
      <c r="AR30" s="65">
        <v>1.5</v>
      </c>
    </row>
    <row r="31" spans="1:44">
      <c r="A31" s="105" t="s">
        <v>855</v>
      </c>
      <c r="B31" s="93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9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53">
        <v>1.5</v>
      </c>
      <c r="AP31" s="153">
        <v>1.5</v>
      </c>
      <c r="AQ31" s="153">
        <v>1.5</v>
      </c>
      <c r="AR31" s="65">
        <v>1.5</v>
      </c>
    </row>
    <row r="32" spans="1:44">
      <c r="A32" s="105"/>
      <c r="B32" s="93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9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53">
        <v>1.5</v>
      </c>
      <c r="AP32" s="153">
        <v>1.5</v>
      </c>
      <c r="AQ32" s="153">
        <v>1.5</v>
      </c>
      <c r="AR32" s="65">
        <v>1.5</v>
      </c>
    </row>
    <row r="33" spans="1:44">
      <c r="A33" s="105"/>
      <c r="B33" s="93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9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6">
        <v>2.2999999999999998</v>
      </c>
      <c r="AP33" s="153">
        <v>1.5</v>
      </c>
      <c r="AQ33" s="153">
        <v>1.5</v>
      </c>
      <c r="AR33" s="65">
        <v>1.5</v>
      </c>
    </row>
    <row r="34" spans="1:44">
      <c r="A34" s="105"/>
      <c r="B34" s="93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9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6">
        <v>1</v>
      </c>
      <c r="AP34" s="153">
        <v>1.5</v>
      </c>
      <c r="AQ34" s="153">
        <v>1.5</v>
      </c>
      <c r="AR34" s="65">
        <v>1.5</v>
      </c>
    </row>
    <row r="35" spans="1:44">
      <c r="A35" s="112" t="s">
        <v>0</v>
      </c>
      <c r="B35" s="94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9" t="s">
        <v>820</v>
      </c>
      <c r="AF35" s="60"/>
      <c r="AM35" s="62"/>
      <c r="AN35" s="17"/>
      <c r="AO35" s="17"/>
      <c r="AP35" s="17"/>
      <c r="AQ35" s="17"/>
      <c r="AR35" s="17"/>
    </row>
    <row r="36" spans="1:44">
      <c r="A36" s="105" t="s">
        <v>821</v>
      </c>
      <c r="B36" s="95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9"/>
      <c r="AF36" s="60"/>
      <c r="AH36" s="121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105" t="s">
        <v>822</v>
      </c>
      <c r="B37" s="95">
        <v>16</v>
      </c>
      <c r="C37" s="21" t="s">
        <v>856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9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105" t="s">
        <v>823</v>
      </c>
      <c r="B38" s="95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9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6">
        <v>2</v>
      </c>
      <c r="AP38" s="146">
        <v>1.75</v>
      </c>
      <c r="AQ38" s="146">
        <v>1.75</v>
      </c>
      <c r="AR38" s="65">
        <v>1.75</v>
      </c>
    </row>
    <row r="39" spans="1:44">
      <c r="A39" s="105" t="s">
        <v>824</v>
      </c>
      <c r="B39" s="95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9"/>
      <c r="AF39" s="60"/>
      <c r="AH39" s="64" t="s">
        <v>856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53">
        <v>1.75</v>
      </c>
      <c r="AO39" s="153">
        <v>1.75</v>
      </c>
      <c r="AP39" s="153">
        <v>1.75</v>
      </c>
      <c r="AQ39" s="153">
        <v>1.75</v>
      </c>
      <c r="AR39" s="65">
        <v>1.75</v>
      </c>
    </row>
    <row r="40" spans="1:44">
      <c r="A40" s="105" t="s">
        <v>667</v>
      </c>
      <c r="B40" s="95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9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53">
        <v>1.75</v>
      </c>
      <c r="AO40" s="153">
        <v>1.75</v>
      </c>
      <c r="AP40" s="153">
        <v>1.75</v>
      </c>
      <c r="AQ40" s="153">
        <v>1.75</v>
      </c>
      <c r="AR40" s="65">
        <v>1.75</v>
      </c>
    </row>
    <row r="41" spans="1:44">
      <c r="A41" s="105" t="s">
        <v>606</v>
      </c>
      <c r="B41" s="95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9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53">
        <v>1.75</v>
      </c>
      <c r="AO41" s="153">
        <v>1.75</v>
      </c>
      <c r="AP41" s="153">
        <v>1.75</v>
      </c>
      <c r="AQ41" s="153">
        <v>1.75</v>
      </c>
      <c r="AR41" s="65">
        <v>1.75</v>
      </c>
    </row>
    <row r="42" spans="1:44">
      <c r="A42" s="105" t="s">
        <v>851</v>
      </c>
      <c r="B42" s="95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9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53">
        <v>1.75</v>
      </c>
      <c r="AO42" s="153">
        <v>1.75</v>
      </c>
      <c r="AP42" s="153">
        <v>1.75</v>
      </c>
      <c r="AQ42" s="153">
        <v>1.75</v>
      </c>
      <c r="AR42" s="65">
        <v>1.75</v>
      </c>
    </row>
    <row r="43" spans="1:44">
      <c r="A43" s="105" t="s">
        <v>852</v>
      </c>
      <c r="B43" s="95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9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53">
        <v>1.75</v>
      </c>
      <c r="AO43" s="153">
        <v>1.75</v>
      </c>
      <c r="AP43" s="153">
        <v>1.75</v>
      </c>
      <c r="AQ43" s="153">
        <v>1.75</v>
      </c>
      <c r="AR43" s="65">
        <v>1.75</v>
      </c>
    </row>
    <row r="44" spans="1:44">
      <c r="A44" s="105" t="s">
        <v>853</v>
      </c>
      <c r="B44" s="95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9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53">
        <v>1.75</v>
      </c>
      <c r="AO44" s="153">
        <v>1.75</v>
      </c>
      <c r="AP44" s="153">
        <v>1.75</v>
      </c>
      <c r="AQ44" s="153">
        <v>1.75</v>
      </c>
      <c r="AR44" s="65">
        <v>1.75</v>
      </c>
    </row>
    <row r="45" spans="1:44">
      <c r="A45" s="105" t="s">
        <v>854</v>
      </c>
      <c r="B45" s="95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9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53">
        <v>1.75</v>
      </c>
      <c r="AO45" s="153">
        <v>1.75</v>
      </c>
      <c r="AP45" s="153">
        <v>1.75</v>
      </c>
      <c r="AQ45" s="153">
        <v>1.75</v>
      </c>
      <c r="AR45" s="65">
        <v>1.75</v>
      </c>
    </row>
    <row r="46" spans="1:44">
      <c r="A46" s="105" t="s">
        <v>855</v>
      </c>
      <c r="B46" s="95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9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53">
        <v>1.75</v>
      </c>
      <c r="AO46" s="153">
        <v>1.75</v>
      </c>
      <c r="AP46" s="153">
        <v>1.75</v>
      </c>
      <c r="AQ46" s="153">
        <v>1.75</v>
      </c>
      <c r="AR46" s="65">
        <v>1.75</v>
      </c>
    </row>
    <row r="47" spans="1:44">
      <c r="A47" s="105"/>
      <c r="B47" s="95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9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53">
        <v>1.75</v>
      </c>
      <c r="AO47" s="153">
        <v>1.75</v>
      </c>
      <c r="AP47" s="153">
        <v>1.75</v>
      </c>
      <c r="AQ47" s="153">
        <v>1.75</v>
      </c>
      <c r="AR47" s="65">
        <v>1.75</v>
      </c>
    </row>
    <row r="48" spans="1:44">
      <c r="A48" s="105"/>
      <c r="B48" s="95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9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53">
        <v>1.75</v>
      </c>
      <c r="AO48" s="153">
        <v>1.75</v>
      </c>
      <c r="AP48" s="153">
        <v>1.75</v>
      </c>
      <c r="AQ48" s="153">
        <v>1.75</v>
      </c>
      <c r="AR48" s="65">
        <v>1.75</v>
      </c>
    </row>
    <row r="49" spans="1:44">
      <c r="A49" s="105"/>
      <c r="B49" s="95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9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53">
        <v>1.75</v>
      </c>
      <c r="AO49" s="153">
        <v>1.75</v>
      </c>
      <c r="AP49" s="153">
        <v>1.75</v>
      </c>
      <c r="AQ49" s="153">
        <v>1.75</v>
      </c>
      <c r="AR49" s="65">
        <v>1.75</v>
      </c>
    </row>
    <row r="50" spans="1:44">
      <c r="A50" s="112" t="s">
        <v>0</v>
      </c>
      <c r="B50" s="92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9" t="s">
        <v>820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6">
        <v>2.5</v>
      </c>
      <c r="AP50" s="153">
        <v>1.75</v>
      </c>
      <c r="AQ50" s="153">
        <v>1.75</v>
      </c>
      <c r="AR50" s="65">
        <v>1.75</v>
      </c>
    </row>
    <row r="51" spans="1:44">
      <c r="A51" s="105" t="s">
        <v>821</v>
      </c>
      <c r="B51" s="93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9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6">
        <v>1</v>
      </c>
      <c r="AP51" s="153">
        <v>1.75</v>
      </c>
      <c r="AQ51" s="153">
        <v>1.75</v>
      </c>
      <c r="AR51" s="65">
        <v>1.75</v>
      </c>
    </row>
    <row r="52" spans="1:44" ht="15" customHeight="1">
      <c r="A52" s="105" t="s">
        <v>822</v>
      </c>
      <c r="B52" s="93">
        <v>12</v>
      </c>
      <c r="C52" s="21" t="s">
        <v>856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9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105" t="s">
        <v>823</v>
      </c>
      <c r="B53" s="93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9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105" t="s">
        <v>824</v>
      </c>
      <c r="B54" s="93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9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105" t="s">
        <v>667</v>
      </c>
      <c r="B55" s="93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9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105" t="s">
        <v>606</v>
      </c>
      <c r="B56" s="93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9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105" t="s">
        <v>851</v>
      </c>
      <c r="B57" s="93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9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105" t="s">
        <v>852</v>
      </c>
      <c r="B58" s="93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9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105" t="s">
        <v>853</v>
      </c>
      <c r="B59" s="93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9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105" t="s">
        <v>854</v>
      </c>
      <c r="B60" s="93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9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105" t="s">
        <v>855</v>
      </c>
      <c r="B61" s="93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9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105"/>
      <c r="B62" s="93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9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105"/>
      <c r="B63" s="93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9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105"/>
      <c r="B64" s="93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9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12" t="s">
        <v>0</v>
      </c>
      <c r="B65" s="94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9" t="s">
        <v>820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105" t="s">
        <v>821</v>
      </c>
      <c r="B66" s="95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9"/>
      <c r="AF66" s="60"/>
      <c r="AH66" s="59"/>
    </row>
    <row r="67" spans="1:44">
      <c r="A67" s="105" t="s">
        <v>822</v>
      </c>
      <c r="B67" s="95">
        <v>10</v>
      </c>
      <c r="C67" s="21" t="s">
        <v>856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9"/>
      <c r="AF67" s="60"/>
      <c r="AH67" s="59"/>
    </row>
    <row r="68" spans="1:44">
      <c r="A68" s="105" t="s">
        <v>823</v>
      </c>
      <c r="B68" s="95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9"/>
      <c r="AF68" s="60"/>
      <c r="AH68" s="59"/>
    </row>
    <row r="69" spans="1:44">
      <c r="A69" s="105" t="s">
        <v>824</v>
      </c>
      <c r="B69" s="95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9"/>
      <c r="AF69" s="60"/>
      <c r="AH69" s="59"/>
    </row>
    <row r="70" spans="1:44">
      <c r="A70" s="105" t="s">
        <v>667</v>
      </c>
      <c r="B70" s="95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9"/>
      <c r="AF70" s="60"/>
      <c r="AH70" s="59"/>
    </row>
    <row r="71" spans="1:44">
      <c r="A71" s="105" t="s">
        <v>606</v>
      </c>
      <c r="B71" s="95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9"/>
      <c r="AF71" s="60"/>
      <c r="AH71" s="59"/>
    </row>
    <row r="72" spans="1:44">
      <c r="A72" s="105" t="s">
        <v>851</v>
      </c>
      <c r="B72" s="95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9"/>
      <c r="AF72" s="60"/>
      <c r="AH72" s="59"/>
    </row>
    <row r="73" spans="1:44">
      <c r="A73" s="105" t="s">
        <v>852</v>
      </c>
      <c r="B73" s="95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9"/>
      <c r="AF73" s="60"/>
      <c r="AH73" s="59"/>
    </row>
    <row r="74" spans="1:44">
      <c r="A74" s="105" t="s">
        <v>853</v>
      </c>
      <c r="B74" s="95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9"/>
      <c r="AF74" s="60"/>
      <c r="AH74" s="59"/>
    </row>
    <row r="75" spans="1:44">
      <c r="A75" s="105" t="s">
        <v>854</v>
      </c>
      <c r="B75" s="95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9"/>
      <c r="AF75" s="60"/>
      <c r="AH75" s="59"/>
    </row>
    <row r="76" spans="1:44">
      <c r="A76" s="105" t="s">
        <v>855</v>
      </c>
      <c r="B76" s="95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9"/>
      <c r="AF76" s="60"/>
      <c r="AH76" s="59"/>
    </row>
    <row r="77" spans="1:44">
      <c r="A77" s="105"/>
      <c r="B77" s="95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9"/>
      <c r="AF77" s="60"/>
      <c r="AH77" s="59"/>
    </row>
    <row r="78" spans="1:44">
      <c r="A78" s="105"/>
      <c r="B78" s="95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9"/>
      <c r="AF78" s="60"/>
      <c r="AH78" s="59"/>
    </row>
    <row r="79" spans="1:44">
      <c r="A79" s="105"/>
      <c r="B79" s="95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9"/>
      <c r="AF79" s="60"/>
      <c r="AH79" s="59"/>
    </row>
    <row r="80" spans="1:44">
      <c r="A80" s="112" t="s">
        <v>0</v>
      </c>
      <c r="B80" s="92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9" t="s">
        <v>820</v>
      </c>
      <c r="AF80" s="60"/>
      <c r="AH80" s="59"/>
    </row>
    <row r="81" spans="1:34">
      <c r="A81" s="105" t="s">
        <v>821</v>
      </c>
      <c r="B81" s="93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9"/>
      <c r="AF81" s="60"/>
      <c r="AH81" s="59"/>
    </row>
    <row r="82" spans="1:34">
      <c r="A82" s="105" t="s">
        <v>822</v>
      </c>
      <c r="B82" s="93">
        <v>14</v>
      </c>
      <c r="C82" s="21" t="s">
        <v>856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9"/>
      <c r="AF82" s="60"/>
      <c r="AH82" s="59"/>
    </row>
    <row r="83" spans="1:34">
      <c r="A83" s="105" t="s">
        <v>823</v>
      </c>
      <c r="B83" s="93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9"/>
      <c r="AF83" s="60"/>
      <c r="AH83" s="59"/>
    </row>
    <row r="84" spans="1:34">
      <c r="A84" s="105" t="s">
        <v>824</v>
      </c>
      <c r="B84" s="93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9"/>
      <c r="AF84" s="60"/>
      <c r="AH84" s="59"/>
    </row>
    <row r="85" spans="1:34" ht="15" customHeight="1">
      <c r="A85" s="105" t="s">
        <v>667</v>
      </c>
      <c r="B85" s="93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9"/>
      <c r="AF85" s="60"/>
      <c r="AH85" s="59"/>
    </row>
    <row r="86" spans="1:34" ht="15" customHeight="1">
      <c r="A86" s="105" t="s">
        <v>606</v>
      </c>
      <c r="B86" s="93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9"/>
      <c r="AF86" s="60"/>
      <c r="AH86" s="59"/>
    </row>
    <row r="87" spans="1:34" ht="15" customHeight="1">
      <c r="A87" s="105" t="s">
        <v>851</v>
      </c>
      <c r="B87" s="93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9"/>
      <c r="AF87" s="60"/>
      <c r="AH87" s="59"/>
    </row>
    <row r="88" spans="1:34" ht="15" customHeight="1">
      <c r="A88" s="105" t="s">
        <v>852</v>
      </c>
      <c r="B88" s="93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9"/>
      <c r="AF88" s="60"/>
      <c r="AH88" s="59"/>
    </row>
    <row r="89" spans="1:34">
      <c r="A89" s="105" t="s">
        <v>853</v>
      </c>
      <c r="B89" s="93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9"/>
      <c r="AF89" s="60"/>
      <c r="AH89" s="59"/>
    </row>
    <row r="90" spans="1:34">
      <c r="A90" s="105" t="s">
        <v>854</v>
      </c>
      <c r="B90" s="93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9"/>
      <c r="AF90" s="60"/>
      <c r="AH90" s="59"/>
    </row>
    <row r="91" spans="1:34">
      <c r="A91" s="105" t="s">
        <v>855</v>
      </c>
      <c r="B91" s="93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9"/>
      <c r="AF91" s="60"/>
      <c r="AH91" s="59"/>
    </row>
    <row r="92" spans="1:34">
      <c r="A92" s="105"/>
      <c r="B92" s="93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9"/>
      <c r="AF92" s="60"/>
      <c r="AH92" s="59"/>
    </row>
    <row r="93" spans="1:34">
      <c r="A93" s="105"/>
      <c r="B93" s="93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9"/>
      <c r="AF93" s="60"/>
      <c r="AH93" s="59"/>
    </row>
    <row r="94" spans="1:34">
      <c r="A94" s="105"/>
      <c r="B94" s="93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9"/>
      <c r="AF94" s="60"/>
      <c r="AH94" s="59"/>
    </row>
    <row r="95" spans="1:34">
      <c r="A95" s="112" t="s">
        <v>0</v>
      </c>
      <c r="B95" s="94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9" t="s">
        <v>820</v>
      </c>
      <c r="AF95" s="60"/>
      <c r="AH95" s="59"/>
    </row>
    <row r="96" spans="1:34">
      <c r="A96" s="105" t="s">
        <v>821</v>
      </c>
      <c r="B96" s="95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9"/>
      <c r="AF96" s="60"/>
      <c r="AH96" s="59"/>
    </row>
    <row r="97" spans="1:34">
      <c r="A97" s="105" t="s">
        <v>822</v>
      </c>
      <c r="B97" s="95">
        <v>10</v>
      </c>
      <c r="C97" s="21" t="s">
        <v>856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9"/>
      <c r="AF97" s="60"/>
      <c r="AH97" s="59"/>
    </row>
    <row r="98" spans="1:34">
      <c r="A98" s="105" t="s">
        <v>823</v>
      </c>
      <c r="B98" s="95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9"/>
      <c r="AF98" s="60"/>
      <c r="AH98" s="59"/>
    </row>
    <row r="99" spans="1:34">
      <c r="A99" s="105" t="s">
        <v>824</v>
      </c>
      <c r="B99" s="95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9"/>
      <c r="AF99" s="60"/>
      <c r="AH99" s="59"/>
    </row>
    <row r="100" spans="1:34">
      <c r="A100" s="105" t="s">
        <v>667</v>
      </c>
      <c r="B100" s="95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9"/>
      <c r="AF100" s="60"/>
      <c r="AH100" s="59"/>
    </row>
    <row r="101" spans="1:34">
      <c r="A101" s="105" t="s">
        <v>606</v>
      </c>
      <c r="B101" s="95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9"/>
      <c r="AF101" s="60"/>
      <c r="AH101" s="59"/>
    </row>
    <row r="102" spans="1:34">
      <c r="A102" s="105" t="s">
        <v>851</v>
      </c>
      <c r="B102" s="95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9"/>
      <c r="AF102" s="60"/>
      <c r="AH102" s="59"/>
    </row>
    <row r="103" spans="1:34">
      <c r="A103" s="105" t="s">
        <v>852</v>
      </c>
      <c r="B103" s="95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9"/>
      <c r="AF103" s="60"/>
      <c r="AH103" s="59"/>
    </row>
    <row r="104" spans="1:34">
      <c r="A104" s="105" t="s">
        <v>853</v>
      </c>
      <c r="B104" s="95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9"/>
      <c r="AF104" s="60"/>
      <c r="AH104" s="59"/>
    </row>
    <row r="105" spans="1:34">
      <c r="A105" s="105" t="s">
        <v>854</v>
      </c>
      <c r="B105" s="95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9"/>
      <c r="AF105" s="60"/>
      <c r="AH105" s="59"/>
    </row>
    <row r="106" spans="1:34">
      <c r="A106" s="105" t="s">
        <v>855</v>
      </c>
      <c r="B106" s="95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9"/>
      <c r="AF106" s="60"/>
      <c r="AH106" s="59"/>
    </row>
    <row r="107" spans="1:34">
      <c r="A107" s="105"/>
      <c r="B107" s="95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9"/>
      <c r="AF107" s="60"/>
      <c r="AH107" s="59"/>
    </row>
    <row r="108" spans="1:34">
      <c r="A108" s="105"/>
      <c r="B108" s="95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9"/>
      <c r="AF108" s="60"/>
      <c r="AH108" s="59"/>
    </row>
    <row r="109" spans="1:34">
      <c r="A109" s="105"/>
      <c r="B109" s="95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9"/>
      <c r="AF109" s="60"/>
      <c r="AH109" s="59"/>
    </row>
    <row r="110" spans="1:34">
      <c r="A110" s="112" t="s">
        <v>0</v>
      </c>
      <c r="B110" s="92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9" t="s">
        <v>820</v>
      </c>
      <c r="AF110" s="60"/>
      <c r="AH110" s="59"/>
    </row>
    <row r="111" spans="1:34">
      <c r="A111" s="105" t="s">
        <v>821</v>
      </c>
      <c r="B111" s="93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9"/>
      <c r="AF111" s="60"/>
      <c r="AH111" s="59"/>
    </row>
    <row r="112" spans="1:34">
      <c r="A112" s="105" t="s">
        <v>822</v>
      </c>
      <c r="B112" s="93">
        <v>10</v>
      </c>
      <c r="C112" s="21" t="s">
        <v>856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9"/>
      <c r="AF112" s="60"/>
      <c r="AH112" s="59"/>
    </row>
    <row r="113" spans="1:34">
      <c r="A113" s="105" t="s">
        <v>823</v>
      </c>
      <c r="B113" s="93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9"/>
      <c r="AF113" s="60"/>
      <c r="AH113" s="59"/>
    </row>
    <row r="114" spans="1:34">
      <c r="A114" s="105" t="s">
        <v>824</v>
      </c>
      <c r="B114" s="93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9"/>
      <c r="AF114" s="60"/>
      <c r="AH114" s="59"/>
    </row>
    <row r="115" spans="1:34">
      <c r="A115" s="105" t="s">
        <v>667</v>
      </c>
      <c r="B115" s="93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9"/>
      <c r="AF115" s="60"/>
      <c r="AH115" s="59"/>
    </row>
    <row r="116" spans="1:34">
      <c r="A116" s="105" t="s">
        <v>606</v>
      </c>
      <c r="B116" s="93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9"/>
      <c r="AF116" s="60"/>
      <c r="AH116" s="59"/>
    </row>
    <row r="117" spans="1:34">
      <c r="A117" s="105" t="s">
        <v>851</v>
      </c>
      <c r="B117" s="93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9"/>
      <c r="AF117" s="60"/>
      <c r="AH117" s="59"/>
    </row>
    <row r="118" spans="1:34" ht="15" customHeight="1">
      <c r="A118" s="105" t="s">
        <v>852</v>
      </c>
      <c r="B118" s="93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9"/>
      <c r="AF118" s="60"/>
      <c r="AH118" s="59"/>
    </row>
    <row r="119" spans="1:34" ht="15" customHeight="1">
      <c r="A119" s="105" t="s">
        <v>853</v>
      </c>
      <c r="B119" s="93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9"/>
      <c r="AF119" s="60"/>
      <c r="AH119" s="59"/>
    </row>
    <row r="120" spans="1:34" ht="15" customHeight="1">
      <c r="A120" s="105" t="s">
        <v>854</v>
      </c>
      <c r="B120" s="93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9"/>
      <c r="AF120" s="60"/>
      <c r="AH120" s="59"/>
    </row>
    <row r="121" spans="1:34" ht="15" customHeight="1">
      <c r="A121" s="105" t="s">
        <v>855</v>
      </c>
      <c r="B121" s="93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9"/>
      <c r="AF121" s="60"/>
      <c r="AH121" s="59"/>
    </row>
    <row r="122" spans="1:34">
      <c r="A122" s="105"/>
      <c r="B122" s="93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9"/>
      <c r="AF122" s="60"/>
      <c r="AH122" s="59"/>
    </row>
    <row r="123" spans="1:34">
      <c r="A123" s="105"/>
      <c r="B123" s="93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9"/>
      <c r="AF123" s="60"/>
      <c r="AH123" s="59"/>
    </row>
    <row r="124" spans="1:34">
      <c r="A124" s="105"/>
      <c r="B124" s="93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9"/>
      <c r="AF124" s="60"/>
      <c r="AH124" s="59"/>
    </row>
    <row r="125" spans="1:34">
      <c r="A125" s="112" t="s">
        <v>0</v>
      </c>
      <c r="B125" s="94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9" t="s">
        <v>820</v>
      </c>
      <c r="AF125" s="60"/>
      <c r="AH125" s="59"/>
    </row>
    <row r="126" spans="1:34">
      <c r="A126" s="105" t="s">
        <v>821</v>
      </c>
      <c r="B126" s="95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9"/>
      <c r="AF126" s="60"/>
      <c r="AH126" s="59"/>
    </row>
    <row r="127" spans="1:34">
      <c r="A127" s="105" t="s">
        <v>822</v>
      </c>
      <c r="B127" s="95">
        <v>18</v>
      </c>
      <c r="C127" s="21" t="s">
        <v>856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9"/>
      <c r="AF127" s="60"/>
      <c r="AH127" s="59"/>
    </row>
    <row r="128" spans="1:34">
      <c r="A128" s="105" t="s">
        <v>823</v>
      </c>
      <c r="B128" s="95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9"/>
      <c r="AF128" s="60"/>
      <c r="AH128" s="59"/>
    </row>
    <row r="129" spans="1:34">
      <c r="A129" s="105" t="s">
        <v>824</v>
      </c>
      <c r="B129" s="95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9"/>
      <c r="AF129" s="60"/>
      <c r="AH129" s="59"/>
    </row>
    <row r="130" spans="1:34">
      <c r="A130" s="105" t="s">
        <v>667</v>
      </c>
      <c r="B130" s="95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9"/>
      <c r="AF130" s="60"/>
      <c r="AH130" s="59"/>
    </row>
    <row r="131" spans="1:34">
      <c r="A131" s="105" t="s">
        <v>606</v>
      </c>
      <c r="B131" s="95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9"/>
      <c r="AF131" s="60"/>
      <c r="AH131" s="59"/>
    </row>
    <row r="132" spans="1:34">
      <c r="A132" s="105" t="s">
        <v>851</v>
      </c>
      <c r="B132" s="95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9"/>
      <c r="AF132" s="60"/>
      <c r="AH132" s="59"/>
    </row>
    <row r="133" spans="1:34">
      <c r="A133" s="105" t="s">
        <v>852</v>
      </c>
      <c r="B133" s="95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9"/>
      <c r="AF133" s="60"/>
      <c r="AH133" s="59"/>
    </row>
    <row r="134" spans="1:34">
      <c r="A134" s="105" t="s">
        <v>853</v>
      </c>
      <c r="B134" s="95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9"/>
      <c r="AF134" s="60"/>
      <c r="AH134" s="59"/>
    </row>
    <row r="135" spans="1:34">
      <c r="A135" s="105" t="s">
        <v>854</v>
      </c>
      <c r="B135" s="95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9"/>
      <c r="AF135" s="60"/>
      <c r="AH135" s="59"/>
    </row>
    <row r="136" spans="1:34">
      <c r="A136" s="105" t="s">
        <v>855</v>
      </c>
      <c r="B136" s="95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9"/>
      <c r="AF136" s="60"/>
      <c r="AH136" s="59"/>
    </row>
    <row r="137" spans="1:34">
      <c r="A137" s="105"/>
      <c r="B137" s="95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9"/>
      <c r="AF137" s="60"/>
      <c r="AH137" s="59"/>
    </row>
    <row r="138" spans="1:34">
      <c r="A138" s="105"/>
      <c r="B138" s="95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9"/>
      <c r="AF138" s="60"/>
      <c r="AH138" s="59"/>
    </row>
    <row r="139" spans="1:34">
      <c r="A139" s="105"/>
      <c r="B139" s="95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9"/>
      <c r="AF139" s="60"/>
      <c r="AH139" s="59"/>
    </row>
    <row r="140" spans="1:34">
      <c r="A140" s="112" t="s">
        <v>0</v>
      </c>
      <c r="B140" s="96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9" t="s">
        <v>820</v>
      </c>
      <c r="AF140" s="60"/>
      <c r="AH140" s="59"/>
    </row>
    <row r="141" spans="1:34">
      <c r="A141" s="105" t="s">
        <v>821</v>
      </c>
      <c r="B141" s="97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9"/>
      <c r="AF141" s="60"/>
      <c r="AH141" s="59"/>
    </row>
    <row r="142" spans="1:34">
      <c r="A142" s="105" t="s">
        <v>822</v>
      </c>
      <c r="B142" s="97">
        <v>10</v>
      </c>
      <c r="C142" s="21" t="s">
        <v>856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9"/>
      <c r="AF142" s="60"/>
      <c r="AH142" s="59"/>
    </row>
    <row r="143" spans="1:34">
      <c r="A143" s="105" t="s">
        <v>823</v>
      </c>
      <c r="B143" s="97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9"/>
      <c r="AF143" s="60"/>
      <c r="AH143" s="59"/>
    </row>
    <row r="144" spans="1:34">
      <c r="A144" s="105" t="s">
        <v>824</v>
      </c>
      <c r="B144" s="97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9"/>
      <c r="AF144" s="60"/>
      <c r="AH144" s="59"/>
    </row>
    <row r="145" spans="1:34">
      <c r="A145" s="105" t="s">
        <v>667</v>
      </c>
      <c r="B145" s="97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9"/>
      <c r="AF145" s="60"/>
      <c r="AH145" s="59"/>
    </row>
    <row r="146" spans="1:34">
      <c r="A146" s="105" t="s">
        <v>606</v>
      </c>
      <c r="B146" s="97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9"/>
      <c r="AF146" s="60"/>
      <c r="AH146" s="59"/>
    </row>
    <row r="147" spans="1:34">
      <c r="A147" s="105" t="s">
        <v>851</v>
      </c>
      <c r="B147" s="97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9"/>
      <c r="AF147" s="60"/>
      <c r="AH147" s="59"/>
    </row>
    <row r="148" spans="1:34">
      <c r="A148" s="105" t="s">
        <v>852</v>
      </c>
      <c r="B148" s="97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9"/>
      <c r="AF148" s="60"/>
      <c r="AH148" s="59"/>
    </row>
    <row r="149" spans="1:34">
      <c r="A149" s="105" t="s">
        <v>853</v>
      </c>
      <c r="B149" s="97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9"/>
      <c r="AF149" s="60"/>
      <c r="AH149" s="59"/>
    </row>
    <row r="150" spans="1:34">
      <c r="A150" s="105" t="s">
        <v>854</v>
      </c>
      <c r="B150" s="97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9"/>
      <c r="AF150" s="60"/>
      <c r="AH150" s="59"/>
    </row>
    <row r="151" spans="1:34">
      <c r="A151" s="105" t="s">
        <v>855</v>
      </c>
      <c r="B151" s="97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9"/>
      <c r="AF151" s="60"/>
      <c r="AH151" s="59"/>
    </row>
    <row r="152" spans="1:34">
      <c r="A152" s="105"/>
      <c r="B152" s="97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9"/>
      <c r="AF152" s="60"/>
      <c r="AH152" s="59"/>
    </row>
    <row r="153" spans="1:34">
      <c r="A153" s="105"/>
      <c r="B153" s="97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9"/>
      <c r="AF153" s="60"/>
      <c r="AH153" s="59"/>
    </row>
    <row r="154" spans="1:34">
      <c r="A154" s="105"/>
      <c r="B154" s="97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9"/>
      <c r="AF154" s="60"/>
      <c r="AH154" s="59"/>
    </row>
    <row r="155" spans="1:34">
      <c r="A155" s="112" t="s">
        <v>0</v>
      </c>
      <c r="B155" s="98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9" t="s">
        <v>820</v>
      </c>
      <c r="AF155" s="60"/>
      <c r="AH155" s="59"/>
    </row>
    <row r="156" spans="1:34">
      <c r="A156" s="105" t="s">
        <v>821</v>
      </c>
      <c r="B156" s="99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9"/>
      <c r="AF156" s="60"/>
      <c r="AH156" s="59"/>
    </row>
    <row r="157" spans="1:34">
      <c r="A157" s="105" t="s">
        <v>822</v>
      </c>
      <c r="B157" s="99">
        <v>16</v>
      </c>
      <c r="C157" s="21" t="s">
        <v>856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9"/>
      <c r="AF157" s="60"/>
      <c r="AH157" s="59"/>
    </row>
    <row r="158" spans="1:34">
      <c r="A158" s="105" t="s">
        <v>823</v>
      </c>
      <c r="B158" s="99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9"/>
      <c r="AF158" s="60"/>
      <c r="AH158" s="59"/>
    </row>
    <row r="159" spans="1:34">
      <c r="A159" s="105" t="s">
        <v>824</v>
      </c>
      <c r="B159" s="99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9"/>
      <c r="AF159" s="60"/>
      <c r="AH159" s="59"/>
    </row>
    <row r="160" spans="1:34">
      <c r="A160" s="105" t="s">
        <v>667</v>
      </c>
      <c r="B160" s="99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9"/>
      <c r="AF160" s="60"/>
      <c r="AH160" s="59"/>
    </row>
    <row r="161" spans="1:34">
      <c r="A161" s="105" t="s">
        <v>606</v>
      </c>
      <c r="B161" s="99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9"/>
      <c r="AF161" s="60"/>
      <c r="AH161" s="59"/>
    </row>
    <row r="162" spans="1:34">
      <c r="A162" s="105" t="s">
        <v>851</v>
      </c>
      <c r="B162" s="99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9"/>
      <c r="AF162" s="60"/>
      <c r="AH162" s="59"/>
    </row>
    <row r="163" spans="1:34">
      <c r="A163" s="105" t="s">
        <v>852</v>
      </c>
      <c r="B163" s="99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9"/>
      <c r="AF163" s="60"/>
      <c r="AH163" s="59"/>
    </row>
    <row r="164" spans="1:34">
      <c r="A164" s="105" t="s">
        <v>853</v>
      </c>
      <c r="B164" s="99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9"/>
      <c r="AF164" s="60"/>
      <c r="AH164" s="59"/>
    </row>
    <row r="165" spans="1:34">
      <c r="A165" s="105" t="s">
        <v>854</v>
      </c>
      <c r="B165" s="99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9"/>
      <c r="AF165" s="60"/>
      <c r="AH165" s="59"/>
    </row>
    <row r="166" spans="1:34">
      <c r="A166" s="105" t="s">
        <v>855</v>
      </c>
      <c r="B166" s="99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9"/>
      <c r="AF166" s="60"/>
      <c r="AH166" s="59"/>
    </row>
    <row r="167" spans="1:34">
      <c r="A167" s="105"/>
      <c r="B167" s="99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9"/>
      <c r="AF167" s="60"/>
      <c r="AH167" s="59"/>
    </row>
    <row r="168" spans="1:34">
      <c r="A168" s="105"/>
      <c r="B168" s="99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9"/>
      <c r="AF168" s="60"/>
      <c r="AH168" s="59"/>
    </row>
    <row r="169" spans="1:34">
      <c r="A169" s="105"/>
      <c r="B169" s="99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9"/>
      <c r="AF169" s="60"/>
      <c r="AH169" s="59"/>
    </row>
    <row r="170" spans="1:34">
      <c r="A170" s="112" t="s">
        <v>0</v>
      </c>
      <c r="B170" s="96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9" t="s">
        <v>820</v>
      </c>
      <c r="AF170" s="60"/>
      <c r="AH170" s="59"/>
    </row>
    <row r="171" spans="1:34">
      <c r="A171" s="105" t="s">
        <v>821</v>
      </c>
      <c r="B171" s="97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9"/>
      <c r="AF171" s="60"/>
      <c r="AH171" s="59"/>
    </row>
    <row r="172" spans="1:34">
      <c r="A172" s="105" t="s">
        <v>822</v>
      </c>
      <c r="B172" s="97">
        <v>18</v>
      </c>
      <c r="C172" s="21" t="s">
        <v>856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9"/>
      <c r="AF172" s="60"/>
      <c r="AH172" s="59"/>
    </row>
    <row r="173" spans="1:34">
      <c r="A173" s="105" t="s">
        <v>823</v>
      </c>
      <c r="B173" s="97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9"/>
      <c r="AF173" s="60"/>
      <c r="AH173" s="59"/>
    </row>
    <row r="174" spans="1:34">
      <c r="A174" s="105" t="s">
        <v>824</v>
      </c>
      <c r="B174" s="97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9"/>
      <c r="AF174" s="60"/>
      <c r="AH174" s="59"/>
    </row>
    <row r="175" spans="1:34">
      <c r="A175" s="105" t="s">
        <v>667</v>
      </c>
      <c r="B175" s="97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9"/>
      <c r="AF175" s="60"/>
      <c r="AH175" s="59"/>
    </row>
    <row r="176" spans="1:34">
      <c r="A176" s="105" t="s">
        <v>606</v>
      </c>
      <c r="B176" s="97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9"/>
      <c r="AF176" s="60"/>
      <c r="AH176" s="59"/>
    </row>
    <row r="177" spans="1:34">
      <c r="A177" s="105" t="s">
        <v>851</v>
      </c>
      <c r="B177" s="97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9"/>
      <c r="AF177" s="60"/>
      <c r="AH177" s="59"/>
    </row>
    <row r="178" spans="1:34">
      <c r="A178" s="105" t="s">
        <v>852</v>
      </c>
      <c r="B178" s="97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9"/>
      <c r="AF178" s="60"/>
      <c r="AH178" s="59"/>
    </row>
    <row r="179" spans="1:34">
      <c r="A179" s="105" t="s">
        <v>853</v>
      </c>
      <c r="B179" s="97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9"/>
      <c r="AF179" s="60"/>
      <c r="AH179" s="59"/>
    </row>
    <row r="180" spans="1:34">
      <c r="A180" s="105" t="s">
        <v>854</v>
      </c>
      <c r="B180" s="97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9"/>
      <c r="AF180" s="60"/>
      <c r="AH180" s="59"/>
    </row>
    <row r="181" spans="1:34">
      <c r="A181" s="105" t="s">
        <v>855</v>
      </c>
      <c r="B181" s="97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9"/>
      <c r="AF181" s="60"/>
      <c r="AH181" s="59"/>
    </row>
    <row r="182" spans="1:34">
      <c r="A182" s="105"/>
      <c r="B182" s="97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9"/>
      <c r="AF182" s="60"/>
      <c r="AH182" s="59"/>
    </row>
    <row r="183" spans="1:34">
      <c r="A183" s="105"/>
      <c r="B183" s="97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9"/>
      <c r="AF183" s="60"/>
      <c r="AH183" s="59"/>
    </row>
    <row r="184" spans="1:34">
      <c r="A184" s="105"/>
      <c r="B184" s="97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9"/>
      <c r="AF184" s="60"/>
      <c r="AH184" s="59"/>
    </row>
    <row r="185" spans="1:34">
      <c r="A185" s="112" t="s">
        <v>0</v>
      </c>
      <c r="B185" s="98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9" t="s">
        <v>820</v>
      </c>
      <c r="AF185" s="60"/>
      <c r="AH185" s="59"/>
    </row>
    <row r="186" spans="1:34">
      <c r="A186" s="105" t="s">
        <v>821</v>
      </c>
      <c r="B186" s="99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9"/>
      <c r="AF186" s="60"/>
      <c r="AH186" s="59"/>
    </row>
    <row r="187" spans="1:34">
      <c r="A187" s="105" t="s">
        <v>822</v>
      </c>
      <c r="B187" s="99">
        <v>10</v>
      </c>
      <c r="C187" s="21" t="s">
        <v>856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9"/>
      <c r="AF187" s="60"/>
      <c r="AH187" s="59"/>
    </row>
    <row r="188" spans="1:34">
      <c r="A188" s="105" t="s">
        <v>823</v>
      </c>
      <c r="B188" s="99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9"/>
      <c r="AF188" s="60"/>
      <c r="AH188" s="59"/>
    </row>
    <row r="189" spans="1:34">
      <c r="A189" s="105" t="s">
        <v>824</v>
      </c>
      <c r="B189" s="99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9"/>
      <c r="AF189" s="60"/>
      <c r="AH189" s="59"/>
    </row>
    <row r="190" spans="1:34">
      <c r="A190" s="105" t="s">
        <v>667</v>
      </c>
      <c r="B190" s="99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9"/>
      <c r="AF190" s="60"/>
      <c r="AH190" s="59"/>
    </row>
    <row r="191" spans="1:34">
      <c r="A191" s="105" t="s">
        <v>606</v>
      </c>
      <c r="B191" s="99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9"/>
      <c r="AF191" s="60"/>
      <c r="AH191" s="59"/>
    </row>
    <row r="192" spans="1:34">
      <c r="A192" s="105" t="s">
        <v>851</v>
      </c>
      <c r="B192" s="99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9"/>
      <c r="AF192" s="60"/>
      <c r="AH192" s="59"/>
    </row>
    <row r="193" spans="1:34">
      <c r="A193" s="105" t="s">
        <v>852</v>
      </c>
      <c r="B193" s="99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9"/>
      <c r="AF193" s="60"/>
      <c r="AH193" s="59"/>
    </row>
    <row r="194" spans="1:34">
      <c r="A194" s="105" t="s">
        <v>853</v>
      </c>
      <c r="B194" s="99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9"/>
      <c r="AF194" s="60"/>
      <c r="AH194" s="59"/>
    </row>
    <row r="195" spans="1:34">
      <c r="A195" s="105" t="s">
        <v>854</v>
      </c>
      <c r="B195" s="99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9"/>
      <c r="AF195" s="60"/>
      <c r="AH195" s="59"/>
    </row>
    <row r="196" spans="1:34">
      <c r="A196" s="105" t="s">
        <v>855</v>
      </c>
      <c r="B196" s="99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9"/>
      <c r="AF196" s="60"/>
      <c r="AH196" s="59"/>
    </row>
    <row r="197" spans="1:34">
      <c r="A197" s="105"/>
      <c r="B197" s="99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9"/>
      <c r="AF197" s="60"/>
      <c r="AH197" s="59"/>
    </row>
    <row r="198" spans="1:34">
      <c r="A198" s="105"/>
      <c r="B198" s="99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9"/>
      <c r="AF198" s="60"/>
      <c r="AH198" s="59"/>
    </row>
    <row r="199" spans="1:34">
      <c r="A199" s="105"/>
      <c r="B199" s="99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9"/>
      <c r="AF199" s="60"/>
      <c r="AH199" s="59"/>
    </row>
    <row r="200" spans="1:34">
      <c r="A200" s="112" t="s">
        <v>0</v>
      </c>
      <c r="B200" s="96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9" t="s">
        <v>820</v>
      </c>
      <c r="AF200" s="60"/>
      <c r="AH200" s="59"/>
    </row>
    <row r="201" spans="1:34">
      <c r="A201" s="105" t="s">
        <v>821</v>
      </c>
      <c r="B201" s="97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9"/>
      <c r="AF201" s="60"/>
      <c r="AH201" s="59"/>
    </row>
    <row r="202" spans="1:34">
      <c r="A202" s="105" t="s">
        <v>822</v>
      </c>
      <c r="B202" s="97">
        <v>12</v>
      </c>
      <c r="C202" s="21" t="s">
        <v>856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9"/>
      <c r="AF202" s="60"/>
      <c r="AH202" s="59"/>
    </row>
    <row r="203" spans="1:34">
      <c r="A203" s="105" t="s">
        <v>823</v>
      </c>
      <c r="B203" s="97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9"/>
      <c r="AF203" s="60"/>
      <c r="AH203" s="59"/>
    </row>
    <row r="204" spans="1:34">
      <c r="A204" s="105" t="s">
        <v>824</v>
      </c>
      <c r="B204" s="97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9"/>
      <c r="AF204" s="60"/>
      <c r="AH204" s="59"/>
    </row>
    <row r="205" spans="1:34">
      <c r="A205" s="105" t="s">
        <v>667</v>
      </c>
      <c r="B205" s="97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9"/>
      <c r="AF205" s="60"/>
      <c r="AH205" s="59"/>
    </row>
    <row r="206" spans="1:34">
      <c r="A206" s="105" t="s">
        <v>606</v>
      </c>
      <c r="B206" s="97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9"/>
      <c r="AF206" s="60"/>
      <c r="AH206" s="59"/>
    </row>
    <row r="207" spans="1:34">
      <c r="A207" s="105" t="s">
        <v>851</v>
      </c>
      <c r="B207" s="97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9"/>
      <c r="AF207" s="60"/>
      <c r="AH207" s="59"/>
    </row>
    <row r="208" spans="1:34">
      <c r="A208" s="105" t="s">
        <v>852</v>
      </c>
      <c r="B208" s="97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9"/>
      <c r="AF208" s="60"/>
      <c r="AH208" s="59"/>
    </row>
    <row r="209" spans="1:34">
      <c r="A209" s="105" t="s">
        <v>853</v>
      </c>
      <c r="B209" s="97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9"/>
      <c r="AF209" s="60"/>
      <c r="AH209" s="59"/>
    </row>
    <row r="210" spans="1:34">
      <c r="A210" s="105" t="s">
        <v>854</v>
      </c>
      <c r="B210" s="97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9"/>
      <c r="AF210" s="60"/>
      <c r="AH210" s="59"/>
    </row>
    <row r="211" spans="1:34">
      <c r="A211" s="105" t="s">
        <v>855</v>
      </c>
      <c r="B211" s="97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9"/>
      <c r="AF211" s="60"/>
      <c r="AH211" s="59"/>
    </row>
    <row r="212" spans="1:34">
      <c r="A212" s="105"/>
      <c r="B212" s="97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9"/>
      <c r="AF212" s="60"/>
      <c r="AH212" s="59"/>
    </row>
    <row r="213" spans="1:34">
      <c r="A213" s="105"/>
      <c r="B213" s="97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9"/>
      <c r="AF213" s="60"/>
      <c r="AH213" s="59"/>
    </row>
    <row r="214" spans="1:34">
      <c r="A214" s="105"/>
      <c r="B214" s="97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9"/>
      <c r="AF214" s="60"/>
      <c r="AH214" s="59"/>
    </row>
    <row r="215" spans="1:34">
      <c r="A215" s="112" t="s">
        <v>0</v>
      </c>
      <c r="B215" s="98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9" t="s">
        <v>820</v>
      </c>
      <c r="AF215" s="60"/>
      <c r="AH215" s="59"/>
    </row>
    <row r="216" spans="1:34">
      <c r="A216" s="105" t="s">
        <v>821</v>
      </c>
      <c r="B216" s="99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9"/>
      <c r="AF216" s="60"/>
      <c r="AH216" s="59"/>
    </row>
    <row r="217" spans="1:34">
      <c r="A217" s="105" t="s">
        <v>822</v>
      </c>
      <c r="B217" s="99">
        <v>26</v>
      </c>
      <c r="C217" s="21" t="s">
        <v>856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9"/>
      <c r="AF217" s="60"/>
      <c r="AH217" s="59"/>
    </row>
    <row r="218" spans="1:34">
      <c r="A218" s="105" t="s">
        <v>823</v>
      </c>
      <c r="B218" s="99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9"/>
      <c r="AF218" s="60"/>
      <c r="AH218" s="59"/>
    </row>
    <row r="219" spans="1:34">
      <c r="A219" s="105" t="s">
        <v>824</v>
      </c>
      <c r="B219" s="99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9"/>
      <c r="AF219" s="60"/>
      <c r="AH219" s="59"/>
    </row>
    <row r="220" spans="1:34">
      <c r="A220" s="105" t="s">
        <v>667</v>
      </c>
      <c r="B220" s="99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9"/>
      <c r="AF220" s="60"/>
      <c r="AH220" s="59"/>
    </row>
    <row r="221" spans="1:34">
      <c r="A221" s="105" t="s">
        <v>606</v>
      </c>
      <c r="B221" s="99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9"/>
      <c r="AF221" s="60"/>
      <c r="AH221" s="59"/>
    </row>
    <row r="222" spans="1:34">
      <c r="A222" s="105" t="s">
        <v>851</v>
      </c>
      <c r="B222" s="99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9"/>
      <c r="AF222" s="60"/>
      <c r="AH222" s="59"/>
    </row>
    <row r="223" spans="1:34">
      <c r="A223" s="105" t="s">
        <v>852</v>
      </c>
      <c r="B223" s="99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9"/>
      <c r="AF223" s="60"/>
      <c r="AH223" s="59"/>
    </row>
    <row r="224" spans="1:34">
      <c r="A224" s="105" t="s">
        <v>853</v>
      </c>
      <c r="B224" s="99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9"/>
      <c r="AF224" s="60"/>
      <c r="AH224" s="59"/>
    </row>
    <row r="225" spans="1:34">
      <c r="A225" s="105" t="s">
        <v>854</v>
      </c>
      <c r="B225" s="99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9"/>
      <c r="AF225" s="60"/>
      <c r="AH225" s="59"/>
    </row>
    <row r="226" spans="1:34">
      <c r="A226" s="105" t="s">
        <v>855</v>
      </c>
      <c r="B226" s="99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9"/>
      <c r="AF226" s="60"/>
      <c r="AH226" s="59"/>
    </row>
    <row r="227" spans="1:34">
      <c r="A227" s="105"/>
      <c r="B227" s="99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9"/>
      <c r="AF227" s="60"/>
      <c r="AH227" s="59"/>
    </row>
    <row r="228" spans="1:34">
      <c r="A228" s="105"/>
      <c r="B228" s="99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9"/>
      <c r="AF228" s="60"/>
      <c r="AH228" s="59"/>
    </row>
    <row r="229" spans="1:34">
      <c r="A229" s="105"/>
      <c r="B229" s="99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9"/>
      <c r="AF229" s="60"/>
      <c r="AH229" s="59"/>
    </row>
    <row r="230" spans="1:34">
      <c r="A230" s="112" t="s">
        <v>0</v>
      </c>
      <c r="B230" s="96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9" t="s">
        <v>820</v>
      </c>
      <c r="AF230" s="60"/>
      <c r="AH230" s="59"/>
    </row>
    <row r="231" spans="1:34">
      <c r="A231" s="105" t="s">
        <v>821</v>
      </c>
      <c r="B231" s="97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9"/>
      <c r="AF231" s="60"/>
      <c r="AH231" s="59"/>
    </row>
    <row r="232" spans="1:34">
      <c r="A232" s="105" t="s">
        <v>822</v>
      </c>
      <c r="B232" s="97">
        <v>15</v>
      </c>
      <c r="C232" s="21" t="s">
        <v>856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9"/>
      <c r="AF232" s="60"/>
      <c r="AH232" s="59"/>
    </row>
    <row r="233" spans="1:34">
      <c r="A233" s="105" t="s">
        <v>823</v>
      </c>
      <c r="B233" s="97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9"/>
      <c r="AF233" s="60"/>
      <c r="AH233" s="59"/>
    </row>
    <row r="234" spans="1:34">
      <c r="A234" s="105" t="s">
        <v>824</v>
      </c>
      <c r="B234" s="97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9"/>
      <c r="AF234" s="60"/>
      <c r="AH234" s="59"/>
    </row>
    <row r="235" spans="1:34">
      <c r="A235" s="105" t="s">
        <v>667</v>
      </c>
      <c r="B235" s="97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9"/>
      <c r="AF235" s="60"/>
      <c r="AH235" s="59"/>
    </row>
    <row r="236" spans="1:34">
      <c r="A236" s="105" t="s">
        <v>606</v>
      </c>
      <c r="B236" s="97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9"/>
      <c r="AF236" s="60"/>
      <c r="AH236" s="59"/>
    </row>
    <row r="237" spans="1:34">
      <c r="A237" s="105" t="s">
        <v>851</v>
      </c>
      <c r="B237" s="97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9"/>
      <c r="AF237" s="60"/>
      <c r="AH237" s="59"/>
    </row>
    <row r="238" spans="1:34">
      <c r="A238" s="105" t="s">
        <v>852</v>
      </c>
      <c r="B238" s="97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9"/>
      <c r="AF238" s="60"/>
      <c r="AH238" s="59"/>
    </row>
    <row r="239" spans="1:34">
      <c r="A239" s="105" t="s">
        <v>853</v>
      </c>
      <c r="B239" s="97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9"/>
      <c r="AF239" s="60"/>
      <c r="AH239" s="59"/>
    </row>
    <row r="240" spans="1:34">
      <c r="A240" s="105" t="s">
        <v>854</v>
      </c>
      <c r="B240" s="97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9"/>
      <c r="AF240" s="60"/>
      <c r="AH240" s="59"/>
    </row>
    <row r="241" spans="1:34">
      <c r="A241" s="105" t="s">
        <v>855</v>
      </c>
      <c r="B241" s="97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9"/>
      <c r="AF241" s="60"/>
      <c r="AH241" s="59"/>
    </row>
    <row r="242" spans="1:34">
      <c r="A242" s="105"/>
      <c r="B242" s="97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9"/>
      <c r="AF242" s="60"/>
      <c r="AH242" s="59"/>
    </row>
    <row r="243" spans="1:34">
      <c r="A243" s="105"/>
      <c r="B243" s="97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9"/>
      <c r="AF243" s="60"/>
      <c r="AH243" s="59"/>
    </row>
    <row r="244" spans="1:34">
      <c r="A244" s="105"/>
      <c r="B244" s="97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9"/>
      <c r="AF244" s="60"/>
      <c r="AH244" s="59"/>
    </row>
    <row r="245" spans="1:34">
      <c r="A245" s="112" t="s">
        <v>0</v>
      </c>
      <c r="B245" s="98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9" t="s">
        <v>820</v>
      </c>
      <c r="AF245" s="60"/>
      <c r="AH245" s="59"/>
    </row>
    <row r="246" spans="1:34">
      <c r="A246" s="105" t="s">
        <v>821</v>
      </c>
      <c r="B246" s="99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9"/>
      <c r="AF246" s="60"/>
      <c r="AH246" s="59"/>
    </row>
    <row r="247" spans="1:34">
      <c r="A247" s="105" t="s">
        <v>822</v>
      </c>
      <c r="B247" s="99">
        <v>15</v>
      </c>
      <c r="C247" s="21" t="s">
        <v>856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9"/>
      <c r="AF247" s="60"/>
      <c r="AH247" s="60"/>
    </row>
    <row r="248" spans="1:34">
      <c r="A248" s="105" t="s">
        <v>823</v>
      </c>
      <c r="B248" s="99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9"/>
      <c r="AF248" s="60"/>
      <c r="AH248" s="59"/>
    </row>
    <row r="249" spans="1:34">
      <c r="A249" s="105" t="s">
        <v>824</v>
      </c>
      <c r="B249" s="99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9"/>
      <c r="AF249" s="60"/>
      <c r="AH249" s="59"/>
    </row>
    <row r="250" spans="1:34">
      <c r="A250" s="105" t="s">
        <v>667</v>
      </c>
      <c r="B250" s="99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9"/>
      <c r="AF250" s="60"/>
      <c r="AH250" s="59"/>
    </row>
    <row r="251" spans="1:34">
      <c r="A251" s="105" t="s">
        <v>606</v>
      </c>
      <c r="B251" s="99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9"/>
      <c r="AF251" s="60"/>
      <c r="AH251" s="59"/>
    </row>
    <row r="252" spans="1:34">
      <c r="A252" s="105" t="s">
        <v>851</v>
      </c>
      <c r="B252" s="99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9"/>
      <c r="AF252" s="60"/>
      <c r="AH252" s="59"/>
    </row>
    <row r="253" spans="1:34">
      <c r="A253" s="105" t="s">
        <v>852</v>
      </c>
      <c r="B253" s="99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9"/>
      <c r="AF253" s="60"/>
      <c r="AH253" s="59"/>
    </row>
    <row r="254" spans="1:34">
      <c r="A254" s="105" t="s">
        <v>853</v>
      </c>
      <c r="B254" s="99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9"/>
      <c r="AF254" s="60"/>
      <c r="AH254" s="59"/>
    </row>
    <row r="255" spans="1:34">
      <c r="A255" s="105" t="s">
        <v>854</v>
      </c>
      <c r="B255" s="99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9"/>
      <c r="AF255" s="60"/>
      <c r="AH255" s="59"/>
    </row>
    <row r="256" spans="1:34">
      <c r="A256" s="105" t="s">
        <v>855</v>
      </c>
      <c r="B256" s="99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9"/>
      <c r="AF256" s="60"/>
      <c r="AH256" s="59"/>
    </row>
    <row r="257" spans="1:34">
      <c r="A257" s="105"/>
      <c r="B257" s="99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9"/>
      <c r="AF257" s="60"/>
      <c r="AH257" s="59"/>
    </row>
    <row r="258" spans="1:34">
      <c r="A258" s="105"/>
      <c r="B258" s="99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9"/>
      <c r="AF258" s="60"/>
      <c r="AH258" s="59"/>
    </row>
    <row r="259" spans="1:34">
      <c r="A259" s="105"/>
      <c r="B259" s="99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9"/>
      <c r="AF259" s="60"/>
      <c r="AH259" s="59"/>
    </row>
    <row r="260" spans="1:34">
      <c r="A260" s="112" t="s">
        <v>0</v>
      </c>
      <c r="B260" s="96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9" t="s">
        <v>820</v>
      </c>
      <c r="AF260" s="60"/>
      <c r="AH260" s="59"/>
    </row>
    <row r="261" spans="1:34">
      <c r="A261" s="105" t="s">
        <v>821</v>
      </c>
      <c r="B261" s="97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9"/>
      <c r="AF261" s="60"/>
      <c r="AH261" s="59"/>
    </row>
    <row r="262" spans="1:34">
      <c r="A262" s="105" t="s">
        <v>822</v>
      </c>
      <c r="B262" s="97">
        <v>15</v>
      </c>
      <c r="C262" s="21" t="s">
        <v>856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9"/>
      <c r="AF262" s="60"/>
      <c r="AH262" s="59"/>
    </row>
    <row r="263" spans="1:34">
      <c r="A263" s="105" t="s">
        <v>823</v>
      </c>
      <c r="B263" s="97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9"/>
      <c r="AF263" s="60"/>
      <c r="AH263" s="59"/>
    </row>
    <row r="264" spans="1:34">
      <c r="A264" s="105" t="s">
        <v>824</v>
      </c>
      <c r="B264" s="97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9"/>
      <c r="AF264" s="60"/>
      <c r="AH264" s="59"/>
    </row>
    <row r="265" spans="1:34">
      <c r="A265" s="105" t="s">
        <v>667</v>
      </c>
      <c r="B265" s="97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9"/>
      <c r="AF265" s="60"/>
      <c r="AH265" s="59"/>
    </row>
    <row r="266" spans="1:34">
      <c r="A266" s="105" t="s">
        <v>606</v>
      </c>
      <c r="B266" s="97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9"/>
      <c r="AF266" s="60"/>
      <c r="AH266" s="59"/>
    </row>
    <row r="267" spans="1:34">
      <c r="A267" s="105" t="s">
        <v>851</v>
      </c>
      <c r="B267" s="97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9"/>
      <c r="AF267" s="60"/>
      <c r="AH267" s="59"/>
    </row>
    <row r="268" spans="1:34">
      <c r="A268" s="105" t="s">
        <v>852</v>
      </c>
      <c r="B268" s="97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9"/>
      <c r="AF268" s="60"/>
      <c r="AH268" s="59"/>
    </row>
    <row r="269" spans="1:34">
      <c r="A269" s="105" t="s">
        <v>853</v>
      </c>
      <c r="B269" s="97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9"/>
      <c r="AF269" s="60"/>
      <c r="AH269" s="59"/>
    </row>
    <row r="270" spans="1:34">
      <c r="A270" s="105" t="s">
        <v>854</v>
      </c>
      <c r="B270" s="97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9"/>
      <c r="AF270" s="60"/>
      <c r="AH270" s="59"/>
    </row>
    <row r="271" spans="1:34">
      <c r="A271" s="105" t="s">
        <v>855</v>
      </c>
      <c r="B271" s="97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9"/>
      <c r="AF271" s="60"/>
      <c r="AH271" s="59"/>
    </row>
    <row r="272" spans="1:34">
      <c r="A272" s="105"/>
      <c r="B272" s="97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9"/>
      <c r="AF272" s="60"/>
      <c r="AH272" s="59"/>
    </row>
    <row r="273" spans="1:34">
      <c r="A273" s="105"/>
      <c r="B273" s="97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9"/>
      <c r="AF273" s="60"/>
      <c r="AH273" s="59"/>
    </row>
    <row r="274" spans="1:34">
      <c r="A274" s="105"/>
      <c r="B274" s="97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9"/>
      <c r="AF274" s="60"/>
      <c r="AH274" s="59"/>
    </row>
    <row r="275" spans="1:34">
      <c r="A275" s="112" t="s">
        <v>0</v>
      </c>
      <c r="B275" s="98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9" t="s">
        <v>820</v>
      </c>
      <c r="AF275" s="60"/>
      <c r="AH275" s="59"/>
    </row>
    <row r="276" spans="1:34">
      <c r="A276" s="105" t="s">
        <v>821</v>
      </c>
      <c r="B276" s="99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9"/>
      <c r="AF276" s="60"/>
      <c r="AH276" s="59"/>
    </row>
    <row r="277" spans="1:34">
      <c r="A277" s="105" t="s">
        <v>822</v>
      </c>
      <c r="B277" s="99">
        <v>18</v>
      </c>
      <c r="C277" s="21" t="s">
        <v>856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9"/>
      <c r="AF277" s="60"/>
      <c r="AH277" s="59"/>
    </row>
    <row r="278" spans="1:34">
      <c r="A278" s="105" t="s">
        <v>823</v>
      </c>
      <c r="B278" s="99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9"/>
      <c r="AF278" s="60"/>
      <c r="AH278" s="59"/>
    </row>
    <row r="279" spans="1:34">
      <c r="A279" s="105" t="s">
        <v>824</v>
      </c>
      <c r="B279" s="99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9"/>
      <c r="AF279" s="60"/>
      <c r="AH279" s="59"/>
    </row>
    <row r="280" spans="1:34">
      <c r="A280" s="105" t="s">
        <v>667</v>
      </c>
      <c r="B280" s="99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9"/>
      <c r="AF280" s="60"/>
      <c r="AH280" s="59"/>
    </row>
    <row r="281" spans="1:34">
      <c r="A281" s="105" t="s">
        <v>606</v>
      </c>
      <c r="B281" s="99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9"/>
      <c r="AF281" s="60"/>
      <c r="AH281" s="59"/>
    </row>
    <row r="282" spans="1:34">
      <c r="A282" s="105" t="s">
        <v>851</v>
      </c>
      <c r="B282" s="99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9"/>
      <c r="AF282" s="60"/>
      <c r="AH282" s="59"/>
    </row>
    <row r="283" spans="1:34">
      <c r="A283" s="105" t="s">
        <v>852</v>
      </c>
      <c r="B283" s="99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9"/>
      <c r="AF283" s="60"/>
      <c r="AH283" s="59"/>
    </row>
    <row r="284" spans="1:34">
      <c r="A284" s="105" t="s">
        <v>853</v>
      </c>
      <c r="B284" s="99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9"/>
      <c r="AF284" s="60"/>
      <c r="AH284" s="59"/>
    </row>
    <row r="285" spans="1:34">
      <c r="A285" s="105" t="s">
        <v>854</v>
      </c>
      <c r="B285" s="99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9"/>
      <c r="AF285" s="60"/>
      <c r="AH285" s="59"/>
    </row>
    <row r="286" spans="1:34">
      <c r="A286" s="105" t="s">
        <v>855</v>
      </c>
      <c r="B286" s="99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9"/>
      <c r="AF286" s="60"/>
      <c r="AH286" s="59"/>
    </row>
    <row r="287" spans="1:34">
      <c r="A287" s="105"/>
      <c r="B287" s="99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9"/>
      <c r="AF287" s="60"/>
      <c r="AH287" s="59"/>
    </row>
    <row r="288" spans="1:34">
      <c r="A288" s="105"/>
      <c r="B288" s="99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9"/>
      <c r="AF288" s="60"/>
      <c r="AH288" s="59"/>
    </row>
    <row r="289" spans="1:34">
      <c r="A289" s="105"/>
      <c r="B289" s="99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9"/>
      <c r="AF289" s="60"/>
      <c r="AH289" s="59"/>
    </row>
    <row r="290" spans="1:34">
      <c r="A290" s="112" t="s">
        <v>0</v>
      </c>
      <c r="B290" s="96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9" t="s">
        <v>820</v>
      </c>
      <c r="AF290" s="60"/>
      <c r="AH290" s="59"/>
    </row>
    <row r="291" spans="1:34">
      <c r="A291" s="105" t="s">
        <v>821</v>
      </c>
      <c r="B291" s="97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9"/>
      <c r="AF291" s="60"/>
      <c r="AH291" s="59"/>
    </row>
    <row r="292" spans="1:34">
      <c r="A292" s="105" t="s">
        <v>822</v>
      </c>
      <c r="B292" s="97">
        <v>0</v>
      </c>
      <c r="C292" s="21" t="s">
        <v>856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9"/>
      <c r="AF292" s="60"/>
      <c r="AH292" s="59"/>
    </row>
    <row r="293" spans="1:34">
      <c r="A293" s="105" t="s">
        <v>823</v>
      </c>
      <c r="B293" s="97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9"/>
      <c r="AF293" s="60"/>
      <c r="AH293" s="59"/>
    </row>
    <row r="294" spans="1:34">
      <c r="A294" s="105" t="s">
        <v>824</v>
      </c>
      <c r="B294" s="97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9"/>
      <c r="AF294" s="60"/>
      <c r="AH294" s="59"/>
    </row>
    <row r="295" spans="1:34">
      <c r="A295" s="105" t="s">
        <v>667</v>
      </c>
      <c r="B295" s="97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9"/>
      <c r="AF295" s="60"/>
      <c r="AH295" s="59"/>
    </row>
    <row r="296" spans="1:34">
      <c r="A296" s="105" t="s">
        <v>606</v>
      </c>
      <c r="B296" s="97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9"/>
      <c r="AF296" s="60"/>
      <c r="AH296" s="59"/>
    </row>
    <row r="297" spans="1:34">
      <c r="A297" s="105" t="s">
        <v>851</v>
      </c>
      <c r="B297" s="97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9"/>
      <c r="AF297" s="60"/>
      <c r="AH297" s="59"/>
    </row>
    <row r="298" spans="1:34">
      <c r="A298" s="105" t="s">
        <v>852</v>
      </c>
      <c r="B298" s="97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9"/>
      <c r="AF298" s="60"/>
      <c r="AH298" s="59"/>
    </row>
    <row r="299" spans="1:34">
      <c r="A299" s="105" t="s">
        <v>853</v>
      </c>
      <c r="B299" s="97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9"/>
      <c r="AF299" s="60"/>
      <c r="AH299" s="59"/>
    </row>
    <row r="300" spans="1:34">
      <c r="A300" s="105" t="s">
        <v>854</v>
      </c>
      <c r="B300" s="97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9"/>
      <c r="AF300" s="60"/>
      <c r="AH300" s="59"/>
    </row>
    <row r="301" spans="1:34">
      <c r="A301" s="105" t="s">
        <v>855</v>
      </c>
      <c r="B301" s="97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9"/>
      <c r="AF301" s="60"/>
      <c r="AH301" s="59"/>
    </row>
    <row r="302" spans="1:34">
      <c r="A302" s="105"/>
      <c r="B302" s="97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9"/>
      <c r="AF302" s="60"/>
      <c r="AH302" s="59"/>
    </row>
    <row r="303" spans="1:34">
      <c r="A303" s="105"/>
      <c r="B303" s="97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9"/>
      <c r="AF303" s="60"/>
      <c r="AH303" s="59"/>
    </row>
    <row r="304" spans="1:34">
      <c r="A304" s="105"/>
      <c r="B304" s="97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9"/>
      <c r="AF304" s="60"/>
      <c r="AH304" s="59"/>
    </row>
    <row r="305" spans="1:34">
      <c r="A305" s="113"/>
      <c r="B305" s="156" t="s">
        <v>21</v>
      </c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8">
        <v>450</v>
      </c>
      <c r="AD305" s="18"/>
      <c r="AE305" s="117"/>
      <c r="AF305" s="63"/>
      <c r="AH305" s="59"/>
    </row>
    <row r="306" spans="1:34">
      <c r="A306" s="112" t="s">
        <v>0</v>
      </c>
      <c r="B306" s="93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9" t="s">
        <v>820</v>
      </c>
      <c r="AF306" s="60"/>
      <c r="AH306" s="59"/>
    </row>
    <row r="307" spans="1:34">
      <c r="A307" s="105" t="s">
        <v>821</v>
      </c>
      <c r="B307" s="93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9"/>
      <c r="AF307" s="60"/>
      <c r="AH307" s="59"/>
    </row>
    <row r="308" spans="1:34">
      <c r="A308" s="105" t="s">
        <v>822</v>
      </c>
      <c r="B308" s="93">
        <v>10</v>
      </c>
      <c r="C308" s="21" t="s">
        <v>856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9"/>
      <c r="AF308" s="60"/>
      <c r="AH308" s="59"/>
    </row>
    <row r="309" spans="1:34">
      <c r="A309" s="105" t="s">
        <v>823</v>
      </c>
      <c r="B309" s="93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9"/>
      <c r="AF309" s="60"/>
      <c r="AH309" s="59"/>
    </row>
    <row r="310" spans="1:34">
      <c r="A310" s="105" t="s">
        <v>824</v>
      </c>
      <c r="B310" s="93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9"/>
      <c r="AF310" s="60"/>
      <c r="AH310" s="59"/>
    </row>
    <row r="311" spans="1:34">
      <c r="A311" s="105" t="s">
        <v>667</v>
      </c>
      <c r="B311" s="93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9"/>
      <c r="AF311" s="60"/>
      <c r="AH311" s="59"/>
    </row>
    <row r="312" spans="1:34">
      <c r="A312" s="105" t="s">
        <v>606</v>
      </c>
      <c r="B312" s="93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9"/>
      <c r="AF312" s="60"/>
      <c r="AH312" s="59"/>
    </row>
    <row r="313" spans="1:34">
      <c r="A313" s="105" t="s">
        <v>851</v>
      </c>
      <c r="B313" s="93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9"/>
      <c r="AF313" s="60"/>
      <c r="AH313" s="59"/>
    </row>
    <row r="314" spans="1:34">
      <c r="A314" s="105" t="s">
        <v>852</v>
      </c>
      <c r="B314" s="93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9"/>
      <c r="AF314" s="60"/>
      <c r="AH314" s="59"/>
    </row>
    <row r="315" spans="1:34">
      <c r="A315" s="105" t="s">
        <v>853</v>
      </c>
      <c r="B315" s="93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9"/>
      <c r="AF315" s="60"/>
      <c r="AH315" s="59"/>
    </row>
    <row r="316" spans="1:34">
      <c r="A316" s="105" t="s">
        <v>854</v>
      </c>
      <c r="B316" s="93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9"/>
      <c r="AF316" s="60"/>
      <c r="AH316" s="59"/>
    </row>
    <row r="317" spans="1:34">
      <c r="A317" s="105" t="s">
        <v>855</v>
      </c>
      <c r="B317" s="93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9"/>
      <c r="AF317" s="60"/>
      <c r="AH317" s="59"/>
    </row>
    <row r="318" spans="1:34">
      <c r="A318" s="105"/>
      <c r="B318" s="93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9"/>
      <c r="AF318" s="60"/>
      <c r="AH318" s="59"/>
    </row>
    <row r="319" spans="1:34">
      <c r="A319" s="105"/>
      <c r="B319" s="93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9"/>
      <c r="AF319" s="60"/>
      <c r="AH319" s="59"/>
    </row>
    <row r="320" spans="1:34">
      <c r="A320" s="105"/>
      <c r="B320" s="93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9"/>
      <c r="AF320" s="60"/>
      <c r="AH320" s="59"/>
    </row>
    <row r="321" spans="1:34">
      <c r="A321" s="112" t="s">
        <v>0</v>
      </c>
      <c r="B321" s="94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9" t="s">
        <v>820</v>
      </c>
      <c r="AF321" s="60"/>
      <c r="AH321" s="59"/>
    </row>
    <row r="322" spans="1:34">
      <c r="A322" s="105" t="s">
        <v>821</v>
      </c>
      <c r="B322" s="95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9"/>
      <c r="AF322" s="60"/>
      <c r="AH322" s="59"/>
    </row>
    <row r="323" spans="1:34">
      <c r="A323" s="105" t="s">
        <v>822</v>
      </c>
      <c r="B323" s="95">
        <v>12</v>
      </c>
      <c r="C323" s="21" t="s">
        <v>856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9"/>
      <c r="AF323" s="60"/>
      <c r="AH323" s="59"/>
    </row>
    <row r="324" spans="1:34">
      <c r="A324" s="105" t="s">
        <v>823</v>
      </c>
      <c r="B324" s="95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9"/>
      <c r="AF324" s="60"/>
      <c r="AH324" s="59"/>
    </row>
    <row r="325" spans="1:34">
      <c r="A325" s="105" t="s">
        <v>824</v>
      </c>
      <c r="B325" s="95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9"/>
      <c r="AF325" s="60"/>
      <c r="AH325" s="59"/>
    </row>
    <row r="326" spans="1:34">
      <c r="A326" s="105" t="s">
        <v>667</v>
      </c>
      <c r="B326" s="95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9"/>
      <c r="AF326" s="60"/>
      <c r="AH326" s="59"/>
    </row>
    <row r="327" spans="1:34">
      <c r="A327" s="105" t="s">
        <v>606</v>
      </c>
      <c r="B327" s="95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9"/>
      <c r="AF327" s="60"/>
      <c r="AH327" s="59"/>
    </row>
    <row r="328" spans="1:34">
      <c r="A328" s="105" t="s">
        <v>851</v>
      </c>
      <c r="B328" s="95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9"/>
      <c r="AF328" s="60"/>
      <c r="AH328" s="59"/>
    </row>
    <row r="329" spans="1:34">
      <c r="A329" s="105" t="s">
        <v>852</v>
      </c>
      <c r="B329" s="95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9"/>
      <c r="AF329" s="60"/>
      <c r="AH329" s="59"/>
    </row>
    <row r="330" spans="1:34">
      <c r="A330" s="105" t="s">
        <v>853</v>
      </c>
      <c r="B330" s="95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9"/>
      <c r="AF330" s="60"/>
      <c r="AH330" s="59"/>
    </row>
    <row r="331" spans="1:34">
      <c r="A331" s="105" t="s">
        <v>854</v>
      </c>
      <c r="B331" s="95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9"/>
      <c r="AF331" s="60"/>
      <c r="AH331" s="59"/>
    </row>
    <row r="332" spans="1:34">
      <c r="A332" s="105" t="s">
        <v>855</v>
      </c>
      <c r="B332" s="95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9"/>
      <c r="AF332" s="60"/>
      <c r="AH332" s="59"/>
    </row>
    <row r="333" spans="1:34">
      <c r="A333" s="105"/>
      <c r="B333" s="95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9"/>
      <c r="AF333" s="60"/>
      <c r="AH333" s="59"/>
    </row>
    <row r="334" spans="1:34">
      <c r="A334" s="105"/>
      <c r="B334" s="95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9"/>
      <c r="AF334" s="60"/>
      <c r="AH334" s="59"/>
    </row>
    <row r="335" spans="1:34">
      <c r="A335" s="105"/>
      <c r="B335" s="95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9"/>
      <c r="AF335" s="60"/>
      <c r="AH335" s="59"/>
    </row>
    <row r="336" spans="1:34">
      <c r="A336" s="112" t="s">
        <v>0</v>
      </c>
      <c r="B336" s="92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9" t="s">
        <v>820</v>
      </c>
      <c r="AF336" s="60"/>
      <c r="AH336" s="59"/>
    </row>
    <row r="337" spans="1:34">
      <c r="A337" s="105" t="s">
        <v>821</v>
      </c>
      <c r="B337" s="93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9"/>
      <c r="AF337" s="60"/>
      <c r="AH337" s="59"/>
    </row>
    <row r="338" spans="1:34">
      <c r="A338" s="105" t="s">
        <v>822</v>
      </c>
      <c r="B338" s="93">
        <v>10</v>
      </c>
      <c r="C338" s="21" t="s">
        <v>856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9"/>
      <c r="AF338" s="60"/>
      <c r="AH338" s="59"/>
    </row>
    <row r="339" spans="1:34">
      <c r="A339" s="105" t="s">
        <v>823</v>
      </c>
      <c r="B339" s="93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9"/>
      <c r="AF339" s="60"/>
      <c r="AH339" s="59"/>
    </row>
    <row r="340" spans="1:34">
      <c r="A340" s="105" t="s">
        <v>824</v>
      </c>
      <c r="B340" s="93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9"/>
      <c r="AF340" s="60"/>
      <c r="AH340" s="59"/>
    </row>
    <row r="341" spans="1:34">
      <c r="A341" s="105" t="s">
        <v>667</v>
      </c>
      <c r="B341" s="93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9"/>
      <c r="AF341" s="60"/>
      <c r="AH341" s="59"/>
    </row>
    <row r="342" spans="1:34">
      <c r="A342" s="105" t="s">
        <v>606</v>
      </c>
      <c r="B342" s="93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9"/>
      <c r="AF342" s="60"/>
      <c r="AH342" s="59"/>
    </row>
    <row r="343" spans="1:34">
      <c r="A343" s="105" t="s">
        <v>851</v>
      </c>
      <c r="B343" s="93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9"/>
      <c r="AF343" s="60"/>
      <c r="AH343" s="59"/>
    </row>
    <row r="344" spans="1:34">
      <c r="A344" s="105" t="s">
        <v>852</v>
      </c>
      <c r="B344" s="93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9"/>
      <c r="AF344" s="60"/>
      <c r="AH344" s="59"/>
    </row>
    <row r="345" spans="1:34">
      <c r="A345" s="105" t="s">
        <v>853</v>
      </c>
      <c r="B345" s="93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9"/>
      <c r="AF345" s="60"/>
      <c r="AH345" s="59"/>
    </row>
    <row r="346" spans="1:34">
      <c r="A346" s="105" t="s">
        <v>854</v>
      </c>
      <c r="B346" s="93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9"/>
      <c r="AF346" s="60"/>
      <c r="AH346" s="59"/>
    </row>
    <row r="347" spans="1:34">
      <c r="A347" s="105" t="s">
        <v>855</v>
      </c>
      <c r="B347" s="93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9"/>
      <c r="AF347" s="60"/>
      <c r="AH347" s="59"/>
    </row>
    <row r="348" spans="1:34">
      <c r="A348" s="105"/>
      <c r="B348" s="93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9"/>
      <c r="AF348" s="60"/>
      <c r="AH348" s="59"/>
    </row>
    <row r="349" spans="1:34">
      <c r="A349" s="105"/>
      <c r="B349" s="93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9"/>
      <c r="AF349" s="60"/>
      <c r="AH349" s="59"/>
    </row>
    <row r="350" spans="1:34">
      <c r="A350" s="105"/>
      <c r="B350" s="93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9"/>
      <c r="AF350" s="60"/>
      <c r="AH350" s="59"/>
    </row>
    <row r="351" spans="1:34">
      <c r="A351" s="112" t="s">
        <v>0</v>
      </c>
      <c r="B351" s="94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9" t="s">
        <v>820</v>
      </c>
      <c r="AF351" s="60"/>
      <c r="AH351" s="59"/>
    </row>
    <row r="352" spans="1:34">
      <c r="A352" s="105" t="s">
        <v>821</v>
      </c>
      <c r="B352" s="95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9"/>
      <c r="AF352" s="60"/>
      <c r="AH352" s="59"/>
    </row>
    <row r="353" spans="1:34">
      <c r="A353" s="105" t="s">
        <v>822</v>
      </c>
      <c r="B353" s="95">
        <v>0</v>
      </c>
      <c r="C353" s="21" t="s">
        <v>856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9"/>
      <c r="AF353" s="60"/>
      <c r="AH353" s="59"/>
    </row>
    <row r="354" spans="1:34">
      <c r="A354" s="105" t="s">
        <v>823</v>
      </c>
      <c r="B354" s="95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9"/>
      <c r="AF354" s="60"/>
      <c r="AH354" s="59"/>
    </row>
    <row r="355" spans="1:34">
      <c r="A355" s="105" t="s">
        <v>824</v>
      </c>
      <c r="B355" s="95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9"/>
      <c r="AF355" s="60"/>
      <c r="AH355" s="59"/>
    </row>
    <row r="356" spans="1:34">
      <c r="A356" s="105" t="s">
        <v>667</v>
      </c>
      <c r="B356" s="95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9"/>
      <c r="AF356" s="60"/>
      <c r="AH356" s="59"/>
    </row>
    <row r="357" spans="1:34">
      <c r="A357" s="105" t="s">
        <v>606</v>
      </c>
      <c r="B357" s="95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9"/>
      <c r="AF357" s="60"/>
      <c r="AH357" s="59"/>
    </row>
    <row r="358" spans="1:34">
      <c r="A358" s="105" t="s">
        <v>851</v>
      </c>
      <c r="B358" s="95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9"/>
      <c r="AF358" s="60"/>
      <c r="AH358" s="59"/>
    </row>
    <row r="359" spans="1:34">
      <c r="A359" s="105" t="s">
        <v>852</v>
      </c>
      <c r="B359" s="95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9"/>
      <c r="AF359" s="60"/>
      <c r="AH359" s="59"/>
    </row>
    <row r="360" spans="1:34">
      <c r="A360" s="105" t="s">
        <v>853</v>
      </c>
      <c r="B360" s="95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9"/>
      <c r="AF360" s="60"/>
      <c r="AH360" s="59"/>
    </row>
    <row r="361" spans="1:34">
      <c r="A361" s="105" t="s">
        <v>854</v>
      </c>
      <c r="B361" s="95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9"/>
      <c r="AF361" s="60"/>
      <c r="AH361" s="59"/>
    </row>
    <row r="362" spans="1:34">
      <c r="A362" s="105" t="s">
        <v>855</v>
      </c>
      <c r="B362" s="95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9"/>
      <c r="AF362" s="60"/>
      <c r="AH362" s="59"/>
    </row>
    <row r="363" spans="1:34">
      <c r="A363" s="105"/>
      <c r="B363" s="95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9"/>
      <c r="AF363" s="60"/>
      <c r="AH363" s="59"/>
    </row>
    <row r="364" spans="1:34">
      <c r="A364" s="105"/>
      <c r="B364" s="95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9"/>
      <c r="AF364" s="60"/>
      <c r="AH364" s="59"/>
    </row>
    <row r="365" spans="1:34">
      <c r="A365" s="105"/>
      <c r="B365" s="95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9"/>
      <c r="AF365" s="60"/>
      <c r="AH365" s="59"/>
    </row>
    <row r="366" spans="1:34">
      <c r="A366" s="112" t="s">
        <v>0</v>
      </c>
      <c r="B366" s="92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9" t="s">
        <v>820</v>
      </c>
      <c r="AF366" s="60"/>
      <c r="AH366" s="59"/>
    </row>
    <row r="367" spans="1:34">
      <c r="A367" s="105" t="s">
        <v>821</v>
      </c>
      <c r="B367" s="93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9"/>
      <c r="AF367" s="60"/>
      <c r="AH367" s="59"/>
    </row>
    <row r="368" spans="1:34">
      <c r="A368" s="105" t="s">
        <v>822</v>
      </c>
      <c r="B368" s="93">
        <v>16</v>
      </c>
      <c r="C368" s="21" t="s">
        <v>856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9"/>
      <c r="AF368" s="60"/>
      <c r="AH368" s="59"/>
    </row>
    <row r="369" spans="1:34">
      <c r="A369" s="105" t="s">
        <v>823</v>
      </c>
      <c r="B369" s="93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9"/>
      <c r="AF369" s="60"/>
      <c r="AH369" s="59"/>
    </row>
    <row r="370" spans="1:34">
      <c r="A370" s="105" t="s">
        <v>824</v>
      </c>
      <c r="B370" s="93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9"/>
      <c r="AF370" s="60"/>
      <c r="AH370" s="59"/>
    </row>
    <row r="371" spans="1:34">
      <c r="A371" s="105" t="s">
        <v>667</v>
      </c>
      <c r="B371" s="93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9"/>
      <c r="AF371" s="60"/>
      <c r="AH371" s="59"/>
    </row>
    <row r="372" spans="1:34">
      <c r="A372" s="105" t="s">
        <v>606</v>
      </c>
      <c r="B372" s="93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9"/>
      <c r="AF372" s="60"/>
      <c r="AH372" s="59"/>
    </row>
    <row r="373" spans="1:34">
      <c r="A373" s="105" t="s">
        <v>851</v>
      </c>
      <c r="B373" s="93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9"/>
      <c r="AF373" s="60"/>
      <c r="AH373" s="59"/>
    </row>
    <row r="374" spans="1:34">
      <c r="A374" s="105" t="s">
        <v>852</v>
      </c>
      <c r="B374" s="93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9"/>
      <c r="AF374" s="60"/>
      <c r="AH374" s="59"/>
    </row>
    <row r="375" spans="1:34">
      <c r="A375" s="105" t="s">
        <v>853</v>
      </c>
      <c r="B375" s="93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9"/>
      <c r="AF375" s="60"/>
      <c r="AH375" s="59"/>
    </row>
    <row r="376" spans="1:34">
      <c r="A376" s="105" t="s">
        <v>854</v>
      </c>
      <c r="B376" s="93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9"/>
      <c r="AF376" s="60"/>
      <c r="AH376" s="59"/>
    </row>
    <row r="377" spans="1:34">
      <c r="A377" s="105" t="s">
        <v>855</v>
      </c>
      <c r="B377" s="93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9"/>
      <c r="AF377" s="60"/>
      <c r="AH377" s="59"/>
    </row>
    <row r="378" spans="1:34">
      <c r="A378" s="105"/>
      <c r="B378" s="93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9"/>
      <c r="AF378" s="60"/>
      <c r="AH378" s="59"/>
    </row>
    <row r="379" spans="1:34">
      <c r="A379" s="105"/>
      <c r="B379" s="93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9"/>
      <c r="AF379" s="60"/>
      <c r="AH379" s="59"/>
    </row>
    <row r="380" spans="1:34">
      <c r="A380" s="105"/>
      <c r="B380" s="93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9"/>
      <c r="AF380" s="60"/>
      <c r="AH380" s="59"/>
    </row>
    <row r="381" spans="1:34">
      <c r="A381" s="112" t="s">
        <v>0</v>
      </c>
      <c r="B381" s="94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9" t="s">
        <v>820</v>
      </c>
      <c r="AF381" s="60"/>
      <c r="AH381" s="59"/>
    </row>
    <row r="382" spans="1:34">
      <c r="A382" s="105" t="s">
        <v>821</v>
      </c>
      <c r="B382" s="95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9"/>
      <c r="AF382" s="60"/>
      <c r="AH382" s="59"/>
    </row>
    <row r="383" spans="1:34">
      <c r="A383" s="105" t="s">
        <v>822</v>
      </c>
      <c r="B383" s="95">
        <v>14</v>
      </c>
      <c r="C383" s="21" t="s">
        <v>856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9"/>
      <c r="AF383" s="60"/>
      <c r="AH383" s="59"/>
    </row>
    <row r="384" spans="1:34">
      <c r="A384" s="105" t="s">
        <v>823</v>
      </c>
      <c r="B384" s="95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9"/>
      <c r="AF384" s="60"/>
      <c r="AH384" s="59"/>
    </row>
    <row r="385" spans="1:34">
      <c r="A385" s="105" t="s">
        <v>824</v>
      </c>
      <c r="B385" s="95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9"/>
      <c r="AF385" s="60"/>
      <c r="AH385" s="59"/>
    </row>
    <row r="386" spans="1:34">
      <c r="A386" s="105" t="s">
        <v>667</v>
      </c>
      <c r="B386" s="95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9"/>
      <c r="AF386" s="60"/>
      <c r="AH386" s="59"/>
    </row>
    <row r="387" spans="1:34">
      <c r="A387" s="105" t="s">
        <v>606</v>
      </c>
      <c r="B387" s="95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9"/>
      <c r="AF387" s="60"/>
      <c r="AH387" s="59"/>
    </row>
    <row r="388" spans="1:34">
      <c r="A388" s="105" t="s">
        <v>851</v>
      </c>
      <c r="B388" s="95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9"/>
      <c r="AF388" s="60"/>
      <c r="AH388" s="59"/>
    </row>
    <row r="389" spans="1:34">
      <c r="A389" s="105" t="s">
        <v>852</v>
      </c>
      <c r="B389" s="95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9"/>
      <c r="AF389" s="60"/>
      <c r="AH389" s="59"/>
    </row>
    <row r="390" spans="1:34">
      <c r="A390" s="105" t="s">
        <v>853</v>
      </c>
      <c r="B390" s="95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9"/>
      <c r="AF390" s="60"/>
      <c r="AH390" s="59"/>
    </row>
    <row r="391" spans="1:34">
      <c r="A391" s="105" t="s">
        <v>854</v>
      </c>
      <c r="B391" s="95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9"/>
      <c r="AF391" s="60"/>
      <c r="AH391" s="59"/>
    </row>
    <row r="392" spans="1:34">
      <c r="A392" s="105" t="s">
        <v>855</v>
      </c>
      <c r="B392" s="95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9"/>
      <c r="AF392" s="60"/>
      <c r="AH392" s="59"/>
    </row>
    <row r="393" spans="1:34">
      <c r="A393" s="105"/>
      <c r="B393" s="95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9"/>
      <c r="AF393" s="60"/>
      <c r="AH393" s="59"/>
    </row>
    <row r="394" spans="1:34">
      <c r="A394" s="105"/>
      <c r="B394" s="95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9"/>
      <c r="AF394" s="60"/>
      <c r="AH394" s="59"/>
    </row>
    <row r="395" spans="1:34">
      <c r="A395" s="105"/>
      <c r="B395" s="95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9"/>
      <c r="AF395" s="60"/>
      <c r="AH395" s="59"/>
    </row>
    <row r="396" spans="1:34">
      <c r="A396" s="112" t="s">
        <v>0</v>
      </c>
      <c r="B396" s="92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9" t="s">
        <v>820</v>
      </c>
      <c r="AF396" s="60"/>
      <c r="AH396" s="59"/>
    </row>
    <row r="397" spans="1:34">
      <c r="A397" s="105" t="s">
        <v>821</v>
      </c>
      <c r="B397" s="93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9"/>
      <c r="AF397" s="60"/>
      <c r="AH397" s="59"/>
    </row>
    <row r="398" spans="1:34">
      <c r="A398" s="105" t="s">
        <v>822</v>
      </c>
      <c r="B398" s="93">
        <v>12</v>
      </c>
      <c r="C398" s="21" t="s">
        <v>856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9"/>
      <c r="AF398" s="60"/>
      <c r="AH398" s="59"/>
    </row>
    <row r="399" spans="1:34">
      <c r="A399" s="105" t="s">
        <v>823</v>
      </c>
      <c r="B399" s="93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9"/>
      <c r="AF399" s="60"/>
      <c r="AH399" s="59"/>
    </row>
    <row r="400" spans="1:34">
      <c r="A400" s="105" t="s">
        <v>824</v>
      </c>
      <c r="B400" s="93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9"/>
      <c r="AF400" s="60"/>
      <c r="AH400" s="59"/>
    </row>
    <row r="401" spans="1:34">
      <c r="A401" s="105" t="s">
        <v>667</v>
      </c>
      <c r="B401" s="93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9"/>
      <c r="AF401" s="60"/>
      <c r="AH401" s="59"/>
    </row>
    <row r="402" spans="1:34">
      <c r="A402" s="105" t="s">
        <v>606</v>
      </c>
      <c r="B402" s="93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9"/>
      <c r="AF402" s="60"/>
      <c r="AH402" s="59"/>
    </row>
    <row r="403" spans="1:34">
      <c r="A403" s="105" t="s">
        <v>851</v>
      </c>
      <c r="B403" s="93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9"/>
      <c r="AF403" s="60"/>
      <c r="AH403" s="59"/>
    </row>
    <row r="404" spans="1:34">
      <c r="A404" s="105" t="s">
        <v>852</v>
      </c>
      <c r="B404" s="93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9"/>
      <c r="AF404" s="60"/>
      <c r="AH404" s="59"/>
    </row>
    <row r="405" spans="1:34">
      <c r="A405" s="105" t="s">
        <v>853</v>
      </c>
      <c r="B405" s="93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9"/>
      <c r="AF405" s="60"/>
      <c r="AH405" s="59"/>
    </row>
    <row r="406" spans="1:34">
      <c r="A406" s="105" t="s">
        <v>854</v>
      </c>
      <c r="B406" s="93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9"/>
      <c r="AF406" s="60"/>
      <c r="AH406" s="59"/>
    </row>
    <row r="407" spans="1:34">
      <c r="A407" s="105" t="s">
        <v>855</v>
      </c>
      <c r="B407" s="93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9"/>
      <c r="AF407" s="60"/>
      <c r="AH407" s="59"/>
    </row>
    <row r="408" spans="1:34">
      <c r="A408" s="105"/>
      <c r="B408" s="93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9"/>
      <c r="AF408" s="60"/>
      <c r="AH408" s="59"/>
    </row>
    <row r="409" spans="1:34">
      <c r="A409" s="105"/>
      <c r="B409" s="93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9"/>
      <c r="AF409" s="60"/>
      <c r="AH409" s="59"/>
    </row>
    <row r="410" spans="1:34">
      <c r="A410" s="105"/>
      <c r="B410" s="93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9"/>
      <c r="AF410" s="60"/>
      <c r="AH410" s="59"/>
    </row>
    <row r="411" spans="1:34">
      <c r="A411" s="112" t="s">
        <v>0</v>
      </c>
      <c r="B411" s="94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9" t="s">
        <v>820</v>
      </c>
      <c r="AF411" s="60"/>
      <c r="AH411" s="59"/>
    </row>
    <row r="412" spans="1:34">
      <c r="A412" s="105" t="s">
        <v>821</v>
      </c>
      <c r="B412" s="95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9"/>
      <c r="AF412" s="60"/>
      <c r="AH412" s="59"/>
    </row>
    <row r="413" spans="1:34">
      <c r="A413" s="105" t="s">
        <v>822</v>
      </c>
      <c r="B413" s="95">
        <v>20</v>
      </c>
      <c r="C413" s="21" t="s">
        <v>856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9"/>
      <c r="AF413" s="60"/>
      <c r="AH413" s="59"/>
    </row>
    <row r="414" spans="1:34">
      <c r="A414" s="105" t="s">
        <v>823</v>
      </c>
      <c r="B414" s="95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9"/>
      <c r="AF414" s="60"/>
      <c r="AH414" s="59"/>
    </row>
    <row r="415" spans="1:34">
      <c r="A415" s="105" t="s">
        <v>824</v>
      </c>
      <c r="B415" s="95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9"/>
      <c r="AF415" s="60"/>
      <c r="AH415" s="59"/>
    </row>
    <row r="416" spans="1:34">
      <c r="A416" s="105" t="s">
        <v>667</v>
      </c>
      <c r="B416" s="95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9"/>
      <c r="AF416" s="60"/>
      <c r="AH416" s="59"/>
    </row>
    <row r="417" spans="1:34">
      <c r="A417" s="105" t="s">
        <v>606</v>
      </c>
      <c r="B417" s="95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9"/>
      <c r="AF417" s="60"/>
      <c r="AH417" s="59"/>
    </row>
    <row r="418" spans="1:34">
      <c r="A418" s="105" t="s">
        <v>851</v>
      </c>
      <c r="B418" s="95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9"/>
      <c r="AF418" s="60"/>
      <c r="AH418" s="59"/>
    </row>
    <row r="419" spans="1:34">
      <c r="A419" s="105" t="s">
        <v>852</v>
      </c>
      <c r="B419" s="95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9"/>
      <c r="AF419" s="60"/>
      <c r="AH419" s="59"/>
    </row>
    <row r="420" spans="1:34">
      <c r="A420" s="105" t="s">
        <v>853</v>
      </c>
      <c r="B420" s="95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9"/>
      <c r="AF420" s="60"/>
      <c r="AH420" s="59"/>
    </row>
    <row r="421" spans="1:34">
      <c r="A421" s="105" t="s">
        <v>854</v>
      </c>
      <c r="B421" s="95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9"/>
      <c r="AF421" s="60"/>
      <c r="AH421" s="59"/>
    </row>
    <row r="422" spans="1:34">
      <c r="A422" s="105" t="s">
        <v>855</v>
      </c>
      <c r="B422" s="95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9"/>
      <c r="AF422" s="60"/>
      <c r="AH422" s="59"/>
    </row>
    <row r="423" spans="1:34">
      <c r="A423" s="105"/>
      <c r="B423" s="95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9"/>
      <c r="AF423" s="60"/>
      <c r="AH423" s="59"/>
    </row>
    <row r="424" spans="1:34">
      <c r="A424" s="105"/>
      <c r="B424" s="95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9"/>
      <c r="AF424" s="60"/>
      <c r="AH424" s="59"/>
    </row>
    <row r="425" spans="1:34">
      <c r="A425" s="105"/>
      <c r="B425" s="95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9"/>
      <c r="AF425" s="60"/>
      <c r="AH425" s="59"/>
    </row>
    <row r="426" spans="1:34">
      <c r="A426" s="136" t="s">
        <v>0</v>
      </c>
      <c r="B426" s="92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9" t="s">
        <v>820</v>
      </c>
      <c r="AF426" s="60"/>
      <c r="AH426" s="59"/>
    </row>
    <row r="427" spans="1:34">
      <c r="A427" s="105" t="s">
        <v>821</v>
      </c>
      <c r="B427" s="93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9"/>
      <c r="AF427" s="60"/>
      <c r="AH427" s="59"/>
    </row>
    <row r="428" spans="1:34">
      <c r="A428" s="105" t="s">
        <v>822</v>
      </c>
      <c r="B428" s="93">
        <v>18</v>
      </c>
      <c r="C428" s="21" t="s">
        <v>856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9"/>
      <c r="AF428" s="60"/>
      <c r="AH428" s="59"/>
    </row>
    <row r="429" spans="1:34">
      <c r="A429" s="105" t="s">
        <v>823</v>
      </c>
      <c r="B429" s="93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9"/>
      <c r="AF429" s="60"/>
      <c r="AH429" s="59"/>
    </row>
    <row r="430" spans="1:34">
      <c r="A430" s="105" t="s">
        <v>824</v>
      </c>
      <c r="B430" s="93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9"/>
      <c r="AF430" s="60"/>
      <c r="AH430" s="59"/>
    </row>
    <row r="431" spans="1:34">
      <c r="A431" s="105" t="s">
        <v>667</v>
      </c>
      <c r="B431" s="93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9"/>
      <c r="AF431" s="60"/>
      <c r="AH431" s="59"/>
    </row>
    <row r="432" spans="1:34">
      <c r="A432" s="105" t="s">
        <v>606</v>
      </c>
      <c r="B432" s="93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9"/>
      <c r="AF432" s="60"/>
      <c r="AH432" s="59"/>
    </row>
    <row r="433" spans="1:34">
      <c r="A433" s="105" t="s">
        <v>851</v>
      </c>
      <c r="B433" s="93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9"/>
      <c r="AF433" s="60"/>
      <c r="AH433" s="59"/>
    </row>
    <row r="434" spans="1:34">
      <c r="A434" s="105" t="s">
        <v>852</v>
      </c>
      <c r="B434" s="93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9"/>
      <c r="AF434" s="60"/>
      <c r="AH434" s="59"/>
    </row>
    <row r="435" spans="1:34">
      <c r="A435" s="105" t="s">
        <v>853</v>
      </c>
      <c r="B435" s="93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9"/>
      <c r="AF435" s="60"/>
      <c r="AH435" s="59"/>
    </row>
    <row r="436" spans="1:34">
      <c r="A436" s="105" t="s">
        <v>854</v>
      </c>
      <c r="B436" s="93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9"/>
      <c r="AF436" s="60"/>
      <c r="AH436" s="59"/>
    </row>
    <row r="437" spans="1:34">
      <c r="A437" s="105" t="s">
        <v>855</v>
      </c>
      <c r="B437" s="93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9"/>
      <c r="AF437" s="60"/>
      <c r="AH437" s="59"/>
    </row>
    <row r="438" spans="1:34">
      <c r="A438" s="105"/>
      <c r="B438" s="93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9"/>
      <c r="AF438" s="60"/>
      <c r="AH438" s="59"/>
    </row>
    <row r="439" spans="1:34">
      <c r="A439" s="105"/>
      <c r="B439" s="93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9"/>
      <c r="AF439" s="60"/>
      <c r="AH439" s="59"/>
    </row>
    <row r="440" spans="1:34">
      <c r="A440" s="105"/>
      <c r="B440" s="93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9"/>
      <c r="AF440" s="60"/>
      <c r="AH440" s="59"/>
    </row>
    <row r="441" spans="1:34">
      <c r="A441" s="112" t="s">
        <v>0</v>
      </c>
      <c r="B441" s="96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9" t="s">
        <v>820</v>
      </c>
      <c r="AF441" s="60"/>
      <c r="AH441" s="59"/>
    </row>
    <row r="442" spans="1:34">
      <c r="A442" s="105" t="s">
        <v>821</v>
      </c>
      <c r="B442" s="97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9"/>
      <c r="AF442" s="60"/>
      <c r="AH442" s="59"/>
    </row>
    <row r="443" spans="1:34">
      <c r="A443" s="105" t="s">
        <v>822</v>
      </c>
      <c r="B443" s="97">
        <v>16</v>
      </c>
      <c r="C443" s="21" t="s">
        <v>856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9"/>
      <c r="AF443" s="60"/>
      <c r="AH443" s="59"/>
    </row>
    <row r="444" spans="1:34">
      <c r="A444" s="105" t="s">
        <v>823</v>
      </c>
      <c r="B444" s="97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9"/>
      <c r="AF444" s="60"/>
      <c r="AH444" s="59"/>
    </row>
    <row r="445" spans="1:34">
      <c r="A445" s="105" t="s">
        <v>824</v>
      </c>
      <c r="B445" s="97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9"/>
      <c r="AF445" s="60"/>
      <c r="AH445" s="59"/>
    </row>
    <row r="446" spans="1:34">
      <c r="A446" s="105" t="s">
        <v>667</v>
      </c>
      <c r="B446" s="97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9"/>
      <c r="AF446" s="60"/>
      <c r="AH446" s="59"/>
    </row>
    <row r="447" spans="1:34">
      <c r="A447" s="105" t="s">
        <v>606</v>
      </c>
      <c r="B447" s="97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9"/>
      <c r="AF447" s="60"/>
      <c r="AH447" s="59"/>
    </row>
    <row r="448" spans="1:34">
      <c r="A448" s="105" t="s">
        <v>851</v>
      </c>
      <c r="B448" s="97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9"/>
      <c r="AF448" s="60"/>
      <c r="AH448" s="59"/>
    </row>
    <row r="449" spans="1:34">
      <c r="A449" s="105" t="s">
        <v>852</v>
      </c>
      <c r="B449" s="97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9"/>
      <c r="AF449" s="60"/>
      <c r="AH449" s="59"/>
    </row>
    <row r="450" spans="1:34">
      <c r="A450" s="105" t="s">
        <v>853</v>
      </c>
      <c r="B450" s="97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9"/>
      <c r="AF450" s="60"/>
      <c r="AH450" s="59"/>
    </row>
    <row r="451" spans="1:34">
      <c r="A451" s="105" t="s">
        <v>854</v>
      </c>
      <c r="B451" s="97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9"/>
      <c r="AF451" s="60"/>
      <c r="AH451" s="59"/>
    </row>
    <row r="452" spans="1:34">
      <c r="A452" s="105" t="s">
        <v>855</v>
      </c>
      <c r="B452" s="97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9"/>
      <c r="AF452" s="60"/>
      <c r="AH452" s="59"/>
    </row>
    <row r="453" spans="1:34">
      <c r="A453" s="105"/>
      <c r="B453" s="97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9"/>
      <c r="AF453" s="60"/>
      <c r="AH453" s="59"/>
    </row>
    <row r="454" spans="1:34">
      <c r="A454" s="105"/>
      <c r="B454" s="97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9"/>
      <c r="AF454" s="60"/>
      <c r="AH454" s="59"/>
    </row>
    <row r="455" spans="1:34">
      <c r="A455" s="105"/>
      <c r="B455" s="97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9"/>
      <c r="AF455" s="60"/>
      <c r="AH455" s="59"/>
    </row>
    <row r="456" spans="1:34">
      <c r="A456" s="112" t="s">
        <v>0</v>
      </c>
      <c r="B456" s="98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9" t="s">
        <v>820</v>
      </c>
      <c r="AF456" s="60"/>
      <c r="AH456" s="59"/>
    </row>
    <row r="457" spans="1:34">
      <c r="A457" s="105" t="s">
        <v>821</v>
      </c>
      <c r="B457" s="99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9"/>
      <c r="AF457" s="60"/>
      <c r="AH457" s="59"/>
    </row>
    <row r="458" spans="1:34">
      <c r="A458" s="105" t="s">
        <v>822</v>
      </c>
      <c r="B458" s="99">
        <v>10</v>
      </c>
      <c r="C458" s="21" t="s">
        <v>856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9"/>
      <c r="AF458" s="60"/>
      <c r="AH458" s="60"/>
    </row>
    <row r="459" spans="1:34">
      <c r="A459" s="105" t="s">
        <v>823</v>
      </c>
      <c r="B459" s="99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9"/>
      <c r="AF459" s="60"/>
      <c r="AH459" s="60"/>
    </row>
    <row r="460" spans="1:34">
      <c r="A460" s="105" t="s">
        <v>824</v>
      </c>
      <c r="B460" s="99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9"/>
      <c r="AF460" s="60"/>
      <c r="AH460" s="59"/>
    </row>
    <row r="461" spans="1:34">
      <c r="A461" s="105" t="s">
        <v>667</v>
      </c>
      <c r="B461" s="99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9"/>
      <c r="AF461" s="60"/>
      <c r="AH461" s="59"/>
    </row>
    <row r="462" spans="1:34">
      <c r="A462" s="105" t="s">
        <v>606</v>
      </c>
      <c r="B462" s="99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9"/>
      <c r="AF462" s="60"/>
      <c r="AH462" s="59"/>
    </row>
    <row r="463" spans="1:34">
      <c r="A463" s="105" t="s">
        <v>851</v>
      </c>
      <c r="B463" s="99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9"/>
      <c r="AF463" s="60"/>
      <c r="AH463" s="59"/>
    </row>
    <row r="464" spans="1:34">
      <c r="A464" s="105" t="s">
        <v>852</v>
      </c>
      <c r="B464" s="99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9"/>
      <c r="AF464" s="60"/>
      <c r="AH464" s="59"/>
    </row>
    <row r="465" spans="1:34">
      <c r="A465" s="105" t="s">
        <v>853</v>
      </c>
      <c r="B465" s="99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9"/>
      <c r="AF465" s="60"/>
      <c r="AH465" s="59"/>
    </row>
    <row r="466" spans="1:34">
      <c r="A466" s="105" t="s">
        <v>854</v>
      </c>
      <c r="B466" s="99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9"/>
      <c r="AF466" s="60"/>
      <c r="AH466" s="59"/>
    </row>
    <row r="467" spans="1:34">
      <c r="A467" s="105" t="s">
        <v>855</v>
      </c>
      <c r="B467" s="99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9"/>
      <c r="AF467" s="60"/>
      <c r="AH467" s="59"/>
    </row>
    <row r="468" spans="1:34">
      <c r="A468" s="105"/>
      <c r="B468" s="99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9"/>
      <c r="AF468" s="60"/>
      <c r="AH468" s="59"/>
    </row>
    <row r="469" spans="1:34">
      <c r="A469" s="105"/>
      <c r="B469" s="99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9"/>
      <c r="AF469" s="60"/>
      <c r="AH469" s="59"/>
    </row>
    <row r="470" spans="1:34">
      <c r="A470" s="105"/>
      <c r="B470" s="99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9"/>
      <c r="AF470" s="60"/>
      <c r="AH470" s="59"/>
    </row>
    <row r="471" spans="1:34" ht="14.25" customHeight="1">
      <c r="A471" s="112" t="s">
        <v>0</v>
      </c>
      <c r="B471" s="96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9" t="s">
        <v>820</v>
      </c>
      <c r="AF471" s="60"/>
      <c r="AH471" s="59"/>
    </row>
    <row r="472" spans="1:34">
      <c r="A472" s="105" t="s">
        <v>821</v>
      </c>
      <c r="B472" s="97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9"/>
      <c r="AF472" s="60"/>
      <c r="AH472" s="59"/>
    </row>
    <row r="473" spans="1:34">
      <c r="A473" s="105" t="s">
        <v>822</v>
      </c>
      <c r="B473" s="97">
        <v>16</v>
      </c>
      <c r="C473" s="21" t="s">
        <v>856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9"/>
      <c r="AF473" s="60"/>
      <c r="AH473" s="59"/>
    </row>
    <row r="474" spans="1:34">
      <c r="A474" s="105" t="s">
        <v>823</v>
      </c>
      <c r="B474" s="97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9"/>
      <c r="AF474" s="60"/>
      <c r="AH474" s="59"/>
    </row>
    <row r="475" spans="1:34">
      <c r="A475" s="105" t="s">
        <v>824</v>
      </c>
      <c r="B475" s="97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9"/>
      <c r="AF475" s="60"/>
      <c r="AH475" s="59"/>
    </row>
    <row r="476" spans="1:34">
      <c r="A476" s="105" t="s">
        <v>667</v>
      </c>
      <c r="B476" s="97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9"/>
      <c r="AF476" s="60"/>
      <c r="AH476" s="59"/>
    </row>
    <row r="477" spans="1:34">
      <c r="A477" s="105" t="s">
        <v>606</v>
      </c>
      <c r="B477" s="97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9"/>
      <c r="AF477" s="60"/>
      <c r="AH477" s="59"/>
    </row>
    <row r="478" spans="1:34">
      <c r="A478" s="105" t="s">
        <v>851</v>
      </c>
      <c r="B478" s="97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9"/>
      <c r="AF478" s="60"/>
      <c r="AH478" s="59"/>
    </row>
    <row r="479" spans="1:34">
      <c r="A479" s="105" t="s">
        <v>852</v>
      </c>
      <c r="B479" s="97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9"/>
      <c r="AF479" s="60"/>
      <c r="AH479" s="59"/>
    </row>
    <row r="480" spans="1:34">
      <c r="A480" s="105" t="s">
        <v>853</v>
      </c>
      <c r="B480" s="97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9"/>
      <c r="AF480" s="60"/>
      <c r="AH480" s="59"/>
    </row>
    <row r="481" spans="1:34">
      <c r="A481" s="105" t="s">
        <v>854</v>
      </c>
      <c r="B481" s="97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9"/>
      <c r="AF481" s="60"/>
      <c r="AH481" s="59"/>
    </row>
    <row r="482" spans="1:34">
      <c r="A482" s="105" t="s">
        <v>855</v>
      </c>
      <c r="B482" s="97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9"/>
      <c r="AF482" s="60"/>
      <c r="AH482" s="59"/>
    </row>
    <row r="483" spans="1:34">
      <c r="A483" s="105"/>
      <c r="B483" s="97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9"/>
      <c r="AF483" s="60"/>
      <c r="AH483" s="59"/>
    </row>
    <row r="484" spans="1:34">
      <c r="A484" s="105"/>
      <c r="B484" s="97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9"/>
      <c r="AF484" s="60"/>
      <c r="AH484" s="59"/>
    </row>
    <row r="485" spans="1:34">
      <c r="A485" s="105"/>
      <c r="B485" s="97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9"/>
      <c r="AF485" s="60"/>
      <c r="AH485" s="59"/>
    </row>
    <row r="486" spans="1:34">
      <c r="A486" s="112" t="s">
        <v>0</v>
      </c>
      <c r="B486" s="98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9" t="s">
        <v>820</v>
      </c>
      <c r="AF486" s="60"/>
      <c r="AH486" s="59"/>
    </row>
    <row r="487" spans="1:34">
      <c r="A487" s="105" t="s">
        <v>821</v>
      </c>
      <c r="B487" s="99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9"/>
      <c r="AF487" s="60"/>
      <c r="AH487" s="59"/>
    </row>
    <row r="488" spans="1:34">
      <c r="A488" s="105" t="s">
        <v>822</v>
      </c>
      <c r="B488" s="99">
        <v>10</v>
      </c>
      <c r="C488" s="21" t="s">
        <v>856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9"/>
      <c r="AF488" s="60"/>
      <c r="AH488" s="59"/>
    </row>
    <row r="489" spans="1:34">
      <c r="A489" s="105" t="s">
        <v>823</v>
      </c>
      <c r="B489" s="99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9"/>
      <c r="AF489" s="60"/>
      <c r="AH489" s="59"/>
    </row>
    <row r="490" spans="1:34">
      <c r="A490" s="105" t="s">
        <v>824</v>
      </c>
      <c r="B490" s="99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9"/>
      <c r="AF490" s="60"/>
      <c r="AH490" s="59"/>
    </row>
    <row r="491" spans="1:34">
      <c r="A491" s="105" t="s">
        <v>667</v>
      </c>
      <c r="B491" s="99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9"/>
      <c r="AF491" s="60"/>
      <c r="AH491" s="59"/>
    </row>
    <row r="492" spans="1:34">
      <c r="A492" s="105" t="s">
        <v>606</v>
      </c>
      <c r="B492" s="99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9"/>
      <c r="AF492" s="60"/>
      <c r="AH492" s="59"/>
    </row>
    <row r="493" spans="1:34">
      <c r="A493" s="105" t="s">
        <v>851</v>
      </c>
      <c r="B493" s="99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9"/>
      <c r="AF493" s="60"/>
      <c r="AH493" s="59"/>
    </row>
    <row r="494" spans="1:34">
      <c r="A494" s="105" t="s">
        <v>852</v>
      </c>
      <c r="B494" s="99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9"/>
      <c r="AF494" s="60"/>
      <c r="AH494" s="59"/>
    </row>
    <row r="495" spans="1:34">
      <c r="A495" s="105" t="s">
        <v>853</v>
      </c>
      <c r="B495" s="99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9"/>
      <c r="AF495" s="60"/>
      <c r="AH495" s="60"/>
    </row>
    <row r="496" spans="1:34">
      <c r="A496" s="105" t="s">
        <v>854</v>
      </c>
      <c r="B496" s="99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9"/>
      <c r="AF496" s="60"/>
      <c r="AH496" s="59"/>
    </row>
    <row r="497" spans="1:34">
      <c r="A497" s="105" t="s">
        <v>855</v>
      </c>
      <c r="B497" s="99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9"/>
      <c r="AF497" s="60"/>
      <c r="AH497" s="59"/>
    </row>
    <row r="498" spans="1:34">
      <c r="A498" s="105"/>
      <c r="B498" s="99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9"/>
      <c r="AF498" s="60"/>
      <c r="AH498" s="59"/>
    </row>
    <row r="499" spans="1:34">
      <c r="A499" s="105"/>
      <c r="B499" s="99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9"/>
      <c r="AF499" s="60"/>
      <c r="AH499" s="59"/>
    </row>
    <row r="500" spans="1:34">
      <c r="A500" s="105"/>
      <c r="B500" s="99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9"/>
      <c r="AF500" s="60"/>
      <c r="AH500" s="59"/>
    </row>
    <row r="501" spans="1:34">
      <c r="A501" s="112" t="s">
        <v>0</v>
      </c>
      <c r="B501" s="96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9" t="s">
        <v>820</v>
      </c>
      <c r="AF501" s="60"/>
      <c r="AH501" s="59"/>
    </row>
    <row r="502" spans="1:34">
      <c r="A502" s="105" t="s">
        <v>821</v>
      </c>
      <c r="B502" s="97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9"/>
      <c r="AF502" s="60"/>
      <c r="AH502" s="59"/>
    </row>
    <row r="503" spans="1:34">
      <c r="A503" s="105" t="s">
        <v>822</v>
      </c>
      <c r="B503" s="97">
        <v>20</v>
      </c>
      <c r="C503" s="21" t="s">
        <v>856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9"/>
      <c r="AF503" s="60"/>
      <c r="AH503" s="59"/>
    </row>
    <row r="504" spans="1:34">
      <c r="A504" s="105" t="s">
        <v>823</v>
      </c>
      <c r="B504" s="97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9"/>
      <c r="AF504" s="60"/>
      <c r="AH504" s="59"/>
    </row>
    <row r="505" spans="1:34">
      <c r="A505" s="105" t="s">
        <v>824</v>
      </c>
      <c r="B505" s="97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9"/>
      <c r="AF505" s="60"/>
      <c r="AH505" s="59"/>
    </row>
    <row r="506" spans="1:34">
      <c r="A506" s="105" t="s">
        <v>667</v>
      </c>
      <c r="B506" s="97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9"/>
      <c r="AF506" s="60"/>
      <c r="AH506" s="59"/>
    </row>
    <row r="507" spans="1:34">
      <c r="A507" s="105" t="s">
        <v>606</v>
      </c>
      <c r="B507" s="97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9"/>
      <c r="AF507" s="60"/>
      <c r="AH507" s="59"/>
    </row>
    <row r="508" spans="1:34">
      <c r="A508" s="105" t="s">
        <v>851</v>
      </c>
      <c r="B508" s="97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9"/>
      <c r="AF508" s="60"/>
      <c r="AH508" s="59"/>
    </row>
    <row r="509" spans="1:34">
      <c r="A509" s="105" t="s">
        <v>852</v>
      </c>
      <c r="B509" s="97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9"/>
      <c r="AF509" s="60"/>
      <c r="AH509" s="59"/>
    </row>
    <row r="510" spans="1:34">
      <c r="A510" s="105" t="s">
        <v>853</v>
      </c>
      <c r="B510" s="97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9"/>
      <c r="AF510" s="60"/>
      <c r="AH510" s="59"/>
    </row>
    <row r="511" spans="1:34">
      <c r="A511" s="105" t="s">
        <v>854</v>
      </c>
      <c r="B511" s="97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9"/>
      <c r="AF511" s="60"/>
      <c r="AH511" s="60"/>
    </row>
    <row r="512" spans="1:34">
      <c r="A512" s="105" t="s">
        <v>855</v>
      </c>
      <c r="B512" s="97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9"/>
      <c r="AF512" s="60"/>
      <c r="AH512" s="59"/>
    </row>
    <row r="513" spans="1:34">
      <c r="A513" s="105"/>
      <c r="B513" s="97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9"/>
      <c r="AF513" s="60"/>
      <c r="AH513" s="59"/>
    </row>
    <row r="514" spans="1:34">
      <c r="A514" s="105"/>
      <c r="B514" s="97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9"/>
      <c r="AF514" s="60"/>
      <c r="AH514" s="59"/>
    </row>
    <row r="515" spans="1:34">
      <c r="A515" s="105"/>
      <c r="B515" s="97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9"/>
      <c r="AF515" s="60"/>
      <c r="AH515" s="59"/>
    </row>
    <row r="516" spans="1:34">
      <c r="A516" s="112" t="s">
        <v>0</v>
      </c>
      <c r="B516" s="98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9" t="s">
        <v>820</v>
      </c>
      <c r="AF516" s="60"/>
      <c r="AH516" s="59"/>
    </row>
    <row r="517" spans="1:34">
      <c r="A517" s="105" t="s">
        <v>821</v>
      </c>
      <c r="B517" s="99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9"/>
      <c r="AF517" s="60"/>
      <c r="AH517" s="59"/>
    </row>
    <row r="518" spans="1:34">
      <c r="A518" s="105" t="s">
        <v>822</v>
      </c>
      <c r="B518" s="99">
        <v>10</v>
      </c>
      <c r="C518" s="21" t="s">
        <v>856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9"/>
      <c r="AF518" s="60"/>
      <c r="AH518" s="59"/>
    </row>
    <row r="519" spans="1:34">
      <c r="A519" s="105" t="s">
        <v>823</v>
      </c>
      <c r="B519" s="99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9"/>
      <c r="AF519" s="60"/>
      <c r="AH519" s="59"/>
    </row>
    <row r="520" spans="1:34">
      <c r="A520" s="105" t="s">
        <v>824</v>
      </c>
      <c r="B520" s="99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9"/>
      <c r="AF520" s="60"/>
      <c r="AH520" s="59"/>
    </row>
    <row r="521" spans="1:34">
      <c r="A521" s="105" t="s">
        <v>667</v>
      </c>
      <c r="B521" s="99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9"/>
      <c r="AF521" s="60"/>
      <c r="AH521" s="59"/>
    </row>
    <row r="522" spans="1:34">
      <c r="A522" s="105" t="s">
        <v>606</v>
      </c>
      <c r="B522" s="99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9"/>
      <c r="AF522" s="60"/>
      <c r="AH522" s="59"/>
    </row>
    <row r="523" spans="1:34">
      <c r="A523" s="105" t="s">
        <v>851</v>
      </c>
      <c r="B523" s="99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9"/>
      <c r="AF523" s="60"/>
      <c r="AH523" s="59"/>
    </row>
    <row r="524" spans="1:34">
      <c r="A524" s="105" t="s">
        <v>852</v>
      </c>
      <c r="B524" s="99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9"/>
      <c r="AF524" s="60"/>
      <c r="AH524" s="59"/>
    </row>
    <row r="525" spans="1:34">
      <c r="A525" s="105" t="s">
        <v>853</v>
      </c>
      <c r="B525" s="99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9"/>
      <c r="AF525" s="60"/>
      <c r="AH525" s="59"/>
    </row>
    <row r="526" spans="1:34">
      <c r="A526" s="105" t="s">
        <v>854</v>
      </c>
      <c r="B526" s="99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9"/>
      <c r="AF526" s="60"/>
      <c r="AH526" s="59"/>
    </row>
    <row r="527" spans="1:34">
      <c r="A527" s="105" t="s">
        <v>855</v>
      </c>
      <c r="B527" s="99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9"/>
      <c r="AF527" s="60"/>
      <c r="AH527" s="59"/>
    </row>
    <row r="528" spans="1:34">
      <c r="A528" s="105"/>
      <c r="B528" s="99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9"/>
      <c r="AF528" s="60"/>
      <c r="AH528" s="59"/>
    </row>
    <row r="529" spans="1:34">
      <c r="A529" s="105"/>
      <c r="B529" s="99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9"/>
      <c r="AF529" s="60"/>
      <c r="AH529" s="59"/>
    </row>
    <row r="530" spans="1:34">
      <c r="A530" s="105"/>
      <c r="B530" s="99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9"/>
      <c r="AF530" s="60"/>
      <c r="AH530" s="59"/>
    </row>
    <row r="531" spans="1:34">
      <c r="A531" s="112" t="s">
        <v>0</v>
      </c>
      <c r="B531" s="96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9" t="s">
        <v>820</v>
      </c>
      <c r="AF531" s="60"/>
      <c r="AH531" s="59"/>
    </row>
    <row r="532" spans="1:34">
      <c r="A532" s="105" t="s">
        <v>821</v>
      </c>
      <c r="B532" s="97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9"/>
      <c r="AF532" s="60"/>
      <c r="AH532" s="59"/>
    </row>
    <row r="533" spans="1:34">
      <c r="A533" s="105" t="s">
        <v>822</v>
      </c>
      <c r="B533" s="97">
        <v>20</v>
      </c>
      <c r="C533" s="21" t="s">
        <v>856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9"/>
      <c r="AF533" s="60"/>
      <c r="AH533" s="59"/>
    </row>
    <row r="534" spans="1:34">
      <c r="A534" s="105" t="s">
        <v>823</v>
      </c>
      <c r="B534" s="97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9"/>
      <c r="AF534" s="60"/>
      <c r="AH534" s="59"/>
    </row>
    <row r="535" spans="1:34">
      <c r="A535" s="105" t="s">
        <v>824</v>
      </c>
      <c r="B535" s="97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9"/>
      <c r="AF535" s="60"/>
      <c r="AH535" s="59"/>
    </row>
    <row r="536" spans="1:34">
      <c r="A536" s="105" t="s">
        <v>667</v>
      </c>
      <c r="B536" s="97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9"/>
      <c r="AF536" s="60"/>
      <c r="AH536" s="59"/>
    </row>
    <row r="537" spans="1:34">
      <c r="A537" s="105" t="s">
        <v>606</v>
      </c>
      <c r="B537" s="97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9"/>
      <c r="AF537" s="60"/>
      <c r="AH537" s="59"/>
    </row>
    <row r="538" spans="1:34">
      <c r="A538" s="105" t="s">
        <v>851</v>
      </c>
      <c r="B538" s="97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9"/>
      <c r="AF538" s="60"/>
      <c r="AH538" s="59"/>
    </row>
    <row r="539" spans="1:34">
      <c r="A539" s="105" t="s">
        <v>852</v>
      </c>
      <c r="B539" s="97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9"/>
      <c r="AF539" s="60"/>
      <c r="AH539" s="59"/>
    </row>
    <row r="540" spans="1:34">
      <c r="A540" s="105" t="s">
        <v>853</v>
      </c>
      <c r="B540" s="97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9"/>
      <c r="AF540" s="60"/>
      <c r="AH540" s="59"/>
    </row>
    <row r="541" spans="1:34">
      <c r="A541" s="105" t="s">
        <v>854</v>
      </c>
      <c r="B541" s="97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9"/>
      <c r="AF541" s="60"/>
      <c r="AH541" s="59"/>
    </row>
    <row r="542" spans="1:34">
      <c r="A542" s="105" t="s">
        <v>855</v>
      </c>
      <c r="B542" s="97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9"/>
      <c r="AF542" s="60"/>
      <c r="AH542" s="59"/>
    </row>
    <row r="543" spans="1:34">
      <c r="A543" s="105"/>
      <c r="B543" s="97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9"/>
      <c r="AF543" s="60"/>
      <c r="AH543" s="59"/>
    </row>
    <row r="544" spans="1:34">
      <c r="A544" s="105"/>
      <c r="B544" s="97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9"/>
      <c r="AF544" s="60"/>
      <c r="AH544" s="59"/>
    </row>
    <row r="545" spans="1:34">
      <c r="A545" s="105"/>
      <c r="B545" s="97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9"/>
      <c r="AF545" s="60"/>
      <c r="AH545" s="59"/>
    </row>
    <row r="546" spans="1:34">
      <c r="A546" s="112" t="s">
        <v>0</v>
      </c>
      <c r="B546" s="98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9" t="s">
        <v>820</v>
      </c>
      <c r="AF546" s="60"/>
      <c r="AH546" s="60"/>
    </row>
    <row r="547" spans="1:34">
      <c r="A547" s="105" t="s">
        <v>821</v>
      </c>
      <c r="B547" s="99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9"/>
      <c r="AF547" s="60"/>
      <c r="AH547" s="60"/>
    </row>
    <row r="548" spans="1:34">
      <c r="A548" s="105" t="s">
        <v>822</v>
      </c>
      <c r="B548" s="99">
        <v>16</v>
      </c>
      <c r="C548" s="21" t="s">
        <v>856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9"/>
      <c r="AF548" s="60"/>
      <c r="AH548" s="59"/>
    </row>
    <row r="549" spans="1:34">
      <c r="A549" s="105" t="s">
        <v>823</v>
      </c>
      <c r="B549" s="99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9"/>
      <c r="AF549" s="60"/>
      <c r="AH549" s="59"/>
    </row>
    <row r="550" spans="1:34">
      <c r="A550" s="105" t="s">
        <v>824</v>
      </c>
      <c r="B550" s="99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9"/>
      <c r="AF550" s="60"/>
      <c r="AH550" s="59"/>
    </row>
    <row r="551" spans="1:34">
      <c r="A551" s="105" t="s">
        <v>667</v>
      </c>
      <c r="B551" s="99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9"/>
      <c r="AF551" s="60"/>
      <c r="AH551" s="59"/>
    </row>
    <row r="552" spans="1:34">
      <c r="A552" s="105" t="s">
        <v>606</v>
      </c>
      <c r="B552" s="99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9"/>
      <c r="AF552" s="60"/>
      <c r="AH552" s="59"/>
    </row>
    <row r="553" spans="1:34">
      <c r="A553" s="105" t="s">
        <v>851</v>
      </c>
      <c r="B553" s="99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9"/>
      <c r="AF553" s="60"/>
      <c r="AH553" s="59"/>
    </row>
    <row r="554" spans="1:34">
      <c r="A554" s="105" t="s">
        <v>852</v>
      </c>
      <c r="B554" s="99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9"/>
      <c r="AF554" s="60"/>
      <c r="AH554" s="59"/>
    </row>
    <row r="555" spans="1:34">
      <c r="A555" s="105" t="s">
        <v>853</v>
      </c>
      <c r="B555" s="99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9"/>
      <c r="AF555" s="60"/>
      <c r="AH555" s="59"/>
    </row>
    <row r="556" spans="1:34">
      <c r="A556" s="105" t="s">
        <v>854</v>
      </c>
      <c r="B556" s="99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9"/>
      <c r="AF556" s="60"/>
      <c r="AH556" s="59"/>
    </row>
    <row r="557" spans="1:34">
      <c r="A557" s="105" t="s">
        <v>855</v>
      </c>
      <c r="B557" s="99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9"/>
      <c r="AF557" s="60"/>
      <c r="AH557" s="59"/>
    </row>
    <row r="558" spans="1:34">
      <c r="A558" s="105"/>
      <c r="B558" s="99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9"/>
      <c r="AF558" s="60"/>
      <c r="AH558" s="59"/>
    </row>
    <row r="559" spans="1:34">
      <c r="A559" s="105"/>
      <c r="B559" s="99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9"/>
      <c r="AF559" s="60"/>
      <c r="AH559" s="59"/>
    </row>
    <row r="560" spans="1:34">
      <c r="A560" s="105"/>
      <c r="B560" s="99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9"/>
      <c r="AF560" s="60"/>
      <c r="AH560" s="59"/>
    </row>
    <row r="561" spans="1:34">
      <c r="A561" s="112" t="s">
        <v>0</v>
      </c>
      <c r="B561" s="96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9" t="s">
        <v>820</v>
      </c>
      <c r="AF561" s="60"/>
      <c r="AH561" s="59"/>
    </row>
    <row r="562" spans="1:34">
      <c r="A562" s="105" t="s">
        <v>821</v>
      </c>
      <c r="B562" s="97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9"/>
      <c r="AF562" s="60"/>
      <c r="AH562" s="59"/>
    </row>
    <row r="563" spans="1:34">
      <c r="A563" s="105" t="s">
        <v>822</v>
      </c>
      <c r="B563" s="97">
        <v>16</v>
      </c>
      <c r="C563" s="21" t="s">
        <v>856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9"/>
      <c r="AF563" s="60"/>
      <c r="AH563" s="59"/>
    </row>
    <row r="564" spans="1:34">
      <c r="A564" s="105" t="s">
        <v>823</v>
      </c>
      <c r="B564" s="97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9"/>
      <c r="AF564" s="60"/>
      <c r="AH564" s="59"/>
    </row>
    <row r="565" spans="1:34">
      <c r="A565" s="105" t="s">
        <v>824</v>
      </c>
      <c r="B565" s="97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9"/>
      <c r="AF565" s="60"/>
      <c r="AH565" s="59"/>
    </row>
    <row r="566" spans="1:34">
      <c r="A566" s="105" t="s">
        <v>667</v>
      </c>
      <c r="B566" s="97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9"/>
      <c r="AF566" s="60"/>
      <c r="AH566" s="59"/>
    </row>
    <row r="567" spans="1:34">
      <c r="A567" s="105" t="s">
        <v>606</v>
      </c>
      <c r="B567" s="97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9"/>
      <c r="AF567" s="60"/>
      <c r="AH567" s="59"/>
    </row>
    <row r="568" spans="1:34">
      <c r="A568" s="105" t="s">
        <v>851</v>
      </c>
      <c r="B568" s="97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9"/>
      <c r="AF568" s="60"/>
      <c r="AH568" s="59"/>
    </row>
    <row r="569" spans="1:34">
      <c r="A569" s="105" t="s">
        <v>852</v>
      </c>
      <c r="B569" s="97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9"/>
      <c r="AF569" s="60"/>
      <c r="AH569" s="59"/>
    </row>
    <row r="570" spans="1:34">
      <c r="A570" s="105" t="s">
        <v>853</v>
      </c>
      <c r="B570" s="97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9"/>
      <c r="AF570" s="60"/>
      <c r="AH570" s="59"/>
    </row>
    <row r="571" spans="1:34">
      <c r="A571" s="105" t="s">
        <v>854</v>
      </c>
      <c r="B571" s="97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9"/>
      <c r="AF571" s="60"/>
      <c r="AH571" s="59"/>
    </row>
    <row r="572" spans="1:34">
      <c r="A572" s="105" t="s">
        <v>855</v>
      </c>
      <c r="B572" s="97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9"/>
      <c r="AF572" s="60"/>
      <c r="AH572" s="59"/>
    </row>
    <row r="573" spans="1:34">
      <c r="A573" s="105"/>
      <c r="B573" s="97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9"/>
      <c r="AF573" s="60"/>
      <c r="AH573" s="59"/>
    </row>
    <row r="574" spans="1:34">
      <c r="A574" s="105"/>
      <c r="B574" s="97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9"/>
      <c r="AF574" s="60"/>
      <c r="AH574" s="59"/>
    </row>
    <row r="575" spans="1:34">
      <c r="A575" s="105"/>
      <c r="B575" s="97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9"/>
      <c r="AF575" s="60"/>
      <c r="AH575" s="59"/>
    </row>
    <row r="576" spans="1:34">
      <c r="A576" s="112" t="s">
        <v>0</v>
      </c>
      <c r="B576" s="98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9" t="s">
        <v>820</v>
      </c>
      <c r="AF576" s="60"/>
      <c r="AH576" s="59"/>
    </row>
    <row r="577" spans="1:34">
      <c r="A577" s="105" t="s">
        <v>821</v>
      </c>
      <c r="B577" s="99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9"/>
      <c r="AF577" s="60"/>
      <c r="AH577" s="59"/>
    </row>
    <row r="578" spans="1:34">
      <c r="A578" s="105" t="s">
        <v>822</v>
      </c>
      <c r="B578" s="99">
        <v>0</v>
      </c>
      <c r="C578" s="21" t="s">
        <v>856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9"/>
      <c r="AF578" s="60"/>
      <c r="AH578" s="59"/>
    </row>
    <row r="579" spans="1:34">
      <c r="A579" s="105" t="s">
        <v>823</v>
      </c>
      <c r="B579" s="99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9"/>
      <c r="AF579" s="60"/>
      <c r="AH579" s="59"/>
    </row>
    <row r="580" spans="1:34">
      <c r="A580" s="105" t="s">
        <v>824</v>
      </c>
      <c r="B580" s="99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9"/>
      <c r="AF580" s="60"/>
      <c r="AH580" s="59"/>
    </row>
    <row r="581" spans="1:34">
      <c r="A581" s="105" t="s">
        <v>667</v>
      </c>
      <c r="B581" s="99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9"/>
      <c r="AF581" s="60"/>
      <c r="AH581" s="59"/>
    </row>
    <row r="582" spans="1:34">
      <c r="A582" s="105" t="s">
        <v>606</v>
      </c>
      <c r="B582" s="99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9"/>
      <c r="AF582" s="60"/>
      <c r="AH582" s="59"/>
    </row>
    <row r="583" spans="1:34">
      <c r="A583" s="105" t="s">
        <v>851</v>
      </c>
      <c r="B583" s="99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9"/>
      <c r="AF583" s="60"/>
      <c r="AH583" s="59"/>
    </row>
    <row r="584" spans="1:34">
      <c r="A584" s="105" t="s">
        <v>852</v>
      </c>
      <c r="B584" s="99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9"/>
      <c r="AF584" s="60"/>
      <c r="AH584" s="59"/>
    </row>
    <row r="585" spans="1:34">
      <c r="A585" s="105" t="s">
        <v>853</v>
      </c>
      <c r="B585" s="99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9"/>
      <c r="AF585" s="60"/>
      <c r="AH585" s="59"/>
    </row>
    <row r="586" spans="1:34">
      <c r="A586" s="105" t="s">
        <v>854</v>
      </c>
      <c r="B586" s="99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9"/>
      <c r="AF586" s="60"/>
      <c r="AH586" s="59"/>
    </row>
    <row r="587" spans="1:34">
      <c r="A587" s="105" t="s">
        <v>855</v>
      </c>
      <c r="B587" s="99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9"/>
      <c r="AF587" s="60"/>
      <c r="AH587" s="59"/>
    </row>
    <row r="588" spans="1:34">
      <c r="A588" s="105"/>
      <c r="B588" s="99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9"/>
      <c r="AF588" s="60"/>
      <c r="AH588" s="59"/>
    </row>
    <row r="589" spans="1:34">
      <c r="A589" s="105"/>
      <c r="B589" s="99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9"/>
      <c r="AF589" s="60"/>
      <c r="AH589" s="59"/>
    </row>
    <row r="590" spans="1:34">
      <c r="A590" s="105"/>
      <c r="B590" s="99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9"/>
      <c r="AF590" s="60"/>
      <c r="AH590" s="59"/>
    </row>
    <row r="591" spans="1:34">
      <c r="A591" s="112" t="s">
        <v>0</v>
      </c>
      <c r="B591" s="96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9" t="s">
        <v>820</v>
      </c>
      <c r="AF591" s="60"/>
      <c r="AH591" s="59"/>
    </row>
    <row r="592" spans="1:34">
      <c r="A592" s="105" t="s">
        <v>821</v>
      </c>
      <c r="B592" s="97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9"/>
      <c r="AF592" s="60"/>
      <c r="AH592" s="59"/>
    </row>
    <row r="593" spans="1:34">
      <c r="A593" s="105" t="s">
        <v>822</v>
      </c>
      <c r="B593" s="97">
        <v>18</v>
      </c>
      <c r="C593" s="21" t="s">
        <v>856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9"/>
      <c r="AF593" s="60"/>
      <c r="AH593" s="59"/>
    </row>
    <row r="594" spans="1:34">
      <c r="A594" s="105" t="s">
        <v>823</v>
      </c>
      <c r="B594" s="97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9"/>
      <c r="AF594" s="60"/>
      <c r="AH594" s="59"/>
    </row>
    <row r="595" spans="1:34">
      <c r="A595" s="105" t="s">
        <v>824</v>
      </c>
      <c r="B595" s="97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9"/>
      <c r="AF595" s="60"/>
      <c r="AH595" s="59"/>
    </row>
    <row r="596" spans="1:34">
      <c r="A596" s="105" t="s">
        <v>667</v>
      </c>
      <c r="B596" s="97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9"/>
      <c r="AF596" s="60"/>
      <c r="AH596" s="59"/>
    </row>
    <row r="597" spans="1:34">
      <c r="A597" s="105" t="s">
        <v>606</v>
      </c>
      <c r="B597" s="97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9"/>
      <c r="AF597" s="60"/>
      <c r="AH597" s="59"/>
    </row>
    <row r="598" spans="1:34">
      <c r="A598" s="105" t="s">
        <v>851</v>
      </c>
      <c r="B598" s="97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9"/>
      <c r="AF598" s="60"/>
      <c r="AH598" s="59"/>
    </row>
    <row r="599" spans="1:34">
      <c r="A599" s="105" t="s">
        <v>852</v>
      </c>
      <c r="B599" s="97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9"/>
      <c r="AF599" s="60"/>
      <c r="AH599" s="60"/>
    </row>
    <row r="600" spans="1:34">
      <c r="A600" s="105" t="s">
        <v>853</v>
      </c>
      <c r="B600" s="97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9"/>
      <c r="AF600" s="60"/>
      <c r="AH600" s="59"/>
    </row>
    <row r="601" spans="1:34">
      <c r="A601" s="105" t="s">
        <v>854</v>
      </c>
      <c r="B601" s="97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9"/>
      <c r="AF601" s="60"/>
      <c r="AH601" s="59"/>
    </row>
    <row r="602" spans="1:34">
      <c r="A602" s="105" t="s">
        <v>855</v>
      </c>
      <c r="B602" s="97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9"/>
      <c r="AF602" s="60"/>
      <c r="AH602" s="59"/>
    </row>
    <row r="603" spans="1:34">
      <c r="A603" s="105"/>
      <c r="B603" s="97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9"/>
      <c r="AF603" s="60"/>
      <c r="AH603" s="59"/>
    </row>
    <row r="604" spans="1:34">
      <c r="A604" s="105"/>
      <c r="B604" s="97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9"/>
      <c r="AF604" s="60"/>
      <c r="AH604" s="59"/>
    </row>
    <row r="605" spans="1:34">
      <c r="A605" s="105"/>
      <c r="B605" s="97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9"/>
      <c r="AF605" s="60"/>
      <c r="AH605" s="59"/>
    </row>
    <row r="606" spans="1:34">
      <c r="A606" s="112" t="s">
        <v>0</v>
      </c>
      <c r="B606" s="98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9" t="s">
        <v>820</v>
      </c>
      <c r="AF606" s="60"/>
      <c r="AH606" s="59"/>
    </row>
    <row r="607" spans="1:34">
      <c r="A607" s="105" t="s">
        <v>821</v>
      </c>
      <c r="B607" s="99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9"/>
      <c r="AF607" s="60"/>
      <c r="AH607" s="59"/>
    </row>
    <row r="608" spans="1:34">
      <c r="A608" s="105" t="s">
        <v>822</v>
      </c>
      <c r="B608" s="99">
        <v>14</v>
      </c>
      <c r="C608" s="21" t="s">
        <v>856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9"/>
      <c r="AF608" s="60"/>
      <c r="AH608" s="59"/>
    </row>
    <row r="609" spans="1:34">
      <c r="A609" s="105" t="s">
        <v>823</v>
      </c>
      <c r="B609" s="99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9"/>
      <c r="AF609" s="60"/>
      <c r="AH609" s="59"/>
    </row>
    <row r="610" spans="1:34">
      <c r="A610" s="105" t="s">
        <v>824</v>
      </c>
      <c r="B610" s="99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9"/>
      <c r="AF610" s="60"/>
      <c r="AH610" s="59"/>
    </row>
    <row r="611" spans="1:34">
      <c r="A611" s="105" t="s">
        <v>667</v>
      </c>
      <c r="B611" s="99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9"/>
      <c r="AF611" s="60"/>
      <c r="AH611" s="59"/>
    </row>
    <row r="612" spans="1:34">
      <c r="A612" s="105" t="s">
        <v>606</v>
      </c>
      <c r="B612" s="99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9"/>
      <c r="AF612" s="60"/>
      <c r="AH612" s="59"/>
    </row>
    <row r="613" spans="1:34">
      <c r="A613" s="105" t="s">
        <v>851</v>
      </c>
      <c r="B613" s="99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9"/>
      <c r="AF613" s="60"/>
      <c r="AH613" s="59"/>
    </row>
    <row r="614" spans="1:34">
      <c r="A614" s="105" t="s">
        <v>852</v>
      </c>
      <c r="B614" s="99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9"/>
      <c r="AF614" s="60"/>
      <c r="AH614" s="59"/>
    </row>
    <row r="615" spans="1:34">
      <c r="A615" s="105" t="s">
        <v>853</v>
      </c>
      <c r="B615" s="99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9"/>
      <c r="AF615" s="60"/>
      <c r="AH615" s="59"/>
    </row>
    <row r="616" spans="1:34">
      <c r="A616" s="105" t="s">
        <v>854</v>
      </c>
      <c r="B616" s="99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9"/>
      <c r="AF616" s="60"/>
      <c r="AH616" s="59"/>
    </row>
    <row r="617" spans="1:34">
      <c r="A617" s="105" t="s">
        <v>855</v>
      </c>
      <c r="B617" s="99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9"/>
      <c r="AF617" s="60"/>
      <c r="AH617" s="59"/>
    </row>
    <row r="618" spans="1:34">
      <c r="A618" s="105"/>
      <c r="B618" s="99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9"/>
      <c r="AF618" s="60"/>
      <c r="AH618" s="59"/>
    </row>
    <row r="619" spans="1:34">
      <c r="A619" s="105"/>
      <c r="B619" s="99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9"/>
      <c r="AF619" s="60"/>
      <c r="AH619" s="59"/>
    </row>
    <row r="620" spans="1:34">
      <c r="A620" s="105"/>
      <c r="B620" s="99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9"/>
      <c r="AF620" s="60"/>
      <c r="AH620" s="59"/>
    </row>
    <row r="621" spans="1:34">
      <c r="A621" s="112" t="s">
        <v>0</v>
      </c>
      <c r="B621" s="96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9" t="s">
        <v>820</v>
      </c>
      <c r="AF621" s="60"/>
      <c r="AH621" s="59"/>
    </row>
    <row r="622" spans="1:34">
      <c r="A622" s="105" t="s">
        <v>821</v>
      </c>
      <c r="B622" s="97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9"/>
      <c r="AF622" s="60"/>
      <c r="AH622" s="59"/>
    </row>
    <row r="623" spans="1:34">
      <c r="A623" s="105" t="s">
        <v>822</v>
      </c>
      <c r="B623" s="97">
        <v>10</v>
      </c>
      <c r="C623" s="21" t="s">
        <v>856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9"/>
      <c r="AF623" s="60"/>
      <c r="AH623" s="59"/>
    </row>
    <row r="624" spans="1:34">
      <c r="A624" s="105" t="s">
        <v>823</v>
      </c>
      <c r="B624" s="97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9"/>
      <c r="AF624" s="60"/>
      <c r="AH624" s="59"/>
    </row>
    <row r="625" spans="1:34">
      <c r="A625" s="105" t="s">
        <v>824</v>
      </c>
      <c r="B625" s="97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9"/>
      <c r="AF625" s="60"/>
      <c r="AH625" s="59"/>
    </row>
    <row r="626" spans="1:34">
      <c r="A626" s="105" t="s">
        <v>667</v>
      </c>
      <c r="B626" s="97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9"/>
      <c r="AF626" s="60"/>
      <c r="AH626" s="59"/>
    </row>
    <row r="627" spans="1:34">
      <c r="A627" s="105" t="s">
        <v>606</v>
      </c>
      <c r="B627" s="97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9"/>
      <c r="AF627" s="60"/>
      <c r="AH627" s="59"/>
    </row>
    <row r="628" spans="1:34">
      <c r="A628" s="105" t="s">
        <v>851</v>
      </c>
      <c r="B628" s="97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9"/>
      <c r="AF628" s="60"/>
      <c r="AH628" s="59"/>
    </row>
    <row r="629" spans="1:34">
      <c r="A629" s="105" t="s">
        <v>852</v>
      </c>
      <c r="B629" s="97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9"/>
      <c r="AF629" s="60"/>
      <c r="AH629" s="59"/>
    </row>
    <row r="630" spans="1:34">
      <c r="A630" s="105" t="s">
        <v>853</v>
      </c>
      <c r="B630" s="97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9"/>
      <c r="AF630" s="60"/>
      <c r="AH630" s="59"/>
    </row>
    <row r="631" spans="1:34">
      <c r="A631" s="105" t="s">
        <v>854</v>
      </c>
      <c r="B631" s="97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9"/>
      <c r="AF631" s="60"/>
      <c r="AH631" s="59"/>
    </row>
    <row r="632" spans="1:34">
      <c r="A632" s="105" t="s">
        <v>855</v>
      </c>
      <c r="B632" s="97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9"/>
      <c r="AF632" s="60"/>
      <c r="AH632" s="59"/>
    </row>
    <row r="633" spans="1:34">
      <c r="A633" s="105"/>
      <c r="B633" s="97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9"/>
      <c r="AF633" s="60"/>
      <c r="AH633" s="59"/>
    </row>
    <row r="634" spans="1:34">
      <c r="A634" s="105"/>
      <c r="B634" s="97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9"/>
      <c r="AF634" s="60"/>
      <c r="AH634" s="59"/>
    </row>
    <row r="635" spans="1:34">
      <c r="A635" s="105"/>
      <c r="B635" s="97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9"/>
      <c r="AF635" s="60"/>
      <c r="AH635" s="59"/>
    </row>
    <row r="636" spans="1:34">
      <c r="A636" s="112" t="s">
        <v>0</v>
      </c>
      <c r="B636" s="98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9" t="s">
        <v>820</v>
      </c>
      <c r="AF636" s="60"/>
      <c r="AH636" s="59"/>
    </row>
    <row r="637" spans="1:34">
      <c r="A637" s="105" t="s">
        <v>821</v>
      </c>
      <c r="B637" s="99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9"/>
      <c r="AF637" s="60"/>
      <c r="AH637" s="59"/>
    </row>
    <row r="638" spans="1:34">
      <c r="A638" s="105" t="s">
        <v>822</v>
      </c>
      <c r="B638" s="99">
        <v>10</v>
      </c>
      <c r="C638" s="21" t="s">
        <v>856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9"/>
      <c r="AF638" s="60"/>
      <c r="AH638" s="59"/>
    </row>
    <row r="639" spans="1:34">
      <c r="A639" s="105" t="s">
        <v>823</v>
      </c>
      <c r="B639" s="99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9"/>
      <c r="AF639" s="60"/>
      <c r="AH639" s="59"/>
    </row>
    <row r="640" spans="1:34">
      <c r="A640" s="105" t="s">
        <v>824</v>
      </c>
      <c r="B640" s="99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9"/>
      <c r="AF640" s="60"/>
      <c r="AH640" s="59"/>
    </row>
    <row r="641" spans="1:34">
      <c r="A641" s="105" t="s">
        <v>667</v>
      </c>
      <c r="B641" s="99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9"/>
      <c r="AF641" s="60"/>
      <c r="AH641" s="59"/>
    </row>
    <row r="642" spans="1:34">
      <c r="A642" s="105" t="s">
        <v>606</v>
      </c>
      <c r="B642" s="99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9"/>
      <c r="AF642" s="60"/>
      <c r="AH642" s="59"/>
    </row>
    <row r="643" spans="1:34">
      <c r="A643" s="105" t="s">
        <v>851</v>
      </c>
      <c r="B643" s="99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9"/>
      <c r="AF643" s="60"/>
      <c r="AH643" s="59"/>
    </row>
    <row r="644" spans="1:34">
      <c r="A644" s="105" t="s">
        <v>852</v>
      </c>
      <c r="B644" s="99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9"/>
      <c r="AF644" s="60"/>
      <c r="AH644" s="59"/>
    </row>
    <row r="645" spans="1:34">
      <c r="A645" s="105" t="s">
        <v>853</v>
      </c>
      <c r="B645" s="99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9"/>
      <c r="AF645" s="60"/>
      <c r="AH645" s="59"/>
    </row>
    <row r="646" spans="1:34">
      <c r="A646" s="105" t="s">
        <v>854</v>
      </c>
      <c r="B646" s="99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9"/>
      <c r="AF646" s="60"/>
      <c r="AH646" s="59"/>
    </row>
    <row r="647" spans="1:34">
      <c r="A647" s="105" t="s">
        <v>855</v>
      </c>
      <c r="B647" s="99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9"/>
      <c r="AF647" s="60"/>
      <c r="AH647" s="59"/>
    </row>
    <row r="648" spans="1:34">
      <c r="A648" s="105"/>
      <c r="B648" s="99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9"/>
      <c r="AF648" s="60"/>
      <c r="AH648" s="59"/>
    </row>
    <row r="649" spans="1:34">
      <c r="A649" s="105"/>
      <c r="B649" s="99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9"/>
      <c r="AF649" s="60"/>
      <c r="AH649" s="59"/>
    </row>
    <row r="650" spans="1:34">
      <c r="A650" s="105"/>
      <c r="B650" s="99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9"/>
      <c r="AF650" s="60"/>
      <c r="AH650" s="59"/>
    </row>
    <row r="651" spans="1:34">
      <c r="A651" s="112" t="s">
        <v>0</v>
      </c>
      <c r="B651" s="96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9" t="s">
        <v>820</v>
      </c>
      <c r="AF651" s="60"/>
      <c r="AH651" s="59"/>
    </row>
    <row r="652" spans="1:34">
      <c r="A652" s="105" t="s">
        <v>821</v>
      </c>
      <c r="B652" s="97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9"/>
      <c r="AF652" s="60"/>
      <c r="AH652" s="59"/>
    </row>
    <row r="653" spans="1:34">
      <c r="A653" s="105" t="s">
        <v>822</v>
      </c>
      <c r="B653" s="97">
        <v>16</v>
      </c>
      <c r="C653" s="21" t="s">
        <v>856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9"/>
      <c r="AF653" s="60"/>
      <c r="AH653" s="59"/>
    </row>
    <row r="654" spans="1:34">
      <c r="A654" s="105" t="s">
        <v>823</v>
      </c>
      <c r="B654" s="97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9"/>
      <c r="AF654" s="60"/>
      <c r="AH654" s="59"/>
    </row>
    <row r="655" spans="1:34">
      <c r="A655" s="105" t="s">
        <v>824</v>
      </c>
      <c r="B655" s="97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9"/>
      <c r="AF655" s="60"/>
      <c r="AH655" s="59"/>
    </row>
    <row r="656" spans="1:34">
      <c r="A656" s="105" t="s">
        <v>667</v>
      </c>
      <c r="B656" s="97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9"/>
      <c r="AF656" s="60"/>
      <c r="AH656" s="59"/>
    </row>
    <row r="657" spans="1:34">
      <c r="A657" s="105" t="s">
        <v>606</v>
      </c>
      <c r="B657" s="97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9"/>
      <c r="AF657" s="60"/>
      <c r="AH657" s="59"/>
    </row>
    <row r="658" spans="1:34">
      <c r="A658" s="105" t="s">
        <v>851</v>
      </c>
      <c r="B658" s="97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9"/>
      <c r="AF658" s="60"/>
      <c r="AH658" s="59"/>
    </row>
    <row r="659" spans="1:34">
      <c r="A659" s="105" t="s">
        <v>852</v>
      </c>
      <c r="B659" s="97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9"/>
      <c r="AF659" s="60"/>
      <c r="AH659" s="59"/>
    </row>
    <row r="660" spans="1:34">
      <c r="A660" s="105" t="s">
        <v>853</v>
      </c>
      <c r="B660" s="97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9"/>
      <c r="AF660" s="60"/>
      <c r="AH660" s="86"/>
    </row>
    <row r="661" spans="1:34">
      <c r="A661" s="105" t="s">
        <v>854</v>
      </c>
      <c r="B661" s="97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9"/>
      <c r="AF661" s="60"/>
      <c r="AH661" s="59"/>
    </row>
    <row r="662" spans="1:34">
      <c r="A662" s="105" t="s">
        <v>855</v>
      </c>
      <c r="B662" s="97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9"/>
      <c r="AF662" s="60"/>
      <c r="AH662" s="59"/>
    </row>
    <row r="663" spans="1:34">
      <c r="A663" s="105"/>
      <c r="B663" s="97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9"/>
      <c r="AF663" s="60"/>
      <c r="AH663" s="59"/>
    </row>
    <row r="664" spans="1:34">
      <c r="A664" s="105"/>
      <c r="B664" s="97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9"/>
      <c r="AF664" s="60"/>
      <c r="AH664" s="59"/>
    </row>
    <row r="665" spans="1:34">
      <c r="A665" s="105"/>
      <c r="B665" s="97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9"/>
      <c r="AF665" s="60"/>
      <c r="AH665" s="59"/>
    </row>
    <row r="666" spans="1:34">
      <c r="A666" s="112" t="s">
        <v>0</v>
      </c>
      <c r="B666" s="98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9" t="s">
        <v>820</v>
      </c>
      <c r="AF666" s="60"/>
      <c r="AH666" s="59"/>
    </row>
    <row r="667" spans="1:34">
      <c r="A667" s="105" t="s">
        <v>821</v>
      </c>
      <c r="B667" s="99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9"/>
      <c r="AF667" s="60"/>
      <c r="AH667" s="59"/>
    </row>
    <row r="668" spans="1:34">
      <c r="A668" s="105" t="s">
        <v>822</v>
      </c>
      <c r="B668" s="99">
        <v>18</v>
      </c>
      <c r="C668" s="21" t="s">
        <v>856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9"/>
      <c r="AF668" s="60"/>
      <c r="AH668" s="59"/>
    </row>
    <row r="669" spans="1:34">
      <c r="A669" s="105" t="s">
        <v>823</v>
      </c>
      <c r="B669" s="99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9"/>
      <c r="AF669" s="60"/>
      <c r="AH669" s="59"/>
    </row>
    <row r="670" spans="1:34">
      <c r="A670" s="105" t="s">
        <v>824</v>
      </c>
      <c r="B670" s="99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9"/>
      <c r="AF670" s="60"/>
      <c r="AH670" s="59"/>
    </row>
    <row r="671" spans="1:34">
      <c r="A671" s="105" t="s">
        <v>667</v>
      </c>
      <c r="B671" s="99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9"/>
      <c r="AF671" s="60"/>
      <c r="AH671" s="59"/>
    </row>
    <row r="672" spans="1:34">
      <c r="A672" s="105" t="s">
        <v>606</v>
      </c>
      <c r="B672" s="99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9"/>
      <c r="AF672" s="60"/>
      <c r="AH672" s="59"/>
    </row>
    <row r="673" spans="1:34">
      <c r="A673" s="105" t="s">
        <v>851</v>
      </c>
      <c r="B673" s="99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9"/>
      <c r="AF673" s="60"/>
      <c r="AH673" s="59"/>
    </row>
    <row r="674" spans="1:34">
      <c r="A674" s="105" t="s">
        <v>852</v>
      </c>
      <c r="B674" s="99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9"/>
      <c r="AF674" s="60"/>
      <c r="AH674" s="59"/>
    </row>
    <row r="675" spans="1:34">
      <c r="A675" s="105" t="s">
        <v>853</v>
      </c>
      <c r="B675" s="99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9"/>
      <c r="AF675" s="60"/>
      <c r="AH675" s="59"/>
    </row>
    <row r="676" spans="1:34">
      <c r="A676" s="105" t="s">
        <v>854</v>
      </c>
      <c r="B676" s="99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9"/>
      <c r="AF676" s="60"/>
      <c r="AH676" s="59"/>
    </row>
    <row r="677" spans="1:34">
      <c r="A677" s="105" t="s">
        <v>855</v>
      </c>
      <c r="B677" s="99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9"/>
      <c r="AF677" s="60"/>
      <c r="AH677" s="59"/>
    </row>
    <row r="678" spans="1:34">
      <c r="A678" s="105"/>
      <c r="B678" s="99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9"/>
      <c r="AF678" s="60"/>
      <c r="AH678" s="59"/>
    </row>
    <row r="679" spans="1:34">
      <c r="A679" s="105"/>
      <c r="B679" s="99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9"/>
      <c r="AF679" s="60"/>
      <c r="AH679" s="59"/>
    </row>
    <row r="680" spans="1:34">
      <c r="A680" s="105"/>
      <c r="B680" s="99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9"/>
      <c r="AF680" s="60"/>
      <c r="AH680" s="59"/>
    </row>
    <row r="681" spans="1:34">
      <c r="A681" s="112" t="s">
        <v>0</v>
      </c>
      <c r="B681" s="96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9" t="s">
        <v>820</v>
      </c>
      <c r="AF681" s="60"/>
      <c r="AH681" s="59"/>
    </row>
    <row r="682" spans="1:34">
      <c r="A682" s="105" t="s">
        <v>821</v>
      </c>
      <c r="B682" s="97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9"/>
      <c r="AF682" s="60"/>
      <c r="AH682" s="59"/>
    </row>
    <row r="683" spans="1:34">
      <c r="A683" s="105" t="s">
        <v>822</v>
      </c>
      <c r="B683" s="97">
        <v>10</v>
      </c>
      <c r="C683" s="21" t="s">
        <v>856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9"/>
      <c r="AF683" s="60"/>
      <c r="AH683" s="59"/>
    </row>
    <row r="684" spans="1:34">
      <c r="A684" s="105" t="s">
        <v>823</v>
      </c>
      <c r="B684" s="97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9"/>
      <c r="AF684" s="60"/>
      <c r="AH684" s="59"/>
    </row>
    <row r="685" spans="1:34">
      <c r="A685" s="105" t="s">
        <v>824</v>
      </c>
      <c r="B685" s="97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9"/>
      <c r="AF685" s="60"/>
      <c r="AH685" s="59"/>
    </row>
    <row r="686" spans="1:34">
      <c r="A686" s="105" t="s">
        <v>667</v>
      </c>
      <c r="B686" s="97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9"/>
      <c r="AF686" s="60"/>
      <c r="AH686" s="59"/>
    </row>
    <row r="687" spans="1:34">
      <c r="A687" s="105" t="s">
        <v>606</v>
      </c>
      <c r="B687" s="97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9"/>
      <c r="AF687" s="60"/>
      <c r="AH687" s="59"/>
    </row>
    <row r="688" spans="1:34">
      <c r="A688" s="105" t="s">
        <v>851</v>
      </c>
      <c r="B688" s="97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9"/>
      <c r="AF688" s="60"/>
      <c r="AH688" s="59"/>
    </row>
    <row r="689" spans="1:34">
      <c r="A689" s="105" t="s">
        <v>852</v>
      </c>
      <c r="B689" s="97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9"/>
      <c r="AF689" s="60"/>
      <c r="AH689" s="59"/>
    </row>
    <row r="690" spans="1:34">
      <c r="A690" s="105" t="s">
        <v>853</v>
      </c>
      <c r="B690" s="97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9"/>
      <c r="AF690" s="60"/>
      <c r="AH690" s="59"/>
    </row>
    <row r="691" spans="1:34">
      <c r="A691" s="105" t="s">
        <v>854</v>
      </c>
      <c r="B691" s="97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9"/>
      <c r="AF691" s="60"/>
      <c r="AH691" s="59"/>
    </row>
    <row r="692" spans="1:34">
      <c r="A692" s="105" t="s">
        <v>855</v>
      </c>
      <c r="B692" s="97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9"/>
      <c r="AF692" s="60"/>
      <c r="AH692" s="59"/>
    </row>
    <row r="693" spans="1:34">
      <c r="A693" s="105"/>
      <c r="B693" s="97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9"/>
      <c r="AF693" s="60"/>
      <c r="AH693" s="59"/>
    </row>
    <row r="694" spans="1:34">
      <c r="A694" s="105"/>
      <c r="B694" s="97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9"/>
      <c r="AF694" s="60"/>
      <c r="AH694" s="59"/>
    </row>
    <row r="695" spans="1:34">
      <c r="A695" s="105"/>
      <c r="B695" s="97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9"/>
      <c r="AF695" s="60"/>
      <c r="AH695" s="59"/>
    </row>
    <row r="696" spans="1:34">
      <c r="A696" s="112" t="s">
        <v>0</v>
      </c>
      <c r="B696" s="98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9" t="s">
        <v>820</v>
      </c>
      <c r="AF696" s="60"/>
      <c r="AH696" s="59"/>
    </row>
    <row r="697" spans="1:34">
      <c r="A697" s="105" t="s">
        <v>821</v>
      </c>
      <c r="B697" s="99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9"/>
      <c r="AF697" s="60"/>
      <c r="AH697" s="59"/>
    </row>
    <row r="698" spans="1:34">
      <c r="A698" s="105" t="s">
        <v>822</v>
      </c>
      <c r="B698" s="99">
        <v>0</v>
      </c>
      <c r="C698" s="21" t="s">
        <v>856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9"/>
      <c r="AF698" s="60"/>
      <c r="AH698" s="59"/>
    </row>
    <row r="699" spans="1:34">
      <c r="A699" s="105" t="s">
        <v>823</v>
      </c>
      <c r="B699" s="99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9"/>
      <c r="AF699" s="60"/>
      <c r="AH699" s="59"/>
    </row>
    <row r="700" spans="1:34">
      <c r="A700" s="105" t="s">
        <v>824</v>
      </c>
      <c r="B700" s="99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9"/>
      <c r="AF700" s="60"/>
      <c r="AH700" s="59"/>
    </row>
    <row r="701" spans="1:34">
      <c r="A701" s="105" t="s">
        <v>667</v>
      </c>
      <c r="B701" s="99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9"/>
      <c r="AF701" s="60"/>
      <c r="AH701" s="59"/>
    </row>
    <row r="702" spans="1:34">
      <c r="A702" s="105" t="s">
        <v>606</v>
      </c>
      <c r="B702" s="99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9"/>
      <c r="AF702" s="60"/>
      <c r="AH702" s="59"/>
    </row>
    <row r="703" spans="1:34">
      <c r="A703" s="105" t="s">
        <v>851</v>
      </c>
      <c r="B703" s="99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9"/>
      <c r="AF703" s="60"/>
      <c r="AH703" s="59"/>
    </row>
    <row r="704" spans="1:34">
      <c r="A704" s="105" t="s">
        <v>852</v>
      </c>
      <c r="B704" s="99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9"/>
      <c r="AF704" s="60"/>
      <c r="AH704" s="60"/>
    </row>
    <row r="705" spans="1:34">
      <c r="A705" s="105" t="s">
        <v>853</v>
      </c>
      <c r="B705" s="99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9"/>
      <c r="AF705" s="60"/>
      <c r="AH705" s="59"/>
    </row>
    <row r="706" spans="1:34">
      <c r="A706" s="105" t="s">
        <v>854</v>
      </c>
      <c r="B706" s="99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9"/>
      <c r="AF706" s="60"/>
      <c r="AH706" s="59"/>
    </row>
    <row r="707" spans="1:34">
      <c r="A707" s="105" t="s">
        <v>855</v>
      </c>
      <c r="B707" s="99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9"/>
      <c r="AF707" s="60"/>
      <c r="AH707" s="59"/>
    </row>
    <row r="708" spans="1:34">
      <c r="A708" s="105"/>
      <c r="B708" s="99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9"/>
      <c r="AF708" s="60"/>
      <c r="AH708" s="59"/>
    </row>
    <row r="709" spans="1:34">
      <c r="A709" s="105"/>
      <c r="B709" s="99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9"/>
      <c r="AF709" s="60"/>
      <c r="AH709" s="59"/>
    </row>
    <row r="710" spans="1:34">
      <c r="A710" s="105"/>
      <c r="B710" s="99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9"/>
      <c r="AF710" s="60"/>
      <c r="AH710" s="59"/>
    </row>
    <row r="711" spans="1:34">
      <c r="A711" s="112" t="s">
        <v>0</v>
      </c>
      <c r="B711" s="96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9" t="s">
        <v>820</v>
      </c>
      <c r="AF711" s="60"/>
      <c r="AH711" s="59"/>
    </row>
    <row r="712" spans="1:34">
      <c r="A712" s="105" t="s">
        <v>821</v>
      </c>
      <c r="B712" s="97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9"/>
      <c r="AF712" s="60"/>
      <c r="AH712" s="59"/>
    </row>
    <row r="713" spans="1:34">
      <c r="A713" s="105" t="s">
        <v>822</v>
      </c>
      <c r="B713" s="97">
        <v>12</v>
      </c>
      <c r="C713" s="21" t="s">
        <v>856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9"/>
      <c r="AF713" s="60"/>
      <c r="AH713" s="59"/>
    </row>
    <row r="714" spans="1:34">
      <c r="A714" s="105" t="s">
        <v>823</v>
      </c>
      <c r="B714" s="97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9"/>
      <c r="AF714" s="60"/>
      <c r="AH714" s="59"/>
    </row>
    <row r="715" spans="1:34">
      <c r="A715" s="105" t="s">
        <v>824</v>
      </c>
      <c r="B715" s="97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9"/>
      <c r="AF715" s="60"/>
      <c r="AH715" s="59"/>
    </row>
    <row r="716" spans="1:34">
      <c r="A716" s="105" t="s">
        <v>667</v>
      </c>
      <c r="B716" s="97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9"/>
      <c r="AF716" s="60"/>
      <c r="AH716" s="59"/>
    </row>
    <row r="717" spans="1:34">
      <c r="A717" s="105" t="s">
        <v>606</v>
      </c>
      <c r="B717" s="97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9"/>
      <c r="AF717" s="60"/>
      <c r="AH717" s="59"/>
    </row>
    <row r="718" spans="1:34">
      <c r="A718" s="105" t="s">
        <v>851</v>
      </c>
      <c r="B718" s="97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9"/>
      <c r="AF718" s="60"/>
      <c r="AH718" s="59"/>
    </row>
    <row r="719" spans="1:34">
      <c r="A719" s="105" t="s">
        <v>852</v>
      </c>
      <c r="B719" s="97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9"/>
      <c r="AF719" s="60"/>
      <c r="AH719" s="59"/>
    </row>
    <row r="720" spans="1:34">
      <c r="A720" s="105" t="s">
        <v>853</v>
      </c>
      <c r="B720" s="97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9"/>
      <c r="AF720" s="60"/>
      <c r="AH720" s="59"/>
    </row>
    <row r="721" spans="1:34">
      <c r="A721" s="105" t="s">
        <v>854</v>
      </c>
      <c r="B721" s="97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9"/>
      <c r="AF721" s="60"/>
      <c r="AH721" s="59"/>
    </row>
    <row r="722" spans="1:34">
      <c r="A722" s="105" t="s">
        <v>855</v>
      </c>
      <c r="B722" s="97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9"/>
      <c r="AF722" s="60"/>
      <c r="AH722" s="59"/>
    </row>
    <row r="723" spans="1:34">
      <c r="A723" s="105"/>
      <c r="B723" s="97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9"/>
      <c r="AF723" s="60"/>
      <c r="AH723" s="59"/>
    </row>
    <row r="724" spans="1:34">
      <c r="A724" s="105"/>
      <c r="B724" s="97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9"/>
      <c r="AF724" s="60"/>
      <c r="AH724" s="59"/>
    </row>
    <row r="725" spans="1:34">
      <c r="A725" s="105"/>
      <c r="B725" s="97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9"/>
      <c r="AF725" s="60"/>
      <c r="AH725" s="59"/>
    </row>
    <row r="726" spans="1:34">
      <c r="A726" s="112" t="s">
        <v>0</v>
      </c>
      <c r="B726" s="98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369.75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9" t="s">
        <v>820</v>
      </c>
      <c r="AF726" s="60"/>
      <c r="AH726" s="59"/>
    </row>
    <row r="727" spans="1:34">
      <c r="A727" s="105" t="s">
        <v>821</v>
      </c>
      <c r="B727" s="99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9"/>
      <c r="AF727" s="60"/>
      <c r="AH727" s="59"/>
    </row>
    <row r="728" spans="1:34">
      <c r="A728" s="105" t="s">
        <v>822</v>
      </c>
      <c r="B728" s="99">
        <v>15</v>
      </c>
      <c r="C728" s="21" t="s">
        <v>856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9"/>
      <c r="AF728" s="60"/>
      <c r="AH728" s="59"/>
    </row>
    <row r="729" spans="1:34">
      <c r="A729" s="105" t="s">
        <v>823</v>
      </c>
      <c r="B729" s="99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9"/>
      <c r="AF729" s="60"/>
      <c r="AH729" s="59"/>
    </row>
    <row r="730" spans="1:34">
      <c r="A730" s="105" t="s">
        <v>824</v>
      </c>
      <c r="B730" s="99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9"/>
      <c r="AF730" s="60"/>
      <c r="AH730" s="59"/>
    </row>
    <row r="731" spans="1:34">
      <c r="A731" s="105" t="s">
        <v>667</v>
      </c>
      <c r="B731" s="99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9"/>
      <c r="AF731" s="60"/>
      <c r="AH731" s="59"/>
    </row>
    <row r="732" spans="1:34">
      <c r="A732" s="105" t="s">
        <v>606</v>
      </c>
      <c r="B732" s="99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9"/>
      <c r="AF732" s="60"/>
      <c r="AH732" s="59"/>
    </row>
    <row r="733" spans="1:34">
      <c r="A733" s="105" t="s">
        <v>851</v>
      </c>
      <c r="B733" s="99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9"/>
      <c r="AF733" s="60"/>
      <c r="AH733" s="59"/>
    </row>
    <row r="734" spans="1:34">
      <c r="A734" s="105" t="s">
        <v>852</v>
      </c>
      <c r="B734" s="99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9"/>
      <c r="AF734" s="60"/>
      <c r="AH734" s="59"/>
    </row>
    <row r="735" spans="1:34">
      <c r="A735" s="105" t="s">
        <v>853</v>
      </c>
      <c r="B735" s="99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9"/>
      <c r="AF735" s="60"/>
      <c r="AH735" s="59"/>
    </row>
    <row r="736" spans="1:34">
      <c r="A736" s="105" t="s">
        <v>854</v>
      </c>
      <c r="B736" s="99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9"/>
      <c r="AF736" s="60"/>
      <c r="AH736" s="59"/>
    </row>
    <row r="737" spans="1:34">
      <c r="A737" s="105" t="s">
        <v>855</v>
      </c>
      <c r="B737" s="99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9"/>
      <c r="AF737" s="60"/>
      <c r="AH737" s="59"/>
    </row>
    <row r="738" spans="1:34">
      <c r="A738" s="105"/>
      <c r="B738" s="99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9"/>
      <c r="AF738" s="60"/>
      <c r="AH738" s="59"/>
    </row>
    <row r="739" spans="1:34">
      <c r="A739" s="105"/>
      <c r="B739" s="99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9"/>
      <c r="AF739" s="60"/>
      <c r="AH739" s="59"/>
    </row>
    <row r="740" spans="1:34">
      <c r="A740" s="105"/>
      <c r="B740" s="99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9"/>
      <c r="AF740" s="60"/>
      <c r="AH740" s="59"/>
    </row>
    <row r="741" spans="1:34">
      <c r="A741" s="113"/>
      <c r="B741" s="156" t="s">
        <v>43</v>
      </c>
      <c r="C741" s="156"/>
      <c r="D741" s="156"/>
      <c r="E741" s="156"/>
      <c r="F741" s="156"/>
      <c r="G741" s="156"/>
      <c r="H741" s="156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  <c r="AA741" s="156"/>
      <c r="AB741" s="156"/>
      <c r="AC741" s="18">
        <v>550</v>
      </c>
      <c r="AD741" s="18"/>
      <c r="AE741" s="117"/>
      <c r="AF741" s="63"/>
      <c r="AH741" s="59"/>
    </row>
    <row r="742" spans="1:34">
      <c r="A742" s="112" t="s">
        <v>0</v>
      </c>
      <c r="B742" s="93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180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229.5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409.5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409.5</v>
      </c>
      <c r="AD742" s="48">
        <v>0</v>
      </c>
      <c r="AE742" s="119" t="s">
        <v>820</v>
      </c>
      <c r="AF742" s="60"/>
      <c r="AH742" s="59"/>
    </row>
    <row r="743" spans="1:34">
      <c r="A743" s="105" t="s">
        <v>821</v>
      </c>
      <c r="B743" s="93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156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325.72800000000001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481.72800000000001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481.7</v>
      </c>
      <c r="AD743" s="48">
        <f>(ROUND(AC743-AC742,1)/AC742)</f>
        <v>0.17631257631257632</v>
      </c>
      <c r="AE743" s="119"/>
      <c r="AF743" s="60"/>
      <c r="AH743" s="59"/>
    </row>
    <row r="744" spans="1:34">
      <c r="A744" s="105" t="s">
        <v>822</v>
      </c>
      <c r="B744" s="93">
        <v>10</v>
      </c>
      <c r="C744" s="21" t="s">
        <v>856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168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214.2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382.2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382.2</v>
      </c>
      <c r="AD744" s="48">
        <f>(ROUND(AC744-AC742,1)/AC742)</f>
        <v>-6.6666666666666666E-2</v>
      </c>
      <c r="AE744" s="119"/>
      <c r="AF744" s="60"/>
      <c r="AH744" s="59"/>
    </row>
    <row r="745" spans="1:34">
      <c r="A745" s="105" t="s">
        <v>823</v>
      </c>
      <c r="B745" s="93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168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214.2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382.2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382.2</v>
      </c>
      <c r="AD745" s="48">
        <f>(ROUND(AC745-AC742,1)/AC742)</f>
        <v>-6.6666666666666666E-2</v>
      </c>
      <c r="AE745" s="119"/>
      <c r="AF745" s="60"/>
      <c r="AH745" s="59"/>
    </row>
    <row r="746" spans="1:34">
      <c r="A746" s="105" t="s">
        <v>824</v>
      </c>
      <c r="B746" s="93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168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214.2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382.2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382.2</v>
      </c>
      <c r="AD746" s="48">
        <f>(ROUND(AC746-AC742,1)/AC742)</f>
        <v>-6.6666666666666666E-2</v>
      </c>
      <c r="AE746" s="119"/>
      <c r="AF746" s="60"/>
      <c r="AH746" s="59"/>
    </row>
    <row r="747" spans="1:34">
      <c r="A747" s="105" t="s">
        <v>667</v>
      </c>
      <c r="B747" s="93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168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214.2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382.2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382.2</v>
      </c>
      <c r="AD747" s="48">
        <f>(ROUND(AC747-AC742,1)/AC742)</f>
        <v>-6.6666666666666666E-2</v>
      </c>
      <c r="AE747" s="119"/>
      <c r="AF747" s="60"/>
      <c r="AH747" s="59"/>
    </row>
    <row r="748" spans="1:34">
      <c r="A748" s="105" t="s">
        <v>606</v>
      </c>
      <c r="B748" s="93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72</v>
      </c>
      <c r="O748" s="14">
        <f>E748*$E$9</f>
        <v>156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91.8</v>
      </c>
      <c r="T748" s="14">
        <f>(O748/100)*(K748*$K$9)</f>
        <v>210.6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163.80000000000001</v>
      </c>
      <c r="Y748" s="14">
        <f t="shared" si="264"/>
        <v>366.6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530.4</v>
      </c>
      <c r="AD748" s="48">
        <f>(ROUND(AC748-AC742,1)/AC742)</f>
        <v>0.29523809523809524</v>
      </c>
      <c r="AE748" s="119"/>
      <c r="AF748" s="60"/>
      <c r="AH748" s="59"/>
    </row>
    <row r="749" spans="1:34">
      <c r="A749" s="105" t="s">
        <v>851</v>
      </c>
      <c r="B749" s="93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72</v>
      </c>
      <c r="O749" s="14">
        <f>E749*$E$10</f>
        <v>0</v>
      </c>
      <c r="P749" s="14">
        <f>F749*$F$10</f>
        <v>156</v>
      </c>
      <c r="Q749" s="14">
        <f>G749*$G$10</f>
        <v>0</v>
      </c>
      <c r="R749" s="14">
        <f>H749*$H$10</f>
        <v>0</v>
      </c>
      <c r="S749" s="14">
        <f>(N749/100)*(I749*$I$10)+(N749/100)*(J749*$J$10)</f>
        <v>91.8</v>
      </c>
      <c r="T749" s="14">
        <f>(O749/100)*(K749*$J$10)</f>
        <v>0</v>
      </c>
      <c r="U749" s="14">
        <f>(P749/100)*(K749*$K$10)+(P749/100)*(L749*$L$10)</f>
        <v>210.6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163.80000000000001</v>
      </c>
      <c r="Y749" s="14">
        <f t="shared" si="264"/>
        <v>0</v>
      </c>
      <c r="Z749" s="14">
        <f t="shared" si="265"/>
        <v>366.6</v>
      </c>
      <c r="AA749" s="14">
        <f t="shared" si="266"/>
        <v>0</v>
      </c>
      <c r="AB749" s="14">
        <f t="shared" si="268"/>
        <v>0</v>
      </c>
      <c r="AC749" s="15">
        <f t="shared" si="267"/>
        <v>530.4</v>
      </c>
      <c r="AD749" s="48">
        <f>(ROUND(AC749-AC742,1)/AC742)</f>
        <v>0.29523809523809524</v>
      </c>
      <c r="AE749" s="119"/>
      <c r="AF749" s="60"/>
      <c r="AH749" s="59"/>
    </row>
    <row r="750" spans="1:34">
      <c r="A750" s="105" t="s">
        <v>852</v>
      </c>
      <c r="B750" s="93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72</v>
      </c>
      <c r="O750" s="14">
        <f>E750*$E$11</f>
        <v>0</v>
      </c>
      <c r="P750" s="14">
        <f>F750*$F$11</f>
        <v>0</v>
      </c>
      <c r="Q750" s="14">
        <f>G750*$G$11</f>
        <v>156</v>
      </c>
      <c r="R750" s="14">
        <f>H750*$H$11</f>
        <v>0</v>
      </c>
      <c r="S750" s="14">
        <f>(N750/100)*(I750*$I$11)+(N750/100)*(J750*$J$11)</f>
        <v>91.8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210.6</v>
      </c>
      <c r="W750" s="14">
        <f>(R750/100)*(K750*$K$11)+(R750/100)*(L750*$L$11)</f>
        <v>0</v>
      </c>
      <c r="X750" s="14">
        <f t="shared" si="263"/>
        <v>163.80000000000001</v>
      </c>
      <c r="Y750" s="14">
        <f t="shared" si="264"/>
        <v>0</v>
      </c>
      <c r="Z750" s="14">
        <f t="shared" si="265"/>
        <v>0</v>
      </c>
      <c r="AA750" s="14">
        <f t="shared" si="266"/>
        <v>366.6</v>
      </c>
      <c r="AB750" s="14">
        <f t="shared" si="268"/>
        <v>0</v>
      </c>
      <c r="AC750" s="15">
        <f t="shared" si="267"/>
        <v>530.4</v>
      </c>
      <c r="AD750" s="48">
        <f>(ROUND(AC750-AC742,1)/AC742)</f>
        <v>0.29523809523809524</v>
      </c>
      <c r="AE750" s="119"/>
      <c r="AF750" s="60"/>
      <c r="AH750" s="59"/>
    </row>
    <row r="751" spans="1:34">
      <c r="A751" s="105" t="s">
        <v>853</v>
      </c>
      <c r="B751" s="93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72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156</v>
      </c>
      <c r="S751" s="14">
        <f>(N751/100)*(I751*$I$12)+(N751/100)*(J751*$J$12)</f>
        <v>91.8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210.6</v>
      </c>
      <c r="X751" s="14">
        <f t="shared" si="263"/>
        <v>163.80000000000001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366.6</v>
      </c>
      <c r="AC751" s="15">
        <f t="shared" si="267"/>
        <v>530.4</v>
      </c>
      <c r="AD751" s="48">
        <f>(ROUND(AC751-AC742,1)/AC742)</f>
        <v>0.29523809523809524</v>
      </c>
      <c r="AE751" s="119"/>
      <c r="AF751" s="60"/>
      <c r="AH751" s="59"/>
    </row>
    <row r="752" spans="1:34">
      <c r="A752" s="105" t="s">
        <v>854</v>
      </c>
      <c r="B752" s="93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156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367.38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523.38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523.4</v>
      </c>
      <c r="AD752" s="48">
        <f>(ROUND(AC752-AC742,1)/AC742)</f>
        <v>0.27814407814407816</v>
      </c>
      <c r="AE752" s="119"/>
      <c r="AF752" s="60"/>
      <c r="AH752" s="59"/>
    </row>
    <row r="753" spans="1:34">
      <c r="A753" s="105" t="s">
        <v>855</v>
      </c>
      <c r="B753" s="93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156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367.38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523.38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523.4</v>
      </c>
      <c r="AD753" s="48">
        <f>(ROUND(AC753-AC742,1)/AC742)</f>
        <v>0.27814407814407816</v>
      </c>
      <c r="AE753" s="119"/>
      <c r="AF753" s="60"/>
      <c r="AH753" s="59"/>
    </row>
    <row r="754" spans="1:34">
      <c r="A754" s="105"/>
      <c r="B754" s="93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156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367.38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523.38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523.4</v>
      </c>
      <c r="AD754" s="48">
        <f>(ROUND(AC754-AC742,1)/AC742)</f>
        <v>0.27814407814407816</v>
      </c>
      <c r="AE754" s="119"/>
      <c r="AF754" s="60"/>
      <c r="AH754" s="59"/>
    </row>
    <row r="755" spans="1:34">
      <c r="A755" s="105"/>
      <c r="B755" s="93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156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304.04399999999998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460.04399999999998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460</v>
      </c>
      <c r="AD755" s="48">
        <f>(ROUND(AC755-AC742,1)/AC742)</f>
        <v>0.12332112332112333</v>
      </c>
      <c r="AE755" s="119"/>
      <c r="AF755" s="60"/>
      <c r="AH755" s="59"/>
    </row>
    <row r="756" spans="1:34">
      <c r="A756" s="105"/>
      <c r="B756" s="93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156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348.81600000000003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504.81600000000003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504.8</v>
      </c>
      <c r="AD756" s="48">
        <f>(ROUND(AC756-AC742,1)/AC742)</f>
        <v>0.23272283272283273</v>
      </c>
      <c r="AE756" s="119"/>
      <c r="AF756" s="60"/>
      <c r="AH756" s="59"/>
    </row>
    <row r="757" spans="1:34">
      <c r="A757" s="112" t="s">
        <v>0</v>
      </c>
      <c r="B757" s="94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187.5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412.5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412.5</v>
      </c>
      <c r="AD757" s="58">
        <v>0</v>
      </c>
      <c r="AE757" s="119" t="s">
        <v>820</v>
      </c>
      <c r="AF757" s="60"/>
      <c r="AH757" s="59"/>
    </row>
    <row r="758" spans="1:34">
      <c r="A758" s="105" t="s">
        <v>821</v>
      </c>
      <c r="B758" s="95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162.5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345.15000000000003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507.65000000000003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507.7</v>
      </c>
      <c r="AD758" s="48">
        <f>(ROUND(AC758-AC757,1)/AC757)</f>
        <v>0.23078787878787879</v>
      </c>
      <c r="AE758" s="119"/>
      <c r="AF758" s="60"/>
      <c r="AH758" s="59"/>
    </row>
    <row r="759" spans="1:34">
      <c r="A759" s="105" t="s">
        <v>822</v>
      </c>
      <c r="B759" s="95">
        <v>16</v>
      </c>
      <c r="C759" s="21" t="s">
        <v>856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175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385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385</v>
      </c>
      <c r="AD759" s="48">
        <f>(ROUND(AC759-AC757,1)/AC757)</f>
        <v>-6.6666666666666666E-2</v>
      </c>
      <c r="AE759" s="119"/>
      <c r="AF759" s="60"/>
      <c r="AH759" s="60"/>
    </row>
    <row r="760" spans="1:34">
      <c r="A760" s="105" t="s">
        <v>823</v>
      </c>
      <c r="B760" s="95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175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385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385</v>
      </c>
      <c r="AD760" s="48">
        <f>(ROUND(AC760-AC757,1)/AC757)</f>
        <v>-6.6666666666666666E-2</v>
      </c>
      <c r="AE760" s="119"/>
      <c r="AF760" s="60"/>
      <c r="AH760" s="59"/>
    </row>
    <row r="761" spans="1:34">
      <c r="A761" s="105" t="s">
        <v>824</v>
      </c>
      <c r="B761" s="95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175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385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385</v>
      </c>
      <c r="AD761" s="48">
        <f>(ROUND(AC761-AC757,1)/AC757)</f>
        <v>-6.6666666666666666E-2</v>
      </c>
      <c r="AE761" s="119"/>
      <c r="AF761" s="60"/>
      <c r="AH761" s="59"/>
    </row>
    <row r="762" spans="1:34">
      <c r="A762" s="105" t="s">
        <v>667</v>
      </c>
      <c r="B762" s="95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175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385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385</v>
      </c>
      <c r="AD762" s="48">
        <f>(ROUND(AC762-AC757,1)/AC757)</f>
        <v>-6.6666666666666666E-2</v>
      </c>
      <c r="AE762" s="119"/>
      <c r="AF762" s="60"/>
      <c r="AH762" s="59"/>
    </row>
    <row r="763" spans="1:34">
      <c r="A763" s="105" t="s">
        <v>606</v>
      </c>
      <c r="B763" s="95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75.599999999999994</v>
      </c>
      <c r="O763" s="14">
        <f>E763*$E$9</f>
        <v>162.5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90.719999999999985</v>
      </c>
      <c r="T763" s="14">
        <f>(O763/100)*(K763*$K$9)</f>
        <v>207.1875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166.32</v>
      </c>
      <c r="Y763" s="14">
        <f t="shared" si="270"/>
        <v>369.6875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536</v>
      </c>
      <c r="AD763" s="48">
        <f>(ROUND(AC763-AC757,1)/AC757)</f>
        <v>0.29939393939393938</v>
      </c>
      <c r="AE763" s="119"/>
      <c r="AF763" s="60"/>
      <c r="AH763" s="59"/>
    </row>
    <row r="764" spans="1:34">
      <c r="A764" s="105" t="s">
        <v>851</v>
      </c>
      <c r="B764" s="95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75.599999999999994</v>
      </c>
      <c r="O764" s="14">
        <f>E764*$E$10</f>
        <v>0</v>
      </c>
      <c r="P764" s="14">
        <f>F764*$F$10</f>
        <v>162.5</v>
      </c>
      <c r="Q764" s="14">
        <f>G764*$G$10</f>
        <v>0</v>
      </c>
      <c r="R764" s="14">
        <f>H764*$H$10</f>
        <v>0</v>
      </c>
      <c r="S764" s="14">
        <f>(N764/100)*(I764*$I$10)+(N764/100)*(J764*$J$10)</f>
        <v>90.719999999999985</v>
      </c>
      <c r="T764" s="14">
        <f>(O764/100)*(K764*$J$10)</f>
        <v>0</v>
      </c>
      <c r="U764" s="14">
        <f>(P764/100)*(K764*$K$10)+(P764/100)*(L764*$L$10)</f>
        <v>207.1875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166.32</v>
      </c>
      <c r="Y764" s="14">
        <f t="shared" si="270"/>
        <v>0</v>
      </c>
      <c r="Z764" s="14">
        <f t="shared" si="271"/>
        <v>369.6875</v>
      </c>
      <c r="AA764" s="14">
        <f t="shared" si="272"/>
        <v>0</v>
      </c>
      <c r="AB764" s="14">
        <f t="shared" si="274"/>
        <v>0</v>
      </c>
      <c r="AC764" s="15">
        <f t="shared" si="273"/>
        <v>536</v>
      </c>
      <c r="AD764" s="48">
        <f>(ROUND(AC764-AC757,1)/AC757)</f>
        <v>0.29939393939393938</v>
      </c>
      <c r="AE764" s="119"/>
      <c r="AF764" s="60"/>
      <c r="AH764" s="59"/>
    </row>
    <row r="765" spans="1:34">
      <c r="A765" s="105" t="s">
        <v>852</v>
      </c>
      <c r="B765" s="95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75.599999999999994</v>
      </c>
      <c r="O765" s="14">
        <f>E765*$E$11</f>
        <v>0</v>
      </c>
      <c r="P765" s="14">
        <f>F765*$F$11</f>
        <v>0</v>
      </c>
      <c r="Q765" s="14">
        <f>G765*$G$11</f>
        <v>162.5</v>
      </c>
      <c r="R765" s="14">
        <f>H765*$H$11</f>
        <v>0</v>
      </c>
      <c r="S765" s="14">
        <f>(N765/100)*(I765*$I$11)+(N765/100)*(J765*$J$11)</f>
        <v>90.719999999999985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207.1875</v>
      </c>
      <c r="W765" s="14">
        <f>(R765/100)*(K765*$K$11)+(R765/100)*(L765*$L$11)</f>
        <v>0</v>
      </c>
      <c r="X765" s="14">
        <f t="shared" si="269"/>
        <v>166.32</v>
      </c>
      <c r="Y765" s="14">
        <f t="shared" si="270"/>
        <v>0</v>
      </c>
      <c r="Z765" s="14">
        <f t="shared" si="271"/>
        <v>0</v>
      </c>
      <c r="AA765" s="14">
        <f t="shared" si="272"/>
        <v>369.6875</v>
      </c>
      <c r="AB765" s="14">
        <f t="shared" si="274"/>
        <v>0</v>
      </c>
      <c r="AC765" s="15">
        <f t="shared" si="273"/>
        <v>536</v>
      </c>
      <c r="AD765" s="48">
        <f>(ROUND(AC765-AC757,1)/AC757)</f>
        <v>0.29939393939393938</v>
      </c>
      <c r="AE765" s="119"/>
      <c r="AF765" s="60"/>
      <c r="AH765" s="59"/>
    </row>
    <row r="766" spans="1:34">
      <c r="A766" s="105" t="s">
        <v>853</v>
      </c>
      <c r="B766" s="95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75.599999999999994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162.5</v>
      </c>
      <c r="S766" s="14">
        <f>(N766/100)*(I766*$I$12)+(N766/100)*(J766*$J$12)</f>
        <v>90.719999999999985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207.1875</v>
      </c>
      <c r="X766" s="14">
        <f t="shared" si="269"/>
        <v>166.32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369.6875</v>
      </c>
      <c r="AC766" s="15">
        <f t="shared" si="273"/>
        <v>536</v>
      </c>
      <c r="AD766" s="48">
        <f>(ROUND(AC766-AC757,1)/AC757)</f>
        <v>0.29939393939393938</v>
      </c>
      <c r="AE766" s="119"/>
      <c r="AF766" s="60"/>
      <c r="AH766" s="59"/>
    </row>
    <row r="767" spans="1:34">
      <c r="A767" s="105" t="s">
        <v>854</v>
      </c>
      <c r="B767" s="95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162.5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365.625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528.125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528.1</v>
      </c>
      <c r="AD767" s="48">
        <f>(ROUND(AC767-AC757,1)/AC757)</f>
        <v>0.28024242424242424</v>
      </c>
      <c r="AE767" s="119"/>
      <c r="AF767" s="60"/>
      <c r="AH767" s="59"/>
    </row>
    <row r="768" spans="1:34">
      <c r="A768" s="105" t="s">
        <v>855</v>
      </c>
      <c r="B768" s="95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162.5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365.625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528.125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528.1</v>
      </c>
      <c r="AD768" s="48">
        <f>(ROUND(AC768-AC757,1)/AC757)</f>
        <v>0.28024242424242424</v>
      </c>
      <c r="AE768" s="119"/>
      <c r="AF768" s="60"/>
      <c r="AH768" s="59"/>
    </row>
    <row r="769" spans="1:34">
      <c r="A769" s="105"/>
      <c r="B769" s="95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162.5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365.625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528.125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528.1</v>
      </c>
      <c r="AD769" s="48">
        <f>(ROUND(AC769-AC757,1)/AC757)</f>
        <v>0.28024242424242424</v>
      </c>
      <c r="AE769" s="119"/>
      <c r="AF769" s="60"/>
      <c r="AH769" s="59"/>
    </row>
    <row r="770" spans="1:34">
      <c r="A770" s="105"/>
      <c r="B770" s="95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162.5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322.88749999999999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485.38749999999999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485.4</v>
      </c>
      <c r="AD770" s="48">
        <f>(ROUND(AC770-AC757,1)/AC757)</f>
        <v>0.17672727272727273</v>
      </c>
      <c r="AE770" s="119"/>
      <c r="AF770" s="60"/>
      <c r="AH770" s="59"/>
    </row>
    <row r="771" spans="1:34">
      <c r="A771" s="105"/>
      <c r="B771" s="95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162.5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322.88749999999999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485.38749999999999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485.4</v>
      </c>
      <c r="AD771" s="48">
        <f>(ROUND(AC771-AC757,1)/AC757)</f>
        <v>0.17672727272727273</v>
      </c>
      <c r="AE771" s="119"/>
      <c r="AF771" s="60"/>
      <c r="AH771" s="59"/>
    </row>
    <row r="772" spans="1:34">
      <c r="A772" s="112" t="s">
        <v>0</v>
      </c>
      <c r="B772" s="92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165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247.5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412.5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412.5</v>
      </c>
      <c r="AD772" s="58">
        <v>0</v>
      </c>
      <c r="AE772" s="119" t="s">
        <v>820</v>
      </c>
      <c r="AF772" s="60"/>
      <c r="AH772" s="59"/>
    </row>
    <row r="773" spans="1:34">
      <c r="A773" s="105" t="s">
        <v>821</v>
      </c>
      <c r="B773" s="93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143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342.34199999999998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485.34199999999998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485.3</v>
      </c>
      <c r="AD773" s="48">
        <f>(ROUND(AC773-AC772,1)/AC772)</f>
        <v>0.17648484848484847</v>
      </c>
      <c r="AE773" s="119"/>
      <c r="AF773" s="60"/>
      <c r="AH773" s="59"/>
    </row>
    <row r="774" spans="1:34">
      <c r="A774" s="105" t="s">
        <v>822</v>
      </c>
      <c r="B774" s="93">
        <v>16</v>
      </c>
      <c r="C774" s="21" t="s">
        <v>856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154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231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385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9"/>
      <c r="AF774" s="60"/>
      <c r="AH774" s="59"/>
    </row>
    <row r="775" spans="1:34">
      <c r="A775" s="105" t="s">
        <v>823</v>
      </c>
      <c r="B775" s="93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154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231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385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9"/>
      <c r="AF775" s="60"/>
      <c r="AH775" s="59"/>
    </row>
    <row r="776" spans="1:34">
      <c r="A776" s="105" t="s">
        <v>824</v>
      </c>
      <c r="B776" s="93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154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231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385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9"/>
      <c r="AF776" s="60"/>
      <c r="AH776" s="59"/>
    </row>
    <row r="777" spans="1:34">
      <c r="A777" s="105" t="s">
        <v>667</v>
      </c>
      <c r="B777" s="93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154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231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385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9"/>
      <c r="AF777" s="60"/>
      <c r="AH777" s="59"/>
    </row>
    <row r="778" spans="1:34">
      <c r="A778" s="105" t="s">
        <v>606</v>
      </c>
      <c r="B778" s="93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66</v>
      </c>
      <c r="O778" s="14">
        <f>E778*$E$9</f>
        <v>143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99</v>
      </c>
      <c r="T778" s="14">
        <f>(O778/100)*(K778*$K$9)</f>
        <v>225.22499999999999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165</v>
      </c>
      <c r="Y778" s="14">
        <f t="shared" si="270"/>
        <v>368.22500000000002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533.20000000000005</v>
      </c>
      <c r="AD778" s="48">
        <f>(ROUND(AC778-AC772,1)/AC772)</f>
        <v>0.29260606060606059</v>
      </c>
      <c r="AE778" s="119"/>
      <c r="AF778" s="60"/>
      <c r="AH778" s="59"/>
    </row>
    <row r="779" spans="1:34">
      <c r="A779" s="105" t="s">
        <v>851</v>
      </c>
      <c r="B779" s="93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66</v>
      </c>
      <c r="O779" s="14">
        <f>E779*$E$10</f>
        <v>0</v>
      </c>
      <c r="P779" s="14">
        <f>F779*$F$10</f>
        <v>143</v>
      </c>
      <c r="Q779" s="14">
        <f>G779*$G$10</f>
        <v>0</v>
      </c>
      <c r="R779" s="14">
        <f>H779*$H$10</f>
        <v>0</v>
      </c>
      <c r="S779" s="14">
        <f>(N779/100)*(I779*$I$10)+(N779/100)*(J779*$J$10)</f>
        <v>99</v>
      </c>
      <c r="T779" s="14">
        <f>(O779/100)*(K779*$J$10)</f>
        <v>0</v>
      </c>
      <c r="U779" s="14">
        <f>(P779/100)*(K779*$K$10)+(P779/100)*(L779*$L$10)</f>
        <v>225.22499999999999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165</v>
      </c>
      <c r="Y779" s="14">
        <f t="shared" si="270"/>
        <v>0</v>
      </c>
      <c r="Z779" s="14">
        <f t="shared" si="271"/>
        <v>368.22500000000002</v>
      </c>
      <c r="AA779" s="14">
        <f t="shared" si="272"/>
        <v>0</v>
      </c>
      <c r="AB779" s="14">
        <f t="shared" si="276"/>
        <v>0</v>
      </c>
      <c r="AC779" s="15">
        <f t="shared" si="275"/>
        <v>533.20000000000005</v>
      </c>
      <c r="AD779" s="48">
        <f>(ROUND(AC779-AC772,1)/AC772)</f>
        <v>0.29260606060606059</v>
      </c>
      <c r="AE779" s="119"/>
      <c r="AF779" s="60"/>
      <c r="AH779" s="59"/>
    </row>
    <row r="780" spans="1:34">
      <c r="A780" s="105" t="s">
        <v>852</v>
      </c>
      <c r="B780" s="93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66</v>
      </c>
      <c r="O780" s="14">
        <f>E780*$E$11</f>
        <v>0</v>
      </c>
      <c r="P780" s="14">
        <f>F780*$F$11</f>
        <v>0</v>
      </c>
      <c r="Q780" s="14">
        <f>G780*$G$11</f>
        <v>143</v>
      </c>
      <c r="R780" s="14">
        <f>H780*$H$11</f>
        <v>0</v>
      </c>
      <c r="S780" s="14">
        <f>(N780/100)*(I780*$I$11)+(N780/100)*(J780*$J$11)</f>
        <v>99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225.22499999999999</v>
      </c>
      <c r="W780" s="14">
        <f>(R780/100)*(K780*$K$11)+(R780/100)*(L780*$L$11)</f>
        <v>0</v>
      </c>
      <c r="X780" s="14">
        <f t="shared" si="269"/>
        <v>165</v>
      </c>
      <c r="Y780" s="14">
        <f t="shared" si="270"/>
        <v>0</v>
      </c>
      <c r="Z780" s="14">
        <f t="shared" si="271"/>
        <v>0</v>
      </c>
      <c r="AA780" s="14">
        <f t="shared" si="272"/>
        <v>368.22500000000002</v>
      </c>
      <c r="AB780" s="14">
        <f t="shared" si="276"/>
        <v>0</v>
      </c>
      <c r="AC780" s="15">
        <f t="shared" si="275"/>
        <v>533.20000000000005</v>
      </c>
      <c r="AD780" s="48">
        <f>(ROUND(AC780-AC772,1)/AC772)</f>
        <v>0.29260606060606059</v>
      </c>
      <c r="AE780" s="119"/>
      <c r="AF780" s="60"/>
      <c r="AH780" s="59"/>
    </row>
    <row r="781" spans="1:34">
      <c r="A781" s="105" t="s">
        <v>853</v>
      </c>
      <c r="B781" s="93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66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143</v>
      </c>
      <c r="S781" s="14">
        <f>(N781/100)*(I781*$I$12)+(N781/100)*(J781*$J$12)</f>
        <v>99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225.22499999999999</v>
      </c>
      <c r="X781" s="14">
        <f t="shared" si="269"/>
        <v>165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368.22500000000002</v>
      </c>
      <c r="AC781" s="15">
        <f t="shared" si="275"/>
        <v>533.20000000000005</v>
      </c>
      <c r="AD781" s="48">
        <f>(ROUND(AC781-AC772,1)/AC772)</f>
        <v>0.29260606060606059</v>
      </c>
      <c r="AE781" s="119"/>
      <c r="AF781" s="60"/>
      <c r="AH781" s="59"/>
    </row>
    <row r="782" spans="1:34">
      <c r="A782" s="105" t="s">
        <v>854</v>
      </c>
      <c r="B782" s="93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143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386.1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529.1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529.1</v>
      </c>
      <c r="AD782" s="48">
        <f>(ROUND(AC782-AC772,1)/AC772)</f>
        <v>0.28266666666666668</v>
      </c>
      <c r="AE782" s="119"/>
      <c r="AF782" s="60"/>
      <c r="AH782" s="59"/>
    </row>
    <row r="783" spans="1:34">
      <c r="A783" s="105" t="s">
        <v>855</v>
      </c>
      <c r="B783" s="93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143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386.1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529.1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529.1</v>
      </c>
      <c r="AD783" s="48">
        <f>(ROUND(AC783-AC772,1)/AC772)</f>
        <v>0.28266666666666668</v>
      </c>
      <c r="AE783" s="119"/>
      <c r="AF783" s="60"/>
      <c r="AH783" s="59"/>
    </row>
    <row r="784" spans="1:34">
      <c r="A784" s="105"/>
      <c r="B784" s="93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143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386.1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529.1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529.1</v>
      </c>
      <c r="AD784" s="48">
        <f>(ROUND(AC784-AC772,1)/AC772)</f>
        <v>0.28266666666666668</v>
      </c>
      <c r="AE784" s="119"/>
      <c r="AF784" s="60"/>
      <c r="AH784" s="59"/>
    </row>
    <row r="785" spans="1:34">
      <c r="A785" s="105"/>
      <c r="B785" s="93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143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365.22199999999992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508.22199999999992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508.2</v>
      </c>
      <c r="AD785" s="48">
        <f>(ROUND(AC785-AC772,1)/AC772)</f>
        <v>0.23200000000000001</v>
      </c>
      <c r="AE785" s="119"/>
      <c r="AF785" s="60"/>
      <c r="AH785" s="59"/>
    </row>
    <row r="786" spans="1:34">
      <c r="A786" s="105"/>
      <c r="B786" s="93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143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323.75199999999995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466.75199999999995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466.8</v>
      </c>
      <c r="AD786" s="48">
        <f>(ROUND(AC786-AC772,1)/AC772)</f>
        <v>0.13163636363636363</v>
      </c>
      <c r="AE786" s="119"/>
      <c r="AF786" s="60"/>
      <c r="AH786" s="59"/>
    </row>
    <row r="787" spans="1:34">
      <c r="A787" s="112" t="s">
        <v>0</v>
      </c>
      <c r="B787" s="94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186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223.20000000000002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409.20000000000005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409.2</v>
      </c>
      <c r="AD787" s="58">
        <v>0</v>
      </c>
      <c r="AE787" s="119" t="s">
        <v>820</v>
      </c>
      <c r="AF787" s="60"/>
      <c r="AH787" s="59"/>
    </row>
    <row r="788" spans="1:34">
      <c r="A788" s="105" t="s">
        <v>821</v>
      </c>
      <c r="B788" s="95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161.20000000000002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319.17600000000004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480.37600000000009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480.4</v>
      </c>
      <c r="AD788" s="48">
        <f>(ROUND(AC788-AC787,1)/AC787)</f>
        <v>0.17399804496578691</v>
      </c>
      <c r="AE788" s="119"/>
      <c r="AF788" s="60"/>
      <c r="AH788" s="59"/>
    </row>
    <row r="789" spans="1:34">
      <c r="A789" s="105" t="s">
        <v>822</v>
      </c>
      <c r="B789" s="95">
        <v>20</v>
      </c>
      <c r="C789" s="21" t="s">
        <v>856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173.6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208.32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381.91999999999996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381.9</v>
      </c>
      <c r="AD789" s="48">
        <f>(ROUND(AC789-AC787,1)/AC787)</f>
        <v>-6.6715542521994145E-2</v>
      </c>
      <c r="AE789" s="119"/>
      <c r="AF789" s="60"/>
      <c r="AH789" s="59"/>
    </row>
    <row r="790" spans="1:34">
      <c r="A790" s="105" t="s">
        <v>823</v>
      </c>
      <c r="B790" s="95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173.6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208.32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381.91999999999996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381.9</v>
      </c>
      <c r="AD790" s="48">
        <f>(ROUND(AC790-AC787,1)/AC787)</f>
        <v>-6.6715542521994145E-2</v>
      </c>
      <c r="AE790" s="119"/>
      <c r="AF790" s="60"/>
      <c r="AH790" s="59"/>
    </row>
    <row r="791" spans="1:34">
      <c r="A791" s="105" t="s">
        <v>824</v>
      </c>
      <c r="B791" s="95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173.6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208.32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381.91999999999996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381.9</v>
      </c>
      <c r="AD791" s="48">
        <f>(ROUND(AC791-AC787,1)/AC787)</f>
        <v>-6.6715542521994145E-2</v>
      </c>
      <c r="AE791" s="119"/>
      <c r="AF791" s="60"/>
      <c r="AH791" s="59"/>
    </row>
    <row r="792" spans="1:34">
      <c r="A792" s="105" t="s">
        <v>667</v>
      </c>
      <c r="B792" s="95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173.6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208.32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381.91999999999996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381.9</v>
      </c>
      <c r="AD792" s="48">
        <f>(ROUND(AC792-AC787,1)/AC787)</f>
        <v>-6.6715542521994145E-2</v>
      </c>
      <c r="AE792" s="119"/>
      <c r="AF792" s="60"/>
      <c r="AH792" s="59"/>
    </row>
    <row r="793" spans="1:34">
      <c r="A793" s="105" t="s">
        <v>606</v>
      </c>
      <c r="B793" s="95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74.399999999999991</v>
      </c>
      <c r="O793" s="14">
        <f>E793*$E$9</f>
        <v>161.20000000000002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89.279999999999987</v>
      </c>
      <c r="T793" s="14">
        <f>(O793/100)*(K793*$K$9)</f>
        <v>205.53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163.67999999999998</v>
      </c>
      <c r="Y793" s="14">
        <f t="shared" si="278"/>
        <v>366.73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530.4</v>
      </c>
      <c r="AD793" s="48">
        <f>(ROUND(AC793-AC787,1)/AC787)</f>
        <v>0.29618768328445749</v>
      </c>
      <c r="AE793" s="119"/>
      <c r="AF793" s="60"/>
      <c r="AH793" s="59"/>
    </row>
    <row r="794" spans="1:34">
      <c r="A794" s="105" t="s">
        <v>851</v>
      </c>
      <c r="B794" s="95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74.399999999999991</v>
      </c>
      <c r="O794" s="14">
        <f>E794*$E$10</f>
        <v>0</v>
      </c>
      <c r="P794" s="14">
        <f>F794*$F$10</f>
        <v>161.20000000000002</v>
      </c>
      <c r="Q794" s="14">
        <f>G794*$G$10</f>
        <v>0</v>
      </c>
      <c r="R794" s="14">
        <f>H794*$H$10</f>
        <v>0</v>
      </c>
      <c r="S794" s="14">
        <f>(N794/100)*(I794*$I$10)+(N794/100)*(J794*$J$10)</f>
        <v>89.279999999999987</v>
      </c>
      <c r="T794" s="14">
        <f>(O794/100)*(K794*$J$10)</f>
        <v>0</v>
      </c>
      <c r="U794" s="14">
        <f>(P794/100)*(K794*$K$10)+(P794/100)*(L794*$L$10)</f>
        <v>205.53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163.67999999999998</v>
      </c>
      <c r="Y794" s="14">
        <f t="shared" si="278"/>
        <v>0</v>
      </c>
      <c r="Z794" s="14">
        <f t="shared" si="279"/>
        <v>366.73</v>
      </c>
      <c r="AA794" s="14">
        <f t="shared" si="280"/>
        <v>0</v>
      </c>
      <c r="AB794" s="14">
        <f t="shared" si="281"/>
        <v>0</v>
      </c>
      <c r="AC794" s="15">
        <f t="shared" si="282"/>
        <v>530.4</v>
      </c>
      <c r="AD794" s="48">
        <f>(ROUND(AC794-AC787,1)/AC787)</f>
        <v>0.29618768328445749</v>
      </c>
      <c r="AE794" s="119"/>
      <c r="AF794" s="60"/>
      <c r="AH794" s="59"/>
    </row>
    <row r="795" spans="1:34">
      <c r="A795" s="105" t="s">
        <v>852</v>
      </c>
      <c r="B795" s="95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74.399999999999991</v>
      </c>
      <c r="O795" s="14">
        <f>E795*$E$11</f>
        <v>0</v>
      </c>
      <c r="P795" s="14">
        <f>F795*$F$11</f>
        <v>0</v>
      </c>
      <c r="Q795" s="14">
        <f>G795*$G$11</f>
        <v>161.20000000000002</v>
      </c>
      <c r="R795" s="14">
        <f>H795*$H$11</f>
        <v>0</v>
      </c>
      <c r="S795" s="14">
        <f>(N795/100)*(I795*$I$11)+(N795/100)*(J795*$J$11)</f>
        <v>89.279999999999987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205.53</v>
      </c>
      <c r="W795" s="14">
        <f>(R795/100)*(K795*$K$11)+(R795/100)*(L795*$L$11)</f>
        <v>0</v>
      </c>
      <c r="X795" s="14">
        <f t="shared" si="277"/>
        <v>163.67999999999998</v>
      </c>
      <c r="Y795" s="14">
        <f t="shared" si="278"/>
        <v>0</v>
      </c>
      <c r="Z795" s="14">
        <f t="shared" si="279"/>
        <v>0</v>
      </c>
      <c r="AA795" s="14">
        <f t="shared" si="280"/>
        <v>366.73</v>
      </c>
      <c r="AB795" s="14">
        <f t="shared" si="281"/>
        <v>0</v>
      </c>
      <c r="AC795" s="15">
        <f t="shared" si="282"/>
        <v>530.4</v>
      </c>
      <c r="AD795" s="48">
        <f>(ROUND(AC795-AC787,1)/AC787)</f>
        <v>0.29618768328445749</v>
      </c>
      <c r="AE795" s="119"/>
      <c r="AF795" s="60"/>
      <c r="AH795" s="59"/>
    </row>
    <row r="796" spans="1:34">
      <c r="A796" s="105" t="s">
        <v>853</v>
      </c>
      <c r="B796" s="95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74.399999999999991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161.20000000000002</v>
      </c>
      <c r="S796" s="14">
        <f>(N796/100)*(I796*$I$12)+(N796/100)*(J796*$J$12)</f>
        <v>89.279999999999987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205.53</v>
      </c>
      <c r="X796" s="14">
        <f t="shared" si="277"/>
        <v>163.67999999999998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366.73</v>
      </c>
      <c r="AC796" s="15">
        <f t="shared" si="282"/>
        <v>530.4</v>
      </c>
      <c r="AD796" s="48">
        <f>(ROUND(AC796-AC787,1)/AC787)</f>
        <v>0.29618768328445749</v>
      </c>
      <c r="AE796" s="119"/>
      <c r="AF796" s="60"/>
      <c r="AH796" s="59"/>
    </row>
    <row r="797" spans="1:34">
      <c r="A797" s="105" t="s">
        <v>854</v>
      </c>
      <c r="B797" s="95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161.20000000000002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362.70000000000005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523.90000000000009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523.9</v>
      </c>
      <c r="AD797" s="48">
        <f>(ROUND(AC797-AC787,1)/AC787)</f>
        <v>0.28030303030303033</v>
      </c>
      <c r="AE797" s="119"/>
      <c r="AF797" s="60"/>
      <c r="AH797" s="59"/>
    </row>
    <row r="798" spans="1:34">
      <c r="A798" s="105" t="s">
        <v>855</v>
      </c>
      <c r="B798" s="95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161.20000000000002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362.70000000000005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523.90000000000009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523.9</v>
      </c>
      <c r="AD798" s="48">
        <f>(ROUND(AC798-AC787,1)/AC787)</f>
        <v>0.28030303030303033</v>
      </c>
      <c r="AE798" s="119"/>
      <c r="AF798" s="60"/>
      <c r="AH798" s="59"/>
    </row>
    <row r="799" spans="1:34">
      <c r="A799" s="105"/>
      <c r="B799" s="95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161.20000000000002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362.70000000000005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523.90000000000009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523.9</v>
      </c>
      <c r="AD799" s="48">
        <f>(ROUND(AC799-AC787,1)/AC787)</f>
        <v>0.28030303030303033</v>
      </c>
      <c r="AE799" s="119"/>
      <c r="AF799" s="60"/>
      <c r="AH799" s="59"/>
    </row>
    <row r="800" spans="1:34">
      <c r="A800" s="105"/>
      <c r="B800" s="95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161.20000000000002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339.9708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501.17079999999999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501.2</v>
      </c>
      <c r="AD800" s="48">
        <f>(ROUND(AC800-AC787,1)/AC787)</f>
        <v>0.22482893450635386</v>
      </c>
      <c r="AE800" s="119"/>
      <c r="AF800" s="60"/>
      <c r="AH800" s="59"/>
    </row>
    <row r="801" spans="1:34">
      <c r="A801" s="105"/>
      <c r="B801" s="95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161.20000000000002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300.63799999999998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461.83799999999997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461.8</v>
      </c>
      <c r="AD801" s="48">
        <f>(ROUND(AC801-AC787,1)/AC787)</f>
        <v>0.12854349951124144</v>
      </c>
      <c r="AE801" s="119"/>
      <c r="AF801" s="60"/>
      <c r="AH801" s="59"/>
    </row>
    <row r="802" spans="1:34">
      <c r="A802" s="112" t="s">
        <v>0</v>
      </c>
      <c r="B802" s="92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217.5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195.74999999999997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413.25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413.3</v>
      </c>
      <c r="AD802" s="58">
        <v>0</v>
      </c>
      <c r="AE802" s="119" t="s">
        <v>820</v>
      </c>
      <c r="AF802" s="60"/>
      <c r="AH802" s="59"/>
    </row>
    <row r="803" spans="1:34">
      <c r="A803" s="105" t="s">
        <v>821</v>
      </c>
      <c r="B803" s="93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188.5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298.584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487.084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487.1</v>
      </c>
      <c r="AD803" s="48">
        <f>(ROUND(AC803-AC802,1)/AC802)</f>
        <v>0.17856278732155817</v>
      </c>
      <c r="AE803" s="119"/>
      <c r="AF803" s="60"/>
      <c r="AH803" s="59"/>
    </row>
    <row r="804" spans="1:34">
      <c r="A804" s="105" t="s">
        <v>822</v>
      </c>
      <c r="B804" s="93">
        <v>0</v>
      </c>
      <c r="C804" s="21" t="s">
        <v>856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203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182.7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385.7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385.7</v>
      </c>
      <c r="AD804" s="48">
        <f>(ROUND(AC804-AC802,1)/AC802)</f>
        <v>-6.6779578998306319E-2</v>
      </c>
      <c r="AE804" s="119"/>
      <c r="AF804" s="60"/>
      <c r="AH804" s="59"/>
    </row>
    <row r="805" spans="1:34">
      <c r="A805" s="105" t="s">
        <v>823</v>
      </c>
      <c r="B805" s="93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203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182.7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385.7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385.7</v>
      </c>
      <c r="AD805" s="48">
        <f>(ROUND(AC805-AC802,1)/AC802)</f>
        <v>-6.6779578998306319E-2</v>
      </c>
      <c r="AE805" s="119"/>
      <c r="AF805" s="60"/>
      <c r="AH805" s="59"/>
    </row>
    <row r="806" spans="1:34">
      <c r="A806" s="105" t="s">
        <v>824</v>
      </c>
      <c r="B806" s="93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203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182.7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385.7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385.7</v>
      </c>
      <c r="AD806" s="48">
        <f>(ROUND(AC806-AC802,1)/AC802)</f>
        <v>-6.6779578998306319E-2</v>
      </c>
      <c r="AE806" s="119"/>
      <c r="AF806" s="60"/>
      <c r="AH806" s="59"/>
    </row>
    <row r="807" spans="1:34">
      <c r="A807" s="105" t="s">
        <v>667</v>
      </c>
      <c r="B807" s="93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203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182.7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385.7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385.7</v>
      </c>
      <c r="AD807" s="48">
        <f>(ROUND(AC807-AC802,1)/AC802)</f>
        <v>-6.6779578998306319E-2</v>
      </c>
      <c r="AE807" s="119"/>
      <c r="AF807" s="60"/>
      <c r="AH807" s="59"/>
    </row>
    <row r="808" spans="1:34">
      <c r="A808" s="105" t="s">
        <v>606</v>
      </c>
      <c r="B808" s="93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87.6</v>
      </c>
      <c r="O808" s="14">
        <f>E808*$E$9</f>
        <v>188.5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78.839999999999989</v>
      </c>
      <c r="T808" s="14">
        <f>(O808/100)*(K808*$K$9)</f>
        <v>180.96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166.44</v>
      </c>
      <c r="Y808" s="14">
        <f t="shared" si="278"/>
        <v>369.46000000000004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535.9</v>
      </c>
      <c r="AD808" s="48">
        <f>(ROUND(AC808-AC802,1)/AC802)</f>
        <v>0.29663682555044757</v>
      </c>
      <c r="AE808" s="119"/>
      <c r="AF808" s="60"/>
      <c r="AH808" s="59"/>
    </row>
    <row r="809" spans="1:34">
      <c r="A809" s="105" t="s">
        <v>851</v>
      </c>
      <c r="B809" s="93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87.6</v>
      </c>
      <c r="O809" s="14">
        <f>E809*$E$10</f>
        <v>0</v>
      </c>
      <c r="P809" s="14">
        <f>F809*$F$10</f>
        <v>188.5</v>
      </c>
      <c r="Q809" s="14">
        <f>G809*$G$10</f>
        <v>0</v>
      </c>
      <c r="R809" s="14">
        <f>H809*$H$10</f>
        <v>0</v>
      </c>
      <c r="S809" s="14">
        <f>(N809/100)*(I809*$I$10)+(N809/100)*(J809*$J$10)</f>
        <v>78.839999999999989</v>
      </c>
      <c r="T809" s="14">
        <f>(O809/100)*(K809*$J$10)</f>
        <v>0</v>
      </c>
      <c r="U809" s="14">
        <f>(P809/100)*(K809*$K$10)+(P809/100)*(L809*$L$10)</f>
        <v>180.96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166.44</v>
      </c>
      <c r="Y809" s="14">
        <f t="shared" si="278"/>
        <v>0</v>
      </c>
      <c r="Z809" s="14">
        <f t="shared" si="279"/>
        <v>369.46000000000004</v>
      </c>
      <c r="AA809" s="14">
        <f t="shared" si="280"/>
        <v>0</v>
      </c>
      <c r="AB809" s="14">
        <f t="shared" si="284"/>
        <v>0</v>
      </c>
      <c r="AC809" s="15">
        <f t="shared" si="283"/>
        <v>535.9</v>
      </c>
      <c r="AD809" s="48">
        <f>(ROUND(AC809-AC802,1)/AC802)</f>
        <v>0.29663682555044757</v>
      </c>
      <c r="AE809" s="119"/>
      <c r="AF809" s="60"/>
      <c r="AH809" s="59"/>
    </row>
    <row r="810" spans="1:34">
      <c r="A810" s="105" t="s">
        <v>852</v>
      </c>
      <c r="B810" s="93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87.6</v>
      </c>
      <c r="O810" s="14">
        <f>E810*$E$11</f>
        <v>0</v>
      </c>
      <c r="P810" s="14">
        <f>F810*$F$11</f>
        <v>0</v>
      </c>
      <c r="Q810" s="14">
        <f>G810*$G$11</f>
        <v>188.5</v>
      </c>
      <c r="R810" s="14">
        <f>H810*$H$11</f>
        <v>0</v>
      </c>
      <c r="S810" s="14">
        <f>(N810/100)*(I810*$I$11)+(N810/100)*(J810*$J$11)</f>
        <v>78.839999999999989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180.96</v>
      </c>
      <c r="W810" s="14">
        <f>(R810/100)*(K810*$K$11)+(R810/100)*(L810*$L$11)</f>
        <v>0</v>
      </c>
      <c r="X810" s="14">
        <f t="shared" si="277"/>
        <v>166.44</v>
      </c>
      <c r="Y810" s="14">
        <f t="shared" si="278"/>
        <v>0</v>
      </c>
      <c r="Z810" s="14">
        <f t="shared" si="279"/>
        <v>0</v>
      </c>
      <c r="AA810" s="14">
        <f t="shared" si="280"/>
        <v>369.46000000000004</v>
      </c>
      <c r="AB810" s="14">
        <f t="shared" si="284"/>
        <v>0</v>
      </c>
      <c r="AC810" s="15">
        <f t="shared" si="283"/>
        <v>535.9</v>
      </c>
      <c r="AD810" s="48">
        <f>(ROUND(AC810-AC802,1)/AC802)</f>
        <v>0.29663682555044757</v>
      </c>
      <c r="AE810" s="119"/>
      <c r="AF810" s="60"/>
      <c r="AH810" s="59"/>
    </row>
    <row r="811" spans="1:34">
      <c r="A811" s="105" t="s">
        <v>853</v>
      </c>
      <c r="B811" s="93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87.6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188.5</v>
      </c>
      <c r="S811" s="14">
        <f>(N811/100)*(I811*$I$12)+(N811/100)*(J811*$J$12)</f>
        <v>78.839999999999989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180.96</v>
      </c>
      <c r="X811" s="14">
        <f t="shared" si="277"/>
        <v>166.44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369.46000000000004</v>
      </c>
      <c r="AC811" s="15">
        <f t="shared" si="283"/>
        <v>535.9</v>
      </c>
      <c r="AD811" s="48">
        <f>(ROUND(AC811-AC802,1)/AC802)</f>
        <v>0.29663682555044757</v>
      </c>
      <c r="AE811" s="119"/>
      <c r="AF811" s="60"/>
      <c r="AH811" s="59"/>
    </row>
    <row r="812" spans="1:34">
      <c r="A812" s="105" t="s">
        <v>854</v>
      </c>
      <c r="B812" s="93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188.5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339.3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527.79999999999995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527.79999999999995</v>
      </c>
      <c r="AD812" s="48">
        <f>(ROUND(AC812-AC802,1)/AC802)</f>
        <v>0.27703847084442296</v>
      </c>
      <c r="AE812" s="119"/>
      <c r="AF812" s="60"/>
      <c r="AH812" s="59"/>
    </row>
    <row r="813" spans="1:34">
      <c r="A813" s="105" t="s">
        <v>855</v>
      </c>
      <c r="B813" s="93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188.5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339.3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527.79999999999995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527.79999999999995</v>
      </c>
      <c r="AD813" s="48">
        <f>(ROUND(AC813-AC802,1)/AC802)</f>
        <v>0.27703847084442296</v>
      </c>
      <c r="AE813" s="119"/>
      <c r="AF813" s="60"/>
      <c r="AH813" s="59"/>
    </row>
    <row r="814" spans="1:34">
      <c r="A814" s="105"/>
      <c r="B814" s="93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188.5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339.3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527.79999999999995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527.79999999999995</v>
      </c>
      <c r="AD814" s="48">
        <f>(ROUND(AC814-AC802,1)/AC802)</f>
        <v>0.27703847084442296</v>
      </c>
      <c r="AE814" s="119"/>
      <c r="AF814" s="60"/>
      <c r="AH814" s="59"/>
    </row>
    <row r="815" spans="1:34">
      <c r="A815" s="105"/>
      <c r="B815" s="93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188.5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277.84899999999999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466.34899999999999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466.3</v>
      </c>
      <c r="AD815" s="48">
        <f>(ROUND(AC815-AC802,1)/AC802)</f>
        <v>0.12823614807645778</v>
      </c>
      <c r="AE815" s="119"/>
      <c r="AF815" s="60"/>
      <c r="AH815" s="59"/>
    </row>
    <row r="816" spans="1:34">
      <c r="A816" s="105"/>
      <c r="B816" s="93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188.5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320.827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509.327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509.3</v>
      </c>
      <c r="AD816" s="48">
        <f>(ROUND(AC816-AC802,1)/AC802)</f>
        <v>0.23227679651584804</v>
      </c>
      <c r="AE816" s="119"/>
      <c r="AF816" s="60"/>
      <c r="AH816" s="59"/>
    </row>
    <row r="817" spans="1:34">
      <c r="A817" s="112" t="s">
        <v>0</v>
      </c>
      <c r="B817" s="94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202.5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212.625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415.125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415.1</v>
      </c>
      <c r="AD817" s="58">
        <v>0</v>
      </c>
      <c r="AE817" s="119" t="s">
        <v>820</v>
      </c>
      <c r="AF817" s="60"/>
      <c r="AH817" s="59"/>
    </row>
    <row r="818" spans="1:34">
      <c r="A818" s="105" t="s">
        <v>821</v>
      </c>
      <c r="B818" s="95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175.5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312.74099999999999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488.24099999999999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488.2</v>
      </c>
      <c r="AD818" s="48">
        <f>(ROUND(AC818-AC817,1)/AC817)</f>
        <v>0.17610214406167185</v>
      </c>
      <c r="AE818" s="119"/>
      <c r="AF818" s="60"/>
      <c r="AH818" s="59"/>
    </row>
    <row r="819" spans="1:34">
      <c r="A819" s="105" t="s">
        <v>822</v>
      </c>
      <c r="B819" s="95">
        <v>16</v>
      </c>
      <c r="C819" s="21" t="s">
        <v>856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189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198.45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387.45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387.5</v>
      </c>
      <c r="AD819" s="48">
        <f>(ROUND(AC819-AC817,1)/AC817)</f>
        <v>-6.6490002409058058E-2</v>
      </c>
      <c r="AE819" s="119"/>
      <c r="AF819" s="60"/>
      <c r="AH819" s="59"/>
    </row>
    <row r="820" spans="1:34">
      <c r="A820" s="105" t="s">
        <v>823</v>
      </c>
      <c r="B820" s="95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189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198.45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387.45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387.5</v>
      </c>
      <c r="AD820" s="48">
        <f>(ROUND(AC820-AC817,1)/AC817)</f>
        <v>-6.6490002409058058E-2</v>
      </c>
      <c r="AE820" s="119"/>
      <c r="AF820" s="60"/>
      <c r="AH820" s="59"/>
    </row>
    <row r="821" spans="1:34">
      <c r="A821" s="105" t="s">
        <v>824</v>
      </c>
      <c r="B821" s="95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189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198.45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387.45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387.5</v>
      </c>
      <c r="AD821" s="48">
        <f>(ROUND(AC821-AC817,1)/AC817)</f>
        <v>-6.6490002409058058E-2</v>
      </c>
      <c r="AE821" s="119"/>
      <c r="AF821" s="60"/>
      <c r="AH821" s="59"/>
    </row>
    <row r="822" spans="1:34">
      <c r="A822" s="105" t="s">
        <v>667</v>
      </c>
      <c r="B822" s="95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189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198.45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387.45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387.5</v>
      </c>
      <c r="AD822" s="48">
        <f>(ROUND(AC822-AC817,1)/AC817)</f>
        <v>-6.6490002409058058E-2</v>
      </c>
      <c r="AE822" s="119"/>
      <c r="AF822" s="60"/>
      <c r="AH822" s="59"/>
    </row>
    <row r="823" spans="1:34">
      <c r="A823" s="105" t="s">
        <v>606</v>
      </c>
      <c r="B823" s="95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81.599999999999994</v>
      </c>
      <c r="O823" s="14">
        <f>E823*$E$9</f>
        <v>175.5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85.679999999999993</v>
      </c>
      <c r="T823" s="14">
        <f>(O823/100)*(K823*$K$9)</f>
        <v>197.4375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167.27999999999997</v>
      </c>
      <c r="Y823" s="14">
        <f t="shared" si="278"/>
        <v>372.9375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540.20000000000005</v>
      </c>
      <c r="AD823" s="48">
        <f>(ROUND(AC823-AC817,1)/AC817)</f>
        <v>0.30137316309323053</v>
      </c>
      <c r="AE823" s="119"/>
      <c r="AF823" s="60"/>
      <c r="AH823" s="60"/>
    </row>
    <row r="824" spans="1:34">
      <c r="A824" s="105" t="s">
        <v>851</v>
      </c>
      <c r="B824" s="95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81.599999999999994</v>
      </c>
      <c r="O824" s="14">
        <f>E824*$E$10</f>
        <v>0</v>
      </c>
      <c r="P824" s="14">
        <f>F824*$F$10</f>
        <v>175.5</v>
      </c>
      <c r="Q824" s="14">
        <f>G824*$G$10</f>
        <v>0</v>
      </c>
      <c r="R824" s="14">
        <f>H824*$H$10</f>
        <v>0</v>
      </c>
      <c r="S824" s="14">
        <f>(N824/100)*(I824*$I$10)+(N824/100)*(J824*$J$10)</f>
        <v>85.679999999999993</v>
      </c>
      <c r="T824" s="14">
        <f>(O824/100)*(K824*$J$10)</f>
        <v>0</v>
      </c>
      <c r="U824" s="14">
        <f>(P824/100)*(K824*$K$10)+(P824/100)*(L824*$L$10)</f>
        <v>197.4375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167.27999999999997</v>
      </c>
      <c r="Y824" s="14">
        <f t="shared" si="278"/>
        <v>0</v>
      </c>
      <c r="Z824" s="14">
        <f t="shared" si="279"/>
        <v>372.9375</v>
      </c>
      <c r="AA824" s="14">
        <f t="shared" si="280"/>
        <v>0</v>
      </c>
      <c r="AB824" s="14">
        <f t="shared" si="286"/>
        <v>0</v>
      </c>
      <c r="AC824" s="15">
        <f t="shared" si="285"/>
        <v>540.20000000000005</v>
      </c>
      <c r="AD824" s="48">
        <f>(ROUND(AC824-AC817,1)/AC817)</f>
        <v>0.30137316309323053</v>
      </c>
      <c r="AE824" s="119"/>
      <c r="AF824" s="60"/>
      <c r="AH824" s="59"/>
    </row>
    <row r="825" spans="1:34">
      <c r="A825" s="105" t="s">
        <v>852</v>
      </c>
      <c r="B825" s="95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81.599999999999994</v>
      </c>
      <c r="O825" s="14">
        <f>E825*$E$11</f>
        <v>0</v>
      </c>
      <c r="P825" s="14">
        <f>F825*$F$11</f>
        <v>0</v>
      </c>
      <c r="Q825" s="14">
        <f>G825*$G$11</f>
        <v>175.5</v>
      </c>
      <c r="R825" s="14">
        <f>H825*$H$11</f>
        <v>0</v>
      </c>
      <c r="S825" s="14">
        <f>(N825/100)*(I825*$I$11)+(N825/100)*(J825*$J$11)</f>
        <v>85.679999999999993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197.4375</v>
      </c>
      <c r="W825" s="14">
        <f>(R825/100)*(K825*$K$11)+(R825/100)*(L825*$L$11)</f>
        <v>0</v>
      </c>
      <c r="X825" s="14">
        <f t="shared" si="277"/>
        <v>167.27999999999997</v>
      </c>
      <c r="Y825" s="14">
        <f t="shared" si="278"/>
        <v>0</v>
      </c>
      <c r="Z825" s="14">
        <f t="shared" si="279"/>
        <v>0</v>
      </c>
      <c r="AA825" s="14">
        <f t="shared" si="280"/>
        <v>372.9375</v>
      </c>
      <c r="AB825" s="14">
        <f t="shared" si="286"/>
        <v>0</v>
      </c>
      <c r="AC825" s="15">
        <f t="shared" si="285"/>
        <v>540.20000000000005</v>
      </c>
      <c r="AD825" s="48">
        <f>(ROUND(AC825-AC817,1)/AC817)</f>
        <v>0.30137316309323053</v>
      </c>
      <c r="AE825" s="119"/>
      <c r="AF825" s="60"/>
      <c r="AH825" s="59"/>
    </row>
    <row r="826" spans="1:34">
      <c r="A826" s="105" t="s">
        <v>853</v>
      </c>
      <c r="B826" s="95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81.599999999999994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175.5</v>
      </c>
      <c r="S826" s="14">
        <f>(N826/100)*(I826*$I$12)+(N826/100)*(J826*$J$12)</f>
        <v>85.679999999999993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197.4375</v>
      </c>
      <c r="X826" s="14">
        <f t="shared" si="277"/>
        <v>167.27999999999997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372.9375</v>
      </c>
      <c r="AC826" s="15">
        <f t="shared" si="285"/>
        <v>540.20000000000005</v>
      </c>
      <c r="AD826" s="48">
        <f>(ROUND(AC826-AC817,1)/AC817)</f>
        <v>0.30137316309323053</v>
      </c>
      <c r="AE826" s="119"/>
      <c r="AF826" s="60"/>
      <c r="AH826" s="59"/>
    </row>
    <row r="827" spans="1:34">
      <c r="A827" s="105" t="s">
        <v>854</v>
      </c>
      <c r="B827" s="95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175.5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355.38749999999993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530.88749999999993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530.9</v>
      </c>
      <c r="AD827" s="48">
        <f>(ROUND(AC827-AC817,1)/AC817)</f>
        <v>0.27896892315104793</v>
      </c>
      <c r="AE827" s="119"/>
      <c r="AF827" s="60"/>
      <c r="AH827" s="59"/>
    </row>
    <row r="828" spans="1:34">
      <c r="A828" s="105" t="s">
        <v>855</v>
      </c>
      <c r="B828" s="95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175.5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355.38749999999993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530.88749999999993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530.9</v>
      </c>
      <c r="AD828" s="48">
        <f>(ROUND(AC828-AC817,1)/AC817)</f>
        <v>0.27896892315104793</v>
      </c>
      <c r="AE828" s="119"/>
      <c r="AF828" s="60"/>
      <c r="AH828" s="59"/>
    </row>
    <row r="829" spans="1:34">
      <c r="A829" s="105"/>
      <c r="B829" s="95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175.5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355.38749999999993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530.88749999999993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530.9</v>
      </c>
      <c r="AD829" s="48">
        <f>(ROUND(AC829-AC817,1)/AC817)</f>
        <v>0.27896892315104793</v>
      </c>
      <c r="AE829" s="119"/>
      <c r="AF829" s="60"/>
      <c r="AH829" s="59"/>
    </row>
    <row r="830" spans="1:34">
      <c r="A830" s="105"/>
      <c r="B830" s="95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175.5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292.38299999999998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467.88299999999998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467.9</v>
      </c>
      <c r="AD830" s="48">
        <f>(ROUND(AC830-AC817,1)/AC817)</f>
        <v>0.12719826547819801</v>
      </c>
      <c r="AE830" s="119"/>
      <c r="AF830" s="60"/>
      <c r="AH830" s="59"/>
    </row>
    <row r="831" spans="1:34">
      <c r="A831" s="105"/>
      <c r="B831" s="95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175.5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335.02949999999993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510.52949999999993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510.5</v>
      </c>
      <c r="AD831" s="48">
        <f>(ROUND(AC831-AC817,1)/AC817)</f>
        <v>0.22982413876174415</v>
      </c>
      <c r="AE831" s="119"/>
      <c r="AF831" s="60"/>
      <c r="AH831" s="59"/>
    </row>
    <row r="832" spans="1:34">
      <c r="A832" s="112" t="s">
        <v>0</v>
      </c>
      <c r="B832" s="92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412.5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412.5</v>
      </c>
      <c r="AD832" s="58">
        <v>0</v>
      </c>
      <c r="AE832" s="119" t="s">
        <v>820</v>
      </c>
      <c r="AF832" s="60"/>
      <c r="AH832" s="59"/>
    </row>
    <row r="833" spans="1:34">
      <c r="A833" s="105" t="s">
        <v>821</v>
      </c>
      <c r="B833" s="93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321.75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484.25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484.3</v>
      </c>
      <c r="AD833" s="48">
        <f>(ROUND(AC833-AC832,1)/AC832)</f>
        <v>0.17406060606060605</v>
      </c>
      <c r="AE833" s="119"/>
      <c r="AF833" s="60"/>
      <c r="AH833" s="59"/>
    </row>
    <row r="834" spans="1:34">
      <c r="A834" s="105" t="s">
        <v>822</v>
      </c>
      <c r="B834" s="93">
        <v>0</v>
      </c>
      <c r="C834" s="21" t="s">
        <v>856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385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385</v>
      </c>
      <c r="AD834" s="48">
        <f>(ROUND(AC834-AC832,1)/AC832)</f>
        <v>-6.6666666666666666E-2</v>
      </c>
      <c r="AE834" s="119"/>
      <c r="AF834" s="60"/>
      <c r="AH834" s="59"/>
    </row>
    <row r="835" spans="1:34">
      <c r="A835" s="105" t="s">
        <v>823</v>
      </c>
      <c r="B835" s="93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385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385</v>
      </c>
      <c r="AD835" s="48">
        <f>(ROUND(AC835-AC832,1)/AC832)</f>
        <v>-6.6666666666666666E-2</v>
      </c>
      <c r="AE835" s="119"/>
      <c r="AF835" s="60"/>
      <c r="AH835" s="59"/>
    </row>
    <row r="836" spans="1:34">
      <c r="A836" s="105" t="s">
        <v>824</v>
      </c>
      <c r="B836" s="93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385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385</v>
      </c>
      <c r="AD836" s="48">
        <f>(ROUND(AC836-AC832,1)/AC832)</f>
        <v>-6.6666666666666666E-2</v>
      </c>
      <c r="AE836" s="119"/>
      <c r="AF836" s="60"/>
      <c r="AH836" s="59"/>
    </row>
    <row r="837" spans="1:34">
      <c r="A837" s="105" t="s">
        <v>667</v>
      </c>
      <c r="B837" s="93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385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385</v>
      </c>
      <c r="AD837" s="48">
        <f>(ROUND(AC837-AC832,1)/AC832)</f>
        <v>-6.6666666666666666E-2</v>
      </c>
      <c r="AE837" s="119"/>
      <c r="AF837" s="60"/>
      <c r="AH837" s="59"/>
    </row>
    <row r="838" spans="1:34">
      <c r="A838" s="105" t="s">
        <v>606</v>
      </c>
      <c r="B838" s="93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166.32</v>
      </c>
      <c r="Y838" s="14">
        <f t="shared" si="288"/>
        <v>369.6875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536</v>
      </c>
      <c r="AD838" s="48">
        <f>(ROUND(AC838-AC832,1)/AC832)</f>
        <v>0.29939393939393938</v>
      </c>
      <c r="AE838" s="119"/>
      <c r="AF838" s="60"/>
      <c r="AH838" s="59"/>
    </row>
    <row r="839" spans="1:34">
      <c r="A839" s="105" t="s">
        <v>851</v>
      </c>
      <c r="B839" s="93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166.32</v>
      </c>
      <c r="Y839" s="14">
        <f t="shared" si="288"/>
        <v>0</v>
      </c>
      <c r="Z839" s="14">
        <f t="shared" si="289"/>
        <v>369.6875</v>
      </c>
      <c r="AA839" s="14">
        <f t="shared" si="290"/>
        <v>0</v>
      </c>
      <c r="AB839" s="14">
        <f t="shared" si="292"/>
        <v>0</v>
      </c>
      <c r="AC839" s="15">
        <f t="shared" si="291"/>
        <v>536</v>
      </c>
      <c r="AD839" s="48">
        <f>(ROUND(AC839-AC832,1)/AC832)</f>
        <v>0.29939393939393938</v>
      </c>
      <c r="AE839" s="119"/>
      <c r="AF839" s="60"/>
      <c r="AH839" s="59"/>
    </row>
    <row r="840" spans="1:34">
      <c r="A840" s="105" t="s">
        <v>852</v>
      </c>
      <c r="B840" s="93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87"/>
        <v>166.32</v>
      </c>
      <c r="Y840" s="14">
        <f t="shared" si="288"/>
        <v>0</v>
      </c>
      <c r="Z840" s="14">
        <f t="shared" si="289"/>
        <v>0</v>
      </c>
      <c r="AA840" s="14">
        <f t="shared" si="290"/>
        <v>369.6875</v>
      </c>
      <c r="AB840" s="14">
        <f t="shared" si="292"/>
        <v>0</v>
      </c>
      <c r="AC840" s="15">
        <f t="shared" si="291"/>
        <v>536</v>
      </c>
      <c r="AD840" s="48">
        <f>(ROUND(AC840-AC832,1)/AC832)</f>
        <v>0.29939393939393938</v>
      </c>
      <c r="AE840" s="119"/>
      <c r="AF840" s="60"/>
      <c r="AH840" s="59"/>
    </row>
    <row r="841" spans="1:34">
      <c r="A841" s="105" t="s">
        <v>853</v>
      </c>
      <c r="B841" s="93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87"/>
        <v>166.32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369.6875</v>
      </c>
      <c r="AC841" s="15">
        <f t="shared" si="291"/>
        <v>536</v>
      </c>
      <c r="AD841" s="48">
        <f>(ROUND(AC841-AC832,1)/AC832)</f>
        <v>0.29939393939393938</v>
      </c>
      <c r="AE841" s="119"/>
      <c r="AF841" s="60"/>
      <c r="AH841" s="59"/>
    </row>
    <row r="842" spans="1:34">
      <c r="A842" s="105" t="s">
        <v>854</v>
      </c>
      <c r="B842" s="93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528.125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528.1</v>
      </c>
      <c r="AD842" s="48">
        <f>(ROUND(AC842-AC832,1)/AC832)</f>
        <v>0.28024242424242424</v>
      </c>
      <c r="AE842" s="119"/>
      <c r="AF842" s="60"/>
      <c r="AH842" s="59"/>
    </row>
    <row r="843" spans="1:34">
      <c r="A843" s="105" t="s">
        <v>855</v>
      </c>
      <c r="B843" s="93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528.125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528.1</v>
      </c>
      <c r="AD843" s="48">
        <f>(ROUND(AC843-AC832,1)/AC832)</f>
        <v>0.28024242424242424</v>
      </c>
      <c r="AE843" s="119"/>
      <c r="AF843" s="60"/>
      <c r="AH843" s="59"/>
    </row>
    <row r="844" spans="1:34">
      <c r="A844" s="105"/>
      <c r="B844" s="93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528.125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528.1</v>
      </c>
      <c r="AD844" s="48">
        <f>(ROUND(AC844-AC832,1)/AC832)</f>
        <v>0.28024242424242424</v>
      </c>
      <c r="AE844" s="119"/>
      <c r="AF844" s="60"/>
      <c r="AH844" s="59"/>
    </row>
    <row r="845" spans="1:34">
      <c r="A845" s="105"/>
      <c r="B845" s="93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303.0625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465.5625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465.6</v>
      </c>
      <c r="AD845" s="48">
        <f>(ROUND(AC845-AC832,1)/AC832)</f>
        <v>0.12872727272727272</v>
      </c>
      <c r="AE845" s="119"/>
      <c r="AF845" s="60"/>
      <c r="AH845" s="59"/>
    </row>
    <row r="846" spans="1:34">
      <c r="A846" s="105"/>
      <c r="B846" s="93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342.71249999999998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505.21249999999998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505.2</v>
      </c>
      <c r="AD846" s="48">
        <f>(ROUND(AC846-AC832,1)/AC832)</f>
        <v>0.22472727272727275</v>
      </c>
      <c r="AE846" s="119"/>
      <c r="AF846" s="60"/>
      <c r="AH846" s="59"/>
    </row>
    <row r="847" spans="1:34">
      <c r="A847" s="112" t="s">
        <v>0</v>
      </c>
      <c r="B847" s="96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150</v>
      </c>
      <c r="O847" s="52">
        <f>E847*$E$3</f>
        <v>75</v>
      </c>
      <c r="P847" s="52">
        <f>F847*$F$3</f>
        <v>0</v>
      </c>
      <c r="Q847" s="52">
        <f>G847*$G$3</f>
        <v>75</v>
      </c>
      <c r="R847" s="52">
        <f>H847*$H$3</f>
        <v>0</v>
      </c>
      <c r="S847" s="52">
        <f>(N847/100)*(I847*$I$3)+(N847/100)*(J847*$J$3)</f>
        <v>157.5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307.5</v>
      </c>
      <c r="Y847" s="52">
        <f t="shared" si="278"/>
        <v>75</v>
      </c>
      <c r="Z847" s="52">
        <f t="shared" si="279"/>
        <v>0</v>
      </c>
      <c r="AA847" s="52">
        <f t="shared" si="280"/>
        <v>75</v>
      </c>
      <c r="AB847" s="52">
        <f>R847+W847</f>
        <v>0</v>
      </c>
      <c r="AC847" s="53">
        <f>ROUND(X847+Y847+Z847+AA847+AB847,1)</f>
        <v>457.5</v>
      </c>
      <c r="AD847" s="58"/>
      <c r="AE847" s="119" t="s">
        <v>820</v>
      </c>
      <c r="AF847" s="60"/>
      <c r="AH847" s="59"/>
    </row>
    <row r="848" spans="1:34">
      <c r="A848" s="105" t="s">
        <v>821</v>
      </c>
      <c r="B848" s="97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130</v>
      </c>
      <c r="O848" s="14">
        <f>E848*$E$4</f>
        <v>65</v>
      </c>
      <c r="P848" s="14">
        <f>F848*$F$4</f>
        <v>0</v>
      </c>
      <c r="Q848" s="14">
        <f>G848*$G$4</f>
        <v>65</v>
      </c>
      <c r="R848" s="14">
        <f>H848*$H$4</f>
        <v>0</v>
      </c>
      <c r="S848" s="14">
        <f>(N848/100)*(I848*$I$4)+(N848/100)*(J848*$J$4)</f>
        <v>280.8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410.8</v>
      </c>
      <c r="Y848" s="14">
        <f t="shared" si="278"/>
        <v>65</v>
      </c>
      <c r="Z848" s="14">
        <f t="shared" si="279"/>
        <v>0</v>
      </c>
      <c r="AA848" s="14">
        <f t="shared" si="280"/>
        <v>65</v>
      </c>
      <c r="AB848" s="14">
        <f>R848+W848</f>
        <v>0</v>
      </c>
      <c r="AC848" s="15">
        <f>ROUND(X848+Y848+Z848+AA848+AB848,1)</f>
        <v>540.79999999999995</v>
      </c>
      <c r="AD848" s="48">
        <f>(ROUND(AC848-AC847,1)/AC847)</f>
        <v>0.18207650273224044</v>
      </c>
      <c r="AE848" s="119"/>
      <c r="AF848" s="60"/>
      <c r="AH848" s="59"/>
    </row>
    <row r="849" spans="1:34">
      <c r="A849" s="105" t="s">
        <v>822</v>
      </c>
      <c r="B849" s="97">
        <v>16</v>
      </c>
      <c r="C849" s="21" t="s">
        <v>856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140</v>
      </c>
      <c r="O849" s="14">
        <f>E849*$E$5</f>
        <v>70</v>
      </c>
      <c r="P849" s="14">
        <f>F849*$F$5</f>
        <v>0</v>
      </c>
      <c r="Q849" s="14">
        <f>G849*$G$5</f>
        <v>70</v>
      </c>
      <c r="R849" s="14">
        <f>H849*$H$5</f>
        <v>0</v>
      </c>
      <c r="S849" s="14">
        <f>(N849/100)*(I849*$I$5)+(N849/100)*(J849*$J$5)</f>
        <v>147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287</v>
      </c>
      <c r="Y849" s="14">
        <f t="shared" si="278"/>
        <v>70</v>
      </c>
      <c r="Z849" s="14">
        <f t="shared" si="279"/>
        <v>0</v>
      </c>
      <c r="AA849" s="14">
        <f t="shared" si="280"/>
        <v>70</v>
      </c>
      <c r="AB849" s="14">
        <f>R849+W849</f>
        <v>0</v>
      </c>
      <c r="AC849" s="15">
        <f t="shared" ref="AC849:AC861" si="293">ROUND(X849+Y849+Z849+AA849+AB849,1)</f>
        <v>427</v>
      </c>
      <c r="AD849" s="48">
        <f>(ROUND(AC849-AC847,1)/AC847)</f>
        <v>-6.6666666666666666E-2</v>
      </c>
      <c r="AE849" s="119"/>
      <c r="AF849" s="60"/>
      <c r="AH849" s="59"/>
    </row>
    <row r="850" spans="1:34">
      <c r="A850" s="105" t="s">
        <v>823</v>
      </c>
      <c r="B850" s="97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140</v>
      </c>
      <c r="O850" s="14">
        <f>E850*$E$6</f>
        <v>70</v>
      </c>
      <c r="P850" s="14">
        <f>F850*$F$6</f>
        <v>0</v>
      </c>
      <c r="Q850" s="14">
        <f>G850*$G$6</f>
        <v>70</v>
      </c>
      <c r="R850" s="14">
        <f>H850*$H$6</f>
        <v>0</v>
      </c>
      <c r="S850" s="14">
        <f>(N850/100)*(I850*$I$6)+(N850/100)*(J850*$J$6)</f>
        <v>147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287</v>
      </c>
      <c r="Y850" s="14">
        <f t="shared" si="278"/>
        <v>70</v>
      </c>
      <c r="Z850" s="14">
        <f t="shared" si="279"/>
        <v>0</v>
      </c>
      <c r="AA850" s="14">
        <f t="shared" si="280"/>
        <v>70</v>
      </c>
      <c r="AB850" s="14">
        <f t="shared" ref="AB850:AB861" si="294">R850+W850</f>
        <v>0</v>
      </c>
      <c r="AC850" s="15">
        <f t="shared" si="293"/>
        <v>427</v>
      </c>
      <c r="AD850" s="48">
        <f>(ROUND(AC850-AC847,1)/AC847)</f>
        <v>-6.6666666666666666E-2</v>
      </c>
      <c r="AE850" s="119"/>
      <c r="AF850" s="60"/>
      <c r="AH850" s="59"/>
    </row>
    <row r="851" spans="1:34">
      <c r="A851" s="105" t="s">
        <v>824</v>
      </c>
      <c r="B851" s="97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140</v>
      </c>
      <c r="O851" s="14">
        <f>E851*$E$7</f>
        <v>70</v>
      </c>
      <c r="P851" s="14">
        <f>F851*$F$7</f>
        <v>0</v>
      </c>
      <c r="Q851" s="14">
        <f>G851*$G$7</f>
        <v>70</v>
      </c>
      <c r="R851" s="14">
        <f>H851*$H$7</f>
        <v>0</v>
      </c>
      <c r="S851" s="14">
        <f>(N851/100)*(I851*$I$7)+(N851/100)*(J851*$J$7)</f>
        <v>147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287</v>
      </c>
      <c r="Y851" s="14">
        <f t="shared" si="278"/>
        <v>70</v>
      </c>
      <c r="Z851" s="14">
        <f t="shared" si="279"/>
        <v>0</v>
      </c>
      <c r="AA851" s="14">
        <f t="shared" si="280"/>
        <v>70</v>
      </c>
      <c r="AB851" s="14">
        <f t="shared" si="294"/>
        <v>0</v>
      </c>
      <c r="AC851" s="15">
        <f t="shared" si="293"/>
        <v>427</v>
      </c>
      <c r="AD851" s="48">
        <f>(ROUND(AC851-AC847,1)/AC847)</f>
        <v>-6.6666666666666666E-2</v>
      </c>
      <c r="AE851" s="119"/>
      <c r="AF851" s="60"/>
      <c r="AH851" s="59"/>
    </row>
    <row r="852" spans="1:34">
      <c r="A852" s="105" t="s">
        <v>667</v>
      </c>
      <c r="B852" s="97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140</v>
      </c>
      <c r="O852" s="14">
        <f>E852*$E$8</f>
        <v>70</v>
      </c>
      <c r="P852" s="14">
        <f>F852*$F$8</f>
        <v>0</v>
      </c>
      <c r="Q852" s="14">
        <f>G852*$G$8</f>
        <v>70</v>
      </c>
      <c r="R852" s="14">
        <f>H852*$H$8</f>
        <v>0</v>
      </c>
      <c r="S852" s="14">
        <f>(N852/100)*(I852*$I$8)+(N852/100)*(J852*$J$8)</f>
        <v>147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287</v>
      </c>
      <c r="Y852" s="14">
        <f t="shared" si="278"/>
        <v>70</v>
      </c>
      <c r="Z852" s="14">
        <f t="shared" si="279"/>
        <v>0</v>
      </c>
      <c r="AA852" s="14">
        <f t="shared" si="280"/>
        <v>70</v>
      </c>
      <c r="AB852" s="14">
        <f t="shared" si="294"/>
        <v>0</v>
      </c>
      <c r="AC852" s="15">
        <f t="shared" si="293"/>
        <v>427</v>
      </c>
      <c r="AD852" s="48">
        <f>(ROUND(AC852-AC847,1)/AC847)</f>
        <v>-6.6666666666666666E-2</v>
      </c>
      <c r="AE852" s="119"/>
      <c r="AF852" s="60"/>
      <c r="AH852" s="59"/>
    </row>
    <row r="853" spans="1:34">
      <c r="A853" s="105" t="s">
        <v>606</v>
      </c>
      <c r="B853" s="97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120</v>
      </c>
      <c r="O853" s="14">
        <f>E853*$E$9</f>
        <v>208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126</v>
      </c>
      <c r="T853" s="14">
        <f>(O853/100)*(K853*$K$9)</f>
        <v>143.52000000000001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246</v>
      </c>
      <c r="Y853" s="14">
        <f t="shared" si="278"/>
        <v>351.52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597.5</v>
      </c>
      <c r="AD853" s="48">
        <f>(ROUND(AC853-AC847,1)/AC847)</f>
        <v>0.30601092896174864</v>
      </c>
      <c r="AE853" s="119"/>
      <c r="AF853" s="60"/>
      <c r="AH853" s="59"/>
    </row>
    <row r="854" spans="1:34">
      <c r="A854" s="105" t="s">
        <v>851</v>
      </c>
      <c r="B854" s="97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120</v>
      </c>
      <c r="O854" s="14">
        <f>E854*$E$10</f>
        <v>0</v>
      </c>
      <c r="P854" s="14">
        <f>F854*$F$10</f>
        <v>208</v>
      </c>
      <c r="Q854" s="14">
        <f>G854*$G$10</f>
        <v>0</v>
      </c>
      <c r="R854" s="14">
        <f>H854*$H$10</f>
        <v>0</v>
      </c>
      <c r="S854" s="14">
        <f>(N854/100)*(I854*$I$10)+(N854/100)*(J854*$J$10)</f>
        <v>126</v>
      </c>
      <c r="T854" s="14">
        <f>(O854/100)*(K854*$J$10)</f>
        <v>0</v>
      </c>
      <c r="U854" s="14">
        <f>(P854/100)*(K854*$K$10)+(P854/100)*(L854*$L$10)</f>
        <v>143.52000000000001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246</v>
      </c>
      <c r="Y854" s="14">
        <f t="shared" si="278"/>
        <v>0</v>
      </c>
      <c r="Z854" s="14">
        <f t="shared" si="279"/>
        <v>351.52</v>
      </c>
      <c r="AA854" s="14">
        <f t="shared" si="280"/>
        <v>0</v>
      </c>
      <c r="AB854" s="14">
        <f t="shared" si="294"/>
        <v>0</v>
      </c>
      <c r="AC854" s="15">
        <f t="shared" si="293"/>
        <v>597.5</v>
      </c>
      <c r="AD854" s="48">
        <f>(ROUND(AC854-AC847,1)/AC847)</f>
        <v>0.30601092896174864</v>
      </c>
      <c r="AE854" s="119"/>
      <c r="AF854" s="60"/>
      <c r="AH854" s="59"/>
    </row>
    <row r="855" spans="1:34">
      <c r="A855" s="105" t="s">
        <v>852</v>
      </c>
      <c r="B855" s="97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120</v>
      </c>
      <c r="O855" s="14">
        <f>E855*$E$11</f>
        <v>0</v>
      </c>
      <c r="P855" s="14">
        <f>F855*$F$11</f>
        <v>0</v>
      </c>
      <c r="Q855" s="14">
        <f>G855*$G$11</f>
        <v>208</v>
      </c>
      <c r="R855" s="14">
        <f>H855*$H$11</f>
        <v>0</v>
      </c>
      <c r="S855" s="14">
        <f>(N855/100)*(I855*$I$11)+(N855/100)*(J855*$J$11)</f>
        <v>126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143.52000000000001</v>
      </c>
      <c r="W855" s="14">
        <f>(R855/100)*(K855*$K$11)+(R855/100)*(L855*$L$11)</f>
        <v>0</v>
      </c>
      <c r="X855" s="14">
        <f t="shared" si="277"/>
        <v>246</v>
      </c>
      <c r="Y855" s="14">
        <f t="shared" si="278"/>
        <v>0</v>
      </c>
      <c r="Z855" s="14">
        <f t="shared" si="279"/>
        <v>0</v>
      </c>
      <c r="AA855" s="14">
        <f t="shared" si="280"/>
        <v>351.52</v>
      </c>
      <c r="AB855" s="14">
        <f t="shared" si="294"/>
        <v>0</v>
      </c>
      <c r="AC855" s="15">
        <f t="shared" si="293"/>
        <v>597.5</v>
      </c>
      <c r="AD855" s="48">
        <f>(ROUND(AC855-AC847,1)/AC847)</f>
        <v>0.30601092896174864</v>
      </c>
      <c r="AE855" s="119"/>
      <c r="AF855" s="60"/>
      <c r="AH855" s="59"/>
    </row>
    <row r="856" spans="1:34">
      <c r="A856" s="105" t="s">
        <v>853</v>
      </c>
      <c r="B856" s="97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120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208</v>
      </c>
      <c r="S856" s="14">
        <f>(N856/100)*(I856*$I$12)+(N856/100)*(J856*$J$12)</f>
        <v>126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143.52000000000001</v>
      </c>
      <c r="X856" s="14">
        <f t="shared" si="277"/>
        <v>246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351.52</v>
      </c>
      <c r="AC856" s="15">
        <f t="shared" si="293"/>
        <v>597.5</v>
      </c>
      <c r="AD856" s="48">
        <f>(ROUND(AC856-AC847,1)/AC847)</f>
        <v>0.30601092896174864</v>
      </c>
      <c r="AE856" s="119"/>
      <c r="AF856" s="60"/>
      <c r="AH856" s="59"/>
    </row>
    <row r="857" spans="1:34">
      <c r="A857" s="105" t="s">
        <v>854</v>
      </c>
      <c r="B857" s="97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130</v>
      </c>
      <c r="O857" s="14">
        <f>E857*$E$13</f>
        <v>65</v>
      </c>
      <c r="P857" s="14">
        <f>F857*$F$13</f>
        <v>0</v>
      </c>
      <c r="Q857" s="14">
        <f>G857*$G$13</f>
        <v>65</v>
      </c>
      <c r="R857" s="14">
        <f>H857*$H$13</f>
        <v>0</v>
      </c>
      <c r="S857" s="14">
        <f>(N857/100)*(I857*$I$14)+(N857/100)*(J857*$J$14)+(N857/100)*(M857*$M$14)</f>
        <v>230.10000000000002</v>
      </c>
      <c r="T857" s="14">
        <f>(O857/100)*(K857*$K$13)+(O857/100)*(M857*$M$13)</f>
        <v>46.800000000000004</v>
      </c>
      <c r="U857" s="14">
        <f>(P857/100)*(K857*$K$13)+(P857/100)*(L857*$L$13)+(P857/100)*(M857*$M$13)</f>
        <v>0</v>
      </c>
      <c r="V857" s="14">
        <f>(Q857/100)*(L857*$L$13)+(Q857/100)*(M857*$M$13)</f>
        <v>46.800000000000004</v>
      </c>
      <c r="W857" s="14">
        <f>(R857/100)*(K857*$K$13)+(R857/100)*(L857*$L$13)+(R857/100)*(M857*$M$13)</f>
        <v>0</v>
      </c>
      <c r="X857" s="14">
        <f t="shared" si="277"/>
        <v>360.1</v>
      </c>
      <c r="Y857" s="14">
        <f t="shared" si="278"/>
        <v>111.80000000000001</v>
      </c>
      <c r="Z857" s="14">
        <f t="shared" si="279"/>
        <v>0</v>
      </c>
      <c r="AA857" s="14">
        <f t="shared" si="280"/>
        <v>111.80000000000001</v>
      </c>
      <c r="AB857" s="14">
        <f t="shared" si="294"/>
        <v>0</v>
      </c>
      <c r="AC857" s="15">
        <f t="shared" si="293"/>
        <v>583.70000000000005</v>
      </c>
      <c r="AD857" s="48">
        <f>(ROUND(AC857-AC847,1)/AC847)</f>
        <v>0.27584699453551914</v>
      </c>
      <c r="AE857" s="119"/>
      <c r="AF857" s="60"/>
      <c r="AH857" s="59"/>
    </row>
    <row r="858" spans="1:34">
      <c r="A858" s="105" t="s">
        <v>855</v>
      </c>
      <c r="B858" s="97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208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377.52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585.52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585.5</v>
      </c>
      <c r="AD858" s="48">
        <f>(ROUND(AC858-AC847,1)/AC847)</f>
        <v>0.27978142076502732</v>
      </c>
      <c r="AE858" s="119"/>
      <c r="AF858" s="60"/>
      <c r="AH858" s="59"/>
    </row>
    <row r="859" spans="1:34">
      <c r="A859" s="105"/>
      <c r="B859" s="97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208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377.52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585.52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585.5</v>
      </c>
      <c r="AD859" s="48">
        <f>(ROUND(AC859-AC847,1)/AC847)</f>
        <v>0.27978142076502732</v>
      </c>
      <c r="AE859" s="119"/>
      <c r="AF859" s="60"/>
      <c r="AH859" s="59"/>
    </row>
    <row r="860" spans="1:34">
      <c r="A860" s="105"/>
      <c r="B860" s="97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130</v>
      </c>
      <c r="O860" s="14">
        <f>E860*$E$16</f>
        <v>65</v>
      </c>
      <c r="P860" s="14">
        <f>F860*$F$16</f>
        <v>0</v>
      </c>
      <c r="Q860" s="14">
        <f>G860*$G$16</f>
        <v>65</v>
      </c>
      <c r="R860" s="14">
        <f>H860*$H$16</f>
        <v>0</v>
      </c>
      <c r="S860" s="14">
        <f>(N860/100)*(I860*$I$16)+(N860/100)*(J860*$J$16)</f>
        <v>253.36999999999998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383.37</v>
      </c>
      <c r="Y860" s="14">
        <f t="shared" si="278"/>
        <v>65</v>
      </c>
      <c r="Z860" s="14">
        <f t="shared" si="279"/>
        <v>0</v>
      </c>
      <c r="AA860" s="14">
        <f t="shared" si="280"/>
        <v>65</v>
      </c>
      <c r="AB860" s="14">
        <f t="shared" si="294"/>
        <v>0</v>
      </c>
      <c r="AC860" s="15">
        <f t="shared" si="293"/>
        <v>513.4</v>
      </c>
      <c r="AD860" s="48">
        <f>(ROUND(AC860-AC847,1)/AC847)</f>
        <v>0.12218579234972678</v>
      </c>
      <c r="AE860" s="119"/>
      <c r="AF860" s="60"/>
      <c r="AH860" s="59"/>
    </row>
    <row r="861" spans="1:34">
      <c r="A861" s="105"/>
      <c r="B861" s="97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130</v>
      </c>
      <c r="O861" s="14">
        <f>E861*$E$17</f>
        <v>65</v>
      </c>
      <c r="P861" s="14">
        <f>F861*$F$17</f>
        <v>0</v>
      </c>
      <c r="Q861" s="14">
        <f>G861*$G$17</f>
        <v>65</v>
      </c>
      <c r="R861" s="14">
        <f>H861*$H$17</f>
        <v>0</v>
      </c>
      <c r="S861" s="14">
        <f>(N861/100)*(I861*$I$17)+(N861/100)*(J861*$J$17)</f>
        <v>301.08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431.08</v>
      </c>
      <c r="Y861" s="14">
        <f t="shared" si="278"/>
        <v>65</v>
      </c>
      <c r="Z861" s="14">
        <f t="shared" si="279"/>
        <v>0</v>
      </c>
      <c r="AA861" s="14">
        <f t="shared" si="280"/>
        <v>65</v>
      </c>
      <c r="AB861" s="14">
        <f t="shared" si="294"/>
        <v>0</v>
      </c>
      <c r="AC861" s="15">
        <f t="shared" si="293"/>
        <v>561.1</v>
      </c>
      <c r="AD861" s="48">
        <f>(ROUND(AC861-AC847,1)/AC847)</f>
        <v>0.22644808743169398</v>
      </c>
      <c r="AE861" s="119"/>
      <c r="AF861" s="60"/>
      <c r="AH861" s="59"/>
    </row>
    <row r="862" spans="1:34">
      <c r="A862" s="112" t="s">
        <v>0</v>
      </c>
      <c r="B862" s="98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192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259.2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451.2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451.2</v>
      </c>
      <c r="AD862" s="58"/>
      <c r="AE862" s="119" t="s">
        <v>820</v>
      </c>
      <c r="AF862" s="60"/>
      <c r="AH862" s="59"/>
    </row>
    <row r="863" spans="1:34">
      <c r="A863" s="105" t="s">
        <v>821</v>
      </c>
      <c r="B863" s="99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166.4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365.4144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531.81439999999998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531.79999999999995</v>
      </c>
      <c r="AD863" s="48">
        <f>(ROUND(AC863-AC862,1)/AC862)</f>
        <v>0.17863475177304963</v>
      </c>
      <c r="AE863" s="119"/>
      <c r="AF863" s="60"/>
      <c r="AH863" s="59"/>
    </row>
    <row r="864" spans="1:34">
      <c r="A864" s="105" t="s">
        <v>822</v>
      </c>
      <c r="B864" s="99">
        <v>18</v>
      </c>
      <c r="C864" s="21" t="s">
        <v>856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179.2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241.91999999999996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421.11999999999995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421.1</v>
      </c>
      <c r="AD864" s="48">
        <f>(ROUND(AC864-AC862,1)/AC862)</f>
        <v>-6.6710992907801428E-2</v>
      </c>
      <c r="AE864" s="119"/>
      <c r="AF864" s="60"/>
      <c r="AH864" s="59"/>
    </row>
    <row r="865" spans="1:34">
      <c r="A865" s="105" t="s">
        <v>823</v>
      </c>
      <c r="B865" s="99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179.2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241.91999999999996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421.11999999999995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421.1</v>
      </c>
      <c r="AD865" s="48">
        <f>(ROUND(AC865-AC862,1)/AC862)</f>
        <v>-6.6710992907801428E-2</v>
      </c>
      <c r="AE865" s="119"/>
      <c r="AF865" s="60"/>
      <c r="AH865" s="59"/>
    </row>
    <row r="866" spans="1:34">
      <c r="A866" s="105" t="s">
        <v>824</v>
      </c>
      <c r="B866" s="99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179.2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241.91999999999996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421.11999999999995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421.1</v>
      </c>
      <c r="AD866" s="48">
        <f>(ROUND(AC866-AC862,1)/AC862)</f>
        <v>-6.6710992907801428E-2</v>
      </c>
      <c r="AE866" s="119"/>
      <c r="AF866" s="60"/>
      <c r="AH866" s="59"/>
    </row>
    <row r="867" spans="1:34">
      <c r="A867" s="105" t="s">
        <v>667</v>
      </c>
      <c r="B867" s="99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179.2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241.91999999999996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421.11999999999995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421.1</v>
      </c>
      <c r="AD867" s="48">
        <f>(ROUND(AC867-AC862,1)/AC862)</f>
        <v>-6.6710992907801428E-2</v>
      </c>
      <c r="AE867" s="119"/>
      <c r="AF867" s="60"/>
      <c r="AH867" s="59"/>
    </row>
    <row r="868" spans="1:34">
      <c r="A868" s="105" t="s">
        <v>606</v>
      </c>
      <c r="B868" s="99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76.8</v>
      </c>
      <c r="O868" s="14">
        <f>E868*$E$9</f>
        <v>166.4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103.68</v>
      </c>
      <c r="T868" s="14">
        <f>(O868/100)*(K868*$K$9)</f>
        <v>237.12000000000003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180.48000000000002</v>
      </c>
      <c r="Y868" s="14">
        <f t="shared" si="296"/>
        <v>403.52000000000004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584</v>
      </c>
      <c r="AD868" s="48">
        <f>(ROUND(AC868-AC862,1)/AC862)</f>
        <v>0.29432624113475181</v>
      </c>
      <c r="AE868" s="119"/>
      <c r="AF868" s="60"/>
      <c r="AH868" s="60"/>
    </row>
    <row r="869" spans="1:34">
      <c r="A869" s="105" t="s">
        <v>851</v>
      </c>
      <c r="B869" s="99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76.8</v>
      </c>
      <c r="O869" s="14">
        <f>E869*$E$10</f>
        <v>0</v>
      </c>
      <c r="P869" s="14">
        <f>F869*$F$10</f>
        <v>166.4</v>
      </c>
      <c r="Q869" s="14">
        <f>G869*$G$10</f>
        <v>0</v>
      </c>
      <c r="R869" s="14">
        <f>H869*$H$10</f>
        <v>0</v>
      </c>
      <c r="S869" s="14">
        <f>(N869/100)*(I869*$I$10)+(N869/100)*(J869*$J$10)</f>
        <v>103.68</v>
      </c>
      <c r="T869" s="14">
        <f>(O869/100)*(K869*$J$10)</f>
        <v>0</v>
      </c>
      <c r="U869" s="14">
        <f>(P869/100)*(K869*$K$10)+(P869/100)*(L869*$L$10)</f>
        <v>237.12000000000003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180.48000000000002</v>
      </c>
      <c r="Y869" s="14">
        <f t="shared" si="296"/>
        <v>0</v>
      </c>
      <c r="Z869" s="14">
        <f t="shared" si="297"/>
        <v>403.52000000000004</v>
      </c>
      <c r="AA869" s="14">
        <f t="shared" si="298"/>
        <v>0</v>
      </c>
      <c r="AB869" s="14">
        <f t="shared" si="300"/>
        <v>0</v>
      </c>
      <c r="AC869" s="15">
        <f t="shared" si="299"/>
        <v>584</v>
      </c>
      <c r="AD869" s="48">
        <f>(ROUND(AC869-AC862,1)/AC862)</f>
        <v>0.29432624113475181</v>
      </c>
      <c r="AE869" s="119"/>
      <c r="AF869" s="60"/>
      <c r="AH869" s="59"/>
    </row>
    <row r="870" spans="1:34">
      <c r="A870" s="105" t="s">
        <v>852</v>
      </c>
      <c r="B870" s="99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76.8</v>
      </c>
      <c r="O870" s="14">
        <f>E870*$E$11</f>
        <v>0</v>
      </c>
      <c r="P870" s="14">
        <f>F870*$F$11</f>
        <v>0</v>
      </c>
      <c r="Q870" s="14">
        <f>G870*$G$11</f>
        <v>166.4</v>
      </c>
      <c r="R870" s="14">
        <f>H870*$H$11</f>
        <v>0</v>
      </c>
      <c r="S870" s="14">
        <f>(N870/100)*(I870*$I$11)+(N870/100)*(J870*$J$11)</f>
        <v>103.68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237.12000000000003</v>
      </c>
      <c r="W870" s="14">
        <f>(R870/100)*(K870*$K$11)+(R870/100)*(L870*$L$11)</f>
        <v>0</v>
      </c>
      <c r="X870" s="14">
        <f t="shared" si="295"/>
        <v>180.48000000000002</v>
      </c>
      <c r="Y870" s="14">
        <f t="shared" si="296"/>
        <v>0</v>
      </c>
      <c r="Z870" s="14">
        <f t="shared" si="297"/>
        <v>0</v>
      </c>
      <c r="AA870" s="14">
        <f t="shared" si="298"/>
        <v>403.52000000000004</v>
      </c>
      <c r="AB870" s="14">
        <f t="shared" si="300"/>
        <v>0</v>
      </c>
      <c r="AC870" s="15">
        <f t="shared" si="299"/>
        <v>584</v>
      </c>
      <c r="AD870" s="48">
        <f>(ROUND(AC870-AC862,1)/AC862)</f>
        <v>0.29432624113475181</v>
      </c>
      <c r="AE870" s="119"/>
      <c r="AF870" s="60"/>
      <c r="AH870" s="59"/>
    </row>
    <row r="871" spans="1:34">
      <c r="A871" s="105" t="s">
        <v>853</v>
      </c>
      <c r="B871" s="99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76.8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166.4</v>
      </c>
      <c r="S871" s="14">
        <f>(N871/100)*(I871*$I$12)+(N871/100)*(J871*$J$12)</f>
        <v>103.68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237.12000000000003</v>
      </c>
      <c r="X871" s="14">
        <f t="shared" si="295"/>
        <v>180.48000000000002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403.52000000000004</v>
      </c>
      <c r="AC871" s="15">
        <f t="shared" si="299"/>
        <v>584</v>
      </c>
      <c r="AD871" s="48">
        <f>(ROUND(AC871-AC862,1)/AC862)</f>
        <v>0.29432624113475181</v>
      </c>
      <c r="AE871" s="119"/>
      <c r="AF871" s="60"/>
      <c r="AH871" s="59"/>
    </row>
    <row r="872" spans="1:34">
      <c r="A872" s="105" t="s">
        <v>854</v>
      </c>
      <c r="B872" s="99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166.4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411.84000000000003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578.24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578.20000000000005</v>
      </c>
      <c r="AD872" s="48">
        <f>(ROUND(AC872-AC862,1)/AC862)</f>
        <v>0.28147163120567376</v>
      </c>
      <c r="AE872" s="119"/>
      <c r="AF872" s="60"/>
      <c r="AH872" s="59"/>
    </row>
    <row r="873" spans="1:34">
      <c r="A873" s="105" t="s">
        <v>855</v>
      </c>
      <c r="B873" s="99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166.4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411.84000000000003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578.24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578.20000000000005</v>
      </c>
      <c r="AD873" s="48">
        <f>(ROUND(AC873-AC862,1)/AC862)</f>
        <v>0.28147163120567376</v>
      </c>
      <c r="AE873" s="119"/>
      <c r="AF873" s="60"/>
      <c r="AH873" s="59"/>
    </row>
    <row r="874" spans="1:34">
      <c r="A874" s="105"/>
      <c r="B874" s="99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166.4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411.84000000000003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578.24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578.20000000000005</v>
      </c>
      <c r="AD874" s="48">
        <f>(ROUND(AC874-AC862,1)/AC862)</f>
        <v>0.28147163120567376</v>
      </c>
      <c r="AE874" s="119"/>
      <c r="AF874" s="60"/>
      <c r="AH874" s="59"/>
    </row>
    <row r="875" spans="1:34">
      <c r="A875" s="105"/>
      <c r="B875" s="99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166.4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340.95359999999999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507.35360000000003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507.4</v>
      </c>
      <c r="AD875" s="48">
        <f>(ROUND(AC875-AC862,1)/AC862)</f>
        <v>0.12455673758865249</v>
      </c>
      <c r="AE875" s="119"/>
      <c r="AF875" s="60"/>
      <c r="AH875" s="59"/>
    </row>
    <row r="876" spans="1:34">
      <c r="A876" s="105"/>
      <c r="B876" s="99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166.4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386.71359999999999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553.11360000000002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553.1</v>
      </c>
      <c r="AD876" s="48">
        <f>(ROUND(AC876-AC862,1)/AC862)</f>
        <v>0.22584219858156029</v>
      </c>
      <c r="AE876" s="119"/>
      <c r="AF876" s="60"/>
      <c r="AH876" s="59"/>
    </row>
    <row r="877" spans="1:34">
      <c r="A877" s="112" t="s">
        <v>0</v>
      </c>
      <c r="B877" s="96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180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75</v>
      </c>
      <c r="S877" s="52">
        <f>(N877/100)*(I877*$I$3)+(N877/100)*(J877*$J$3)</f>
        <v>162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45</v>
      </c>
      <c r="X877" s="52">
        <f t="shared" si="277"/>
        <v>342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120</v>
      </c>
      <c r="AC877" s="53">
        <f>ROUND(X877+Y877+Z877+AA877+AB877,1)</f>
        <v>462</v>
      </c>
      <c r="AD877" s="58"/>
      <c r="AE877" s="119" t="s">
        <v>820</v>
      </c>
      <c r="AF877" s="60"/>
      <c r="AH877" s="59"/>
    </row>
    <row r="878" spans="1:34">
      <c r="A878" s="105" t="s">
        <v>821</v>
      </c>
      <c r="B878" s="97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156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65</v>
      </c>
      <c r="S878" s="14">
        <f>(N878/100)*(I878*$I$4)+(N878/100)*(J878*$J$4)</f>
        <v>283.608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39</v>
      </c>
      <c r="X878" s="14">
        <f t="shared" si="277"/>
        <v>439.608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104</v>
      </c>
      <c r="AC878" s="15">
        <f>ROUND(X878+Y878+Z878+AA878+AB878,1)</f>
        <v>543.6</v>
      </c>
      <c r="AD878" s="48">
        <f>(ROUND(AC878-AC877,1)/AC877)</f>
        <v>0.1766233766233766</v>
      </c>
      <c r="AE878" s="119"/>
      <c r="AF878" s="60"/>
      <c r="AH878" s="59"/>
    </row>
    <row r="879" spans="1:34">
      <c r="A879" s="105" t="s">
        <v>822</v>
      </c>
      <c r="B879" s="97">
        <v>12</v>
      </c>
      <c r="C879" s="21" t="s">
        <v>856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168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70</v>
      </c>
      <c r="S879" s="14">
        <f>(N879/100)*(I879*$I$5)+(N879/100)*(J879*$J$5)</f>
        <v>151.19999999999999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42</v>
      </c>
      <c r="X879" s="14">
        <f t="shared" si="277"/>
        <v>319.2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112</v>
      </c>
      <c r="AC879" s="15">
        <f t="shared" ref="AC879:AC891" si="301">ROUND(X879+Y879+Z879+AA879+AB879,1)</f>
        <v>431.2</v>
      </c>
      <c r="AD879" s="48">
        <f>(ROUND(AC879-AC877,1)/AC877)</f>
        <v>-6.6666666666666666E-2</v>
      </c>
      <c r="AE879" s="119"/>
      <c r="AF879" s="60"/>
      <c r="AH879" s="59"/>
    </row>
    <row r="880" spans="1:34">
      <c r="A880" s="105" t="s">
        <v>823</v>
      </c>
      <c r="B880" s="97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168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70</v>
      </c>
      <c r="S880" s="14">
        <f>(N880/100)*(I880*$I$6)+(N880/100)*(J880*$J$6)</f>
        <v>151.19999999999999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42</v>
      </c>
      <c r="X880" s="14">
        <f t="shared" si="277"/>
        <v>319.2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112</v>
      </c>
      <c r="AC880" s="15">
        <f t="shared" si="301"/>
        <v>431.2</v>
      </c>
      <c r="AD880" s="48">
        <f>(ROUND(AC880-AC877,1)/AC877)</f>
        <v>-6.6666666666666666E-2</v>
      </c>
      <c r="AE880" s="119"/>
      <c r="AF880" s="60"/>
      <c r="AH880" s="59"/>
    </row>
    <row r="881" spans="1:34">
      <c r="A881" s="105" t="s">
        <v>824</v>
      </c>
      <c r="B881" s="97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168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70</v>
      </c>
      <c r="S881" s="14">
        <f>(N881/100)*(I881*$I$7)+(N881/100)*(J881*$J$7)</f>
        <v>151.19999999999999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42</v>
      </c>
      <c r="X881" s="14">
        <f t="shared" si="277"/>
        <v>319.2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112</v>
      </c>
      <c r="AC881" s="15">
        <f t="shared" si="301"/>
        <v>431.2</v>
      </c>
      <c r="AD881" s="48">
        <f>(ROUND(AC881-AC877,1)/AC877)</f>
        <v>-6.6666666666666666E-2</v>
      </c>
      <c r="AE881" s="119"/>
      <c r="AF881" s="60"/>
      <c r="AH881" s="59"/>
    </row>
    <row r="882" spans="1:34">
      <c r="A882" s="105" t="s">
        <v>667</v>
      </c>
      <c r="B882" s="97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168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70</v>
      </c>
      <c r="S882" s="14">
        <f>(N882/100)*(I882*$I$8)+(N882/100)*(J882*$J$8)</f>
        <v>151.19999999999999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42</v>
      </c>
      <c r="X882" s="14">
        <f t="shared" si="277"/>
        <v>319.2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112</v>
      </c>
      <c r="AC882" s="15">
        <f t="shared" si="301"/>
        <v>431.2</v>
      </c>
      <c r="AD882" s="48">
        <f>(ROUND(AC882-AC877,1)/AC877)</f>
        <v>-6.6666666666666666E-2</v>
      </c>
      <c r="AE882" s="119"/>
      <c r="AF882" s="60"/>
      <c r="AH882" s="59"/>
    </row>
    <row r="883" spans="1:34">
      <c r="A883" s="105" t="s">
        <v>606</v>
      </c>
      <c r="B883" s="97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72</v>
      </c>
      <c r="O883" s="14">
        <f>E883*$E$9</f>
        <v>221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64.8</v>
      </c>
      <c r="T883" s="14">
        <f>(O883/100)*(K883*$K$9)</f>
        <v>238.68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136.80000000000001</v>
      </c>
      <c r="Y883" s="14">
        <f t="shared" si="278"/>
        <v>459.68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596.5</v>
      </c>
      <c r="AD883" s="48">
        <f>(ROUND(AC883-AC877,1)/AC877)</f>
        <v>0.29112554112554112</v>
      </c>
      <c r="AE883" s="119"/>
      <c r="AF883" s="60"/>
      <c r="AH883" s="59"/>
    </row>
    <row r="884" spans="1:34">
      <c r="A884" s="105" t="s">
        <v>851</v>
      </c>
      <c r="B884" s="97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72</v>
      </c>
      <c r="O884" s="14">
        <f>E884*$E$10</f>
        <v>0</v>
      </c>
      <c r="P884" s="14">
        <f>F884*$F$10</f>
        <v>221</v>
      </c>
      <c r="Q884" s="14">
        <f>G884*$G$10</f>
        <v>0</v>
      </c>
      <c r="R884" s="14">
        <f>H884*$H$10</f>
        <v>0</v>
      </c>
      <c r="S884" s="14">
        <f>(N884/100)*(I884*$I$10)+(N884/100)*(J884*$J$10)</f>
        <v>64.8</v>
      </c>
      <c r="T884" s="14">
        <f>(O884/100)*(K884*$J$10)</f>
        <v>0</v>
      </c>
      <c r="U884" s="14">
        <f>(P884/100)*(K884*$K$10)+(P884/100)*(L884*$L$10)</f>
        <v>238.68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136.80000000000001</v>
      </c>
      <c r="Y884" s="14">
        <f t="shared" si="278"/>
        <v>0</v>
      </c>
      <c r="Z884" s="14">
        <f t="shared" si="279"/>
        <v>459.68</v>
      </c>
      <c r="AA884" s="14">
        <f t="shared" si="280"/>
        <v>0</v>
      </c>
      <c r="AB884" s="14">
        <f t="shared" si="302"/>
        <v>0</v>
      </c>
      <c r="AC884" s="15">
        <f t="shared" si="301"/>
        <v>596.5</v>
      </c>
      <c r="AD884" s="48">
        <f>(ROUND(AC884-AC877,1)/AC877)</f>
        <v>0.29112554112554112</v>
      </c>
      <c r="AE884" s="119"/>
      <c r="AF884" s="60"/>
      <c r="AH884" s="59"/>
    </row>
    <row r="885" spans="1:34">
      <c r="A885" s="105" t="s">
        <v>852</v>
      </c>
      <c r="B885" s="97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72</v>
      </c>
      <c r="O885" s="14">
        <f>E885*$E$11</f>
        <v>0</v>
      </c>
      <c r="P885" s="14">
        <f>F885*$F$11</f>
        <v>0</v>
      </c>
      <c r="Q885" s="14">
        <f>G885*$G$11</f>
        <v>221</v>
      </c>
      <c r="R885" s="14">
        <f>H885*$H$11</f>
        <v>0</v>
      </c>
      <c r="S885" s="14">
        <f>(N885/100)*(I885*$I$11)+(N885/100)*(J885*$J$11)</f>
        <v>64.8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238.68</v>
      </c>
      <c r="W885" s="14">
        <f>(R885/100)*(K885*$K$11)+(R885/100)*(L885*$L$11)</f>
        <v>0</v>
      </c>
      <c r="X885" s="14">
        <f t="shared" si="277"/>
        <v>136.80000000000001</v>
      </c>
      <c r="Y885" s="14">
        <f t="shared" si="278"/>
        <v>0</v>
      </c>
      <c r="Z885" s="14">
        <f t="shared" si="279"/>
        <v>0</v>
      </c>
      <c r="AA885" s="14">
        <f t="shared" si="280"/>
        <v>459.68</v>
      </c>
      <c r="AB885" s="14">
        <f t="shared" si="302"/>
        <v>0</v>
      </c>
      <c r="AC885" s="15">
        <f t="shared" si="301"/>
        <v>596.5</v>
      </c>
      <c r="AD885" s="48">
        <f>(ROUND(AC885-AC877,1)/AC877)</f>
        <v>0.29112554112554112</v>
      </c>
      <c r="AE885" s="119"/>
      <c r="AF885" s="60"/>
      <c r="AH885" s="59"/>
    </row>
    <row r="886" spans="1:34">
      <c r="A886" s="105" t="s">
        <v>853</v>
      </c>
      <c r="B886" s="97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72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221</v>
      </c>
      <c r="S886" s="14">
        <f>(N886/100)*(I886*$I$12)+(N886/100)*(J886*$J$12)</f>
        <v>64.8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238.68</v>
      </c>
      <c r="X886" s="14">
        <f t="shared" si="277"/>
        <v>136.80000000000001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459.68</v>
      </c>
      <c r="AC886" s="15">
        <f t="shared" si="301"/>
        <v>596.5</v>
      </c>
      <c r="AD886" s="48">
        <f>(ROUND(AC886-AC877,1)/AC877)</f>
        <v>0.29112554112554112</v>
      </c>
      <c r="AE886" s="119"/>
      <c r="AF886" s="60"/>
      <c r="AH886" s="59"/>
    </row>
    <row r="887" spans="1:34">
      <c r="A887" s="105" t="s">
        <v>854</v>
      </c>
      <c r="B887" s="97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156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65</v>
      </c>
      <c r="S887" s="14">
        <f>(N887/100)*(I887*$I$14)+(N887/100)*(J887*$J$14)+(N887/100)*(M887*$M$14)</f>
        <v>273.77999999999997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94.575000000000003</v>
      </c>
      <c r="X887" s="14">
        <f t="shared" si="277"/>
        <v>429.78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159.57499999999999</v>
      </c>
      <c r="AC887" s="15">
        <f t="shared" si="301"/>
        <v>589.4</v>
      </c>
      <c r="AD887" s="48">
        <f>(ROUND(AC887-AC877,1)/AC877)</f>
        <v>0.27575757575757576</v>
      </c>
      <c r="AE887" s="119"/>
      <c r="AF887" s="60"/>
      <c r="AH887" s="59"/>
    </row>
    <row r="888" spans="1:34">
      <c r="A888" s="105" t="s">
        <v>855</v>
      </c>
      <c r="B888" s="97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195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394.875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589.875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589.9</v>
      </c>
      <c r="AD888" s="48">
        <f>(ROUND(AC888-AC877,1)/AC877)</f>
        <v>0.27683982683982683</v>
      </c>
      <c r="AE888" s="119"/>
      <c r="AF888" s="60"/>
      <c r="AH888" s="59"/>
    </row>
    <row r="889" spans="1:34">
      <c r="A889" s="105"/>
      <c r="B889" s="97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195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394.875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589.875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589.9</v>
      </c>
      <c r="AD889" s="48">
        <f>(ROUND(AC889-AC877,1)/AC877)</f>
        <v>0.27683982683982683</v>
      </c>
      <c r="AE889" s="119"/>
      <c r="AF889" s="60"/>
      <c r="AH889" s="59"/>
    </row>
    <row r="890" spans="1:34">
      <c r="A890" s="105"/>
      <c r="B890" s="97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156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65</v>
      </c>
      <c r="S890" s="14">
        <f>(N890/100)*(I890*$I$16)+(N890/100)*(J890*$J$16)</f>
        <v>307.476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39</v>
      </c>
      <c r="X890" s="14">
        <f t="shared" si="277"/>
        <v>463.476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104</v>
      </c>
      <c r="AC890" s="15">
        <f t="shared" si="301"/>
        <v>567.5</v>
      </c>
      <c r="AD890" s="48">
        <f>(ROUND(AC890-AC877,1)/AC877)</f>
        <v>0.22835497835497837</v>
      </c>
      <c r="AE890" s="119"/>
      <c r="AF890" s="60"/>
      <c r="AH890" s="59"/>
    </row>
    <row r="891" spans="1:34">
      <c r="A891" s="105"/>
      <c r="B891" s="97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156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65</v>
      </c>
      <c r="S891" s="14">
        <f>(N891/100)*(I891*$I$17)+(N891/100)*(J891*$J$17)</f>
        <v>259.74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39</v>
      </c>
      <c r="X891" s="14">
        <f t="shared" si="277"/>
        <v>415.74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104</v>
      </c>
      <c r="AC891" s="15">
        <f t="shared" si="301"/>
        <v>519.70000000000005</v>
      </c>
      <c r="AD891" s="48">
        <f>(ROUND(AC891-AC877,1)/AC877)</f>
        <v>0.1248917748917749</v>
      </c>
      <c r="AE891" s="119"/>
      <c r="AF891" s="60"/>
      <c r="AH891" s="59"/>
    </row>
    <row r="892" spans="1:34">
      <c r="A892" s="112" t="s">
        <v>0</v>
      </c>
      <c r="B892" s="98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187.5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281.25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468.75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468.8</v>
      </c>
      <c r="AD892" s="58"/>
      <c r="AE892" s="119" t="s">
        <v>820</v>
      </c>
      <c r="AF892" s="60"/>
      <c r="AH892" s="59"/>
    </row>
    <row r="893" spans="1:34">
      <c r="A893" s="105" t="s">
        <v>821</v>
      </c>
      <c r="B893" s="99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162.5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415.34999999999997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577.84999999999991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577.9</v>
      </c>
      <c r="AD893" s="48">
        <f>(ROUND(AC893-AC892,1)/AC892)</f>
        <v>0.23272184300341295</v>
      </c>
      <c r="AE893" s="119"/>
      <c r="AF893" s="60"/>
      <c r="AH893" s="59"/>
    </row>
    <row r="894" spans="1:34">
      <c r="A894" s="105" t="s">
        <v>822</v>
      </c>
      <c r="B894" s="99">
        <v>18</v>
      </c>
      <c r="C894" s="21" t="s">
        <v>856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175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262.5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437.5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437.5</v>
      </c>
      <c r="AD894" s="48">
        <f>(ROUND(AC894-AC892,1)/AC892)</f>
        <v>-6.6766211604095557E-2</v>
      </c>
      <c r="AE894" s="119"/>
      <c r="AF894" s="60"/>
      <c r="AH894" s="59"/>
    </row>
    <row r="895" spans="1:34">
      <c r="A895" s="105" t="s">
        <v>823</v>
      </c>
      <c r="B895" s="99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175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262.5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437.5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437.5</v>
      </c>
      <c r="AD895" s="48">
        <f>(ROUND(AC895-AC892,1)/AC892)</f>
        <v>-6.6766211604095557E-2</v>
      </c>
      <c r="AE895" s="119"/>
      <c r="AF895" s="60"/>
      <c r="AH895" s="59"/>
    </row>
    <row r="896" spans="1:34">
      <c r="A896" s="105" t="s">
        <v>824</v>
      </c>
      <c r="B896" s="99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175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262.5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437.5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437.5</v>
      </c>
      <c r="AD896" s="48">
        <f>(ROUND(AC896-AC892,1)/AC892)</f>
        <v>-6.6766211604095557E-2</v>
      </c>
      <c r="AE896" s="119"/>
      <c r="AF896" s="60"/>
      <c r="AH896" s="59"/>
    </row>
    <row r="897" spans="1:34">
      <c r="A897" s="105" t="s">
        <v>667</v>
      </c>
      <c r="B897" s="99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175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262.5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437.5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437.5</v>
      </c>
      <c r="AD897" s="48">
        <f>(ROUND(AC897-AC892,1)/AC892)</f>
        <v>-6.6766211604095557E-2</v>
      </c>
      <c r="AE897" s="119"/>
      <c r="AF897" s="60"/>
      <c r="AH897" s="59"/>
    </row>
    <row r="898" spans="1:34">
      <c r="A898" s="105" t="s">
        <v>606</v>
      </c>
      <c r="B898" s="99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75.599999999999994</v>
      </c>
      <c r="O898" s="14">
        <f>E898*$E$9</f>
        <v>162.5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113.39999999999998</v>
      </c>
      <c r="T898" s="14">
        <f>(O898/100)*(K898*$K$9)</f>
        <v>255.9375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188.99999999999997</v>
      </c>
      <c r="Y898" s="14">
        <f t="shared" si="304"/>
        <v>418.4375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607.4</v>
      </c>
      <c r="AD898" s="48">
        <f>(ROUND(AC898-AC892,1)/AC892)</f>
        <v>0.29564846416382251</v>
      </c>
      <c r="AE898" s="119"/>
      <c r="AF898" s="60"/>
      <c r="AH898" s="59"/>
    </row>
    <row r="899" spans="1:34">
      <c r="A899" s="105" t="s">
        <v>851</v>
      </c>
      <c r="B899" s="99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75.599999999999994</v>
      </c>
      <c r="O899" s="14">
        <f>E899*$E$10</f>
        <v>0</v>
      </c>
      <c r="P899" s="14">
        <f>F899*$F$10</f>
        <v>162.5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113.39999999999998</v>
      </c>
      <c r="T899" s="14">
        <f>(O899/100)*(K899*$J$10)</f>
        <v>0</v>
      </c>
      <c r="U899" s="14">
        <f>(P899/100)*(K899*$K$10)+(P899/100)*(L899*$L$10)</f>
        <v>255.9375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188.99999999999997</v>
      </c>
      <c r="Y899" s="14">
        <f t="shared" si="304"/>
        <v>0</v>
      </c>
      <c r="Z899" s="14">
        <f t="shared" si="305"/>
        <v>418.4375</v>
      </c>
      <c r="AA899" s="14">
        <f t="shared" si="306"/>
        <v>0</v>
      </c>
      <c r="AB899" s="14">
        <f t="shared" si="308"/>
        <v>0</v>
      </c>
      <c r="AC899" s="15">
        <f t="shared" si="307"/>
        <v>607.4</v>
      </c>
      <c r="AD899" s="48">
        <f>(ROUND(AC899-AC892,1)/AC892)</f>
        <v>0.29564846416382251</v>
      </c>
      <c r="AE899" s="119"/>
      <c r="AF899" s="60"/>
      <c r="AH899" s="59"/>
    </row>
    <row r="900" spans="1:34">
      <c r="A900" s="105" t="s">
        <v>852</v>
      </c>
      <c r="B900" s="99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75.599999999999994</v>
      </c>
      <c r="O900" s="14">
        <f>E900*$E$11</f>
        <v>0</v>
      </c>
      <c r="P900" s="14">
        <f>F900*$F$11</f>
        <v>0</v>
      </c>
      <c r="Q900" s="14">
        <f>G900*$G$11</f>
        <v>162.5</v>
      </c>
      <c r="R900" s="14">
        <f>H900*$H$11</f>
        <v>0</v>
      </c>
      <c r="S900" s="14">
        <f>(N900/100)*(I900*$I$11)+(N900/100)*(J900*$J$11)</f>
        <v>113.39999999999998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255.9375</v>
      </c>
      <c r="W900" s="14">
        <f>(R900/100)*(K900*$K$11)+(R900/100)*(L900*$L$11)</f>
        <v>0</v>
      </c>
      <c r="X900" s="14">
        <f t="shared" si="303"/>
        <v>188.99999999999997</v>
      </c>
      <c r="Y900" s="14">
        <f t="shared" si="304"/>
        <v>0</v>
      </c>
      <c r="Z900" s="14">
        <f t="shared" si="305"/>
        <v>0</v>
      </c>
      <c r="AA900" s="14">
        <f t="shared" si="306"/>
        <v>418.4375</v>
      </c>
      <c r="AB900" s="14">
        <f t="shared" si="308"/>
        <v>0</v>
      </c>
      <c r="AC900" s="15">
        <f t="shared" si="307"/>
        <v>607.4</v>
      </c>
      <c r="AD900" s="48">
        <f>(ROUND(AC900-AC892,1)/AC892)</f>
        <v>0.29564846416382251</v>
      </c>
      <c r="AE900" s="119"/>
      <c r="AF900" s="60"/>
      <c r="AH900" s="59"/>
    </row>
    <row r="901" spans="1:34">
      <c r="A901" s="105" t="s">
        <v>853</v>
      </c>
      <c r="B901" s="99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75.599999999999994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162.5</v>
      </c>
      <c r="S901" s="14">
        <f>(N901/100)*(I901*$I$12)+(N901/100)*(J901*$J$12)</f>
        <v>113.39999999999998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255.9375</v>
      </c>
      <c r="X901" s="14">
        <f t="shared" si="303"/>
        <v>188.99999999999997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418.4375</v>
      </c>
      <c r="AC901" s="15">
        <f t="shared" si="307"/>
        <v>607.4</v>
      </c>
      <c r="AD901" s="48">
        <f>(ROUND(AC901-AC892,1)/AC892)</f>
        <v>0.29564846416382251</v>
      </c>
      <c r="AE901" s="119"/>
      <c r="AF901" s="60"/>
      <c r="AH901" s="59"/>
    </row>
    <row r="902" spans="1:34">
      <c r="A902" s="105" t="s">
        <v>854</v>
      </c>
      <c r="B902" s="99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162.5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438.75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601.25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601.29999999999995</v>
      </c>
      <c r="AD902" s="48">
        <f>(ROUND(AC902-AC892,1)/AC892)</f>
        <v>0.28263651877133106</v>
      </c>
      <c r="AE902" s="119"/>
      <c r="AF902" s="60"/>
      <c r="AH902" s="59"/>
    </row>
    <row r="903" spans="1:34">
      <c r="A903" s="105" t="s">
        <v>855</v>
      </c>
      <c r="B903" s="99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162.5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438.75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601.25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601.29999999999995</v>
      </c>
      <c r="AD903" s="48">
        <f>(ROUND(AC903-AC892,1)/AC892)</f>
        <v>0.28263651877133106</v>
      </c>
      <c r="AE903" s="119"/>
      <c r="AF903" s="60"/>
      <c r="AH903" s="59"/>
    </row>
    <row r="904" spans="1:34">
      <c r="A904" s="105"/>
      <c r="B904" s="99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162.5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438.75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601.25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601.29999999999995</v>
      </c>
      <c r="AD904" s="48">
        <f>(ROUND(AC904-AC892,1)/AC892)</f>
        <v>0.28263651877133106</v>
      </c>
      <c r="AE904" s="119"/>
      <c r="AF904" s="60"/>
      <c r="AH904" s="59"/>
    </row>
    <row r="905" spans="1:34">
      <c r="A905" s="105"/>
      <c r="B905" s="99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162.5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387.72499999999997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550.22499999999991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550.20000000000005</v>
      </c>
      <c r="AD905" s="48">
        <f>(ROUND(AC905-AC892,1)/AC892)</f>
        <v>0.17363481228668942</v>
      </c>
      <c r="AE905" s="119"/>
      <c r="AF905" s="60"/>
      <c r="AH905" s="59"/>
    </row>
    <row r="906" spans="1:34">
      <c r="A906" s="105"/>
      <c r="B906" s="99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162.5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387.72499999999997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550.22499999999991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550.20000000000005</v>
      </c>
      <c r="AD906" s="48">
        <f>(ROUND(AC906-AC892,1)/AC892)</f>
        <v>0.17363481228668942</v>
      </c>
      <c r="AE906" s="119"/>
      <c r="AF906" s="60"/>
      <c r="AH906" s="59"/>
    </row>
    <row r="907" spans="1:34">
      <c r="A907" s="112" t="s">
        <v>0</v>
      </c>
      <c r="B907" s="96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180</v>
      </c>
      <c r="O907" s="52">
        <f>E907*$E$3</f>
        <v>82.5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135</v>
      </c>
      <c r="T907" s="52">
        <f>(O907/100)*(K907*$K$3)</f>
        <v>61.875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315</v>
      </c>
      <c r="Y907" s="52">
        <f t="shared" si="278"/>
        <v>144.375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459.4</v>
      </c>
      <c r="AD907" s="58"/>
      <c r="AE907" s="119" t="s">
        <v>820</v>
      </c>
      <c r="AF907" s="60"/>
      <c r="AH907" s="59"/>
    </row>
    <row r="908" spans="1:34">
      <c r="A908" s="105" t="s">
        <v>821</v>
      </c>
      <c r="B908" s="97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156</v>
      </c>
      <c r="O908" s="14">
        <f>E908*$E$4</f>
        <v>71.5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258.33600000000001</v>
      </c>
      <c r="T908" s="14">
        <f>(O908/100)*(K908*$K$4)</f>
        <v>53.625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414.33600000000001</v>
      </c>
      <c r="Y908" s="14">
        <f t="shared" si="278"/>
        <v>125.125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539.5</v>
      </c>
      <c r="AD908" s="48">
        <f>(ROUND(AC908-AC907,1)/AC907)</f>
        <v>0.17435785807575097</v>
      </c>
      <c r="AE908" s="119"/>
      <c r="AF908" s="60"/>
      <c r="AH908" s="59"/>
    </row>
    <row r="909" spans="1:34">
      <c r="A909" s="105" t="s">
        <v>822</v>
      </c>
      <c r="B909" s="97">
        <v>20</v>
      </c>
      <c r="C909" s="21" t="s">
        <v>856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168</v>
      </c>
      <c r="O909" s="14">
        <f>E909*$E$5</f>
        <v>77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126</v>
      </c>
      <c r="T909" s="14">
        <f>(O909/100)*(K909*$K$5)</f>
        <v>57.75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294</v>
      </c>
      <c r="Y909" s="14">
        <f t="shared" si="278"/>
        <v>134.75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428.8</v>
      </c>
      <c r="AD909" s="48">
        <f>(ROUND(AC909-AC907,1)/AC907)</f>
        <v>-6.6608619939050942E-2</v>
      </c>
      <c r="AE909" s="119"/>
      <c r="AF909" s="60"/>
      <c r="AH909" s="59"/>
    </row>
    <row r="910" spans="1:34">
      <c r="A910" s="105" t="s">
        <v>823</v>
      </c>
      <c r="B910" s="97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168</v>
      </c>
      <c r="O910" s="14">
        <f>E910*$E$6</f>
        <v>77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126</v>
      </c>
      <c r="T910" s="14">
        <f>(O910/100)*(K910*$K$6)</f>
        <v>57.75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294</v>
      </c>
      <c r="Y910" s="14">
        <f t="shared" si="278"/>
        <v>134.75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428.8</v>
      </c>
      <c r="AD910" s="48">
        <f>(ROUND(AC910-AC907,1)/AC907)</f>
        <v>-6.6608619939050942E-2</v>
      </c>
      <c r="AE910" s="119"/>
      <c r="AF910" s="60"/>
      <c r="AH910" s="59"/>
    </row>
    <row r="911" spans="1:34">
      <c r="A911" s="105" t="s">
        <v>824</v>
      </c>
      <c r="B911" s="97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168</v>
      </c>
      <c r="O911" s="14">
        <f>E911*$E$7</f>
        <v>77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126</v>
      </c>
      <c r="T911" s="14">
        <f>(O911/100)*(K911*$K$7)</f>
        <v>57.75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294</v>
      </c>
      <c r="Y911" s="14">
        <f t="shared" si="278"/>
        <v>134.75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428.8</v>
      </c>
      <c r="AD911" s="48">
        <f>(ROUND(AC911-AC907,1)/AC907)</f>
        <v>-6.6608619939050942E-2</v>
      </c>
      <c r="AE911" s="119"/>
      <c r="AF911" s="60"/>
      <c r="AH911" s="59"/>
    </row>
    <row r="912" spans="1:34">
      <c r="A912" s="105" t="s">
        <v>667</v>
      </c>
      <c r="B912" s="97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168</v>
      </c>
      <c r="O912" s="14">
        <f>E912*$E$8</f>
        <v>77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126</v>
      </c>
      <c r="T912" s="14">
        <f>(O912/100)*(K912*$K$8)</f>
        <v>57.75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294</v>
      </c>
      <c r="Y912" s="14">
        <f t="shared" si="278"/>
        <v>134.75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428.8</v>
      </c>
      <c r="AD912" s="48">
        <f>(ROUND(AC912-AC907,1)/AC907)</f>
        <v>-6.6608619939050942E-2</v>
      </c>
      <c r="AE912" s="119"/>
      <c r="AF912" s="60"/>
      <c r="AH912" s="59"/>
    </row>
    <row r="913" spans="1:34">
      <c r="A913" s="105" t="s">
        <v>606</v>
      </c>
      <c r="B913" s="97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72</v>
      </c>
      <c r="O913" s="14">
        <f>E913*$E$9</f>
        <v>227.5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53.999999999999993</v>
      </c>
      <c r="T913" s="14">
        <f>(O913/100)*(K913*$K$9)</f>
        <v>238.875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126</v>
      </c>
      <c r="Y913" s="14">
        <f t="shared" si="278"/>
        <v>466.375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592.4</v>
      </c>
      <c r="AD913" s="48">
        <f>(ROUND(AC913-AC907,1)/AC907)</f>
        <v>0.28950805398345669</v>
      </c>
      <c r="AE913" s="119"/>
      <c r="AF913" s="60"/>
      <c r="AH913" s="59"/>
    </row>
    <row r="914" spans="1:34">
      <c r="A914" s="105" t="s">
        <v>851</v>
      </c>
      <c r="B914" s="97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72</v>
      </c>
      <c r="O914" s="14">
        <f>E914*$E$10</f>
        <v>0</v>
      </c>
      <c r="P914" s="14">
        <f>F914*$F$10</f>
        <v>227.5</v>
      </c>
      <c r="Q914" s="14">
        <f>G914*$G$10</f>
        <v>0</v>
      </c>
      <c r="R914" s="14">
        <f>H914*$H$10</f>
        <v>0</v>
      </c>
      <c r="S914" s="14">
        <f>(N914/100)*(I914*$I$10)+(N914/100)*(J914*$J$10)</f>
        <v>53.999999999999993</v>
      </c>
      <c r="T914" s="14">
        <f>(O914/100)*(K914*$J$10)</f>
        <v>0</v>
      </c>
      <c r="U914" s="14">
        <f>(P914/100)*(K914*$K$10)+(P914/100)*(L914*$L$10)</f>
        <v>238.875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126</v>
      </c>
      <c r="Y914" s="14">
        <f t="shared" si="278"/>
        <v>0</v>
      </c>
      <c r="Z914" s="14">
        <f t="shared" si="279"/>
        <v>466.375</v>
      </c>
      <c r="AA914" s="14">
        <f t="shared" si="280"/>
        <v>0</v>
      </c>
      <c r="AB914" s="14">
        <f t="shared" si="310"/>
        <v>0</v>
      </c>
      <c r="AC914" s="15">
        <f t="shared" si="309"/>
        <v>592.4</v>
      </c>
      <c r="AD914" s="48">
        <f>(ROUND(AC914-AC907,1)/AC907)</f>
        <v>0.28950805398345669</v>
      </c>
      <c r="AE914" s="119"/>
      <c r="AF914" s="60"/>
      <c r="AH914" s="59"/>
    </row>
    <row r="915" spans="1:34">
      <c r="A915" s="105" t="s">
        <v>852</v>
      </c>
      <c r="B915" s="97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72</v>
      </c>
      <c r="O915" s="14">
        <f>E915*$E$11</f>
        <v>0</v>
      </c>
      <c r="P915" s="14">
        <f>F915*$F$11</f>
        <v>0</v>
      </c>
      <c r="Q915" s="14">
        <f>G915*$G$11</f>
        <v>227.5</v>
      </c>
      <c r="R915" s="14">
        <f>H915*$H$11</f>
        <v>0</v>
      </c>
      <c r="S915" s="14">
        <f>(N915/100)*(I915*$I$11)+(N915/100)*(J915*$J$11)</f>
        <v>53.999999999999993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238.875</v>
      </c>
      <c r="W915" s="14">
        <f>(R915/100)*(K915*$K$11)+(R915/100)*(L915*$L$11)</f>
        <v>0</v>
      </c>
      <c r="X915" s="14">
        <f t="shared" si="277"/>
        <v>126</v>
      </c>
      <c r="Y915" s="14">
        <f t="shared" si="278"/>
        <v>0</v>
      </c>
      <c r="Z915" s="14">
        <f t="shared" si="279"/>
        <v>0</v>
      </c>
      <c r="AA915" s="14">
        <f t="shared" si="280"/>
        <v>466.375</v>
      </c>
      <c r="AB915" s="14">
        <f t="shared" si="310"/>
        <v>0</v>
      </c>
      <c r="AC915" s="15">
        <f t="shared" si="309"/>
        <v>592.4</v>
      </c>
      <c r="AD915" s="48">
        <f>(ROUND(AC915-AC907,1)/AC907)</f>
        <v>0.28950805398345669</v>
      </c>
      <c r="AE915" s="119"/>
      <c r="AF915" s="60"/>
      <c r="AH915" s="59"/>
    </row>
    <row r="916" spans="1:34">
      <c r="A916" s="105" t="s">
        <v>853</v>
      </c>
      <c r="B916" s="97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72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227.5</v>
      </c>
      <c r="S916" s="14">
        <f>(N916/100)*(I916*$I$12)+(N916/100)*(J916*$J$12)</f>
        <v>53.999999999999993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238.875</v>
      </c>
      <c r="X916" s="14">
        <f t="shared" si="277"/>
        <v>126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466.375</v>
      </c>
      <c r="AC916" s="15">
        <f t="shared" si="309"/>
        <v>592.4</v>
      </c>
      <c r="AD916" s="48">
        <f>(ROUND(AC916-AC907,1)/AC907)</f>
        <v>0.28950805398345669</v>
      </c>
      <c r="AE916" s="119"/>
      <c r="AF916" s="60"/>
      <c r="AH916" s="59"/>
    </row>
    <row r="917" spans="1:34">
      <c r="A917" s="105" t="s">
        <v>854</v>
      </c>
      <c r="B917" s="97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156</v>
      </c>
      <c r="O917" s="14">
        <f>E917*$E$13</f>
        <v>71.5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245.70000000000005</v>
      </c>
      <c r="T917" s="14">
        <f>(O917/100)*(K917*$K$13)+(O917/100)*(M917*$M$13)</f>
        <v>112.6125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401.70000000000005</v>
      </c>
      <c r="Y917" s="14">
        <f t="shared" si="278"/>
        <v>184.11250000000001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585.79999999999995</v>
      </c>
      <c r="AD917" s="48">
        <f>(ROUND(AC917-AC907,1)/AC907)</f>
        <v>0.27514148889856338</v>
      </c>
      <c r="AE917" s="119"/>
      <c r="AF917" s="60"/>
      <c r="AH917" s="59"/>
    </row>
    <row r="918" spans="1:34">
      <c r="A918" s="105" t="s">
        <v>855</v>
      </c>
      <c r="B918" s="97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195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394.875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589.875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589.9</v>
      </c>
      <c r="AD918" s="48">
        <f>(ROUND(AC918-AC907,1)/AC907)</f>
        <v>0.28406617326948197</v>
      </c>
      <c r="AE918" s="119"/>
      <c r="AF918" s="60"/>
      <c r="AH918" s="60"/>
    </row>
    <row r="919" spans="1:34">
      <c r="A919" s="105"/>
      <c r="B919" s="97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195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394.875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589.875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589.9</v>
      </c>
      <c r="AD919" s="48">
        <f>(ROUND(AC919-AC907,1)/AC907)</f>
        <v>0.28406617326948197</v>
      </c>
      <c r="AE919" s="119"/>
      <c r="AF919" s="60"/>
      <c r="AH919" s="59"/>
    </row>
    <row r="920" spans="1:34">
      <c r="A920" s="105"/>
      <c r="B920" s="97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156</v>
      </c>
      <c r="O920" s="14">
        <f>E920*$E$16</f>
        <v>71.5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284.70000000000005</v>
      </c>
      <c r="T920" s="14">
        <f>(O920/100)*(K920*$K$16)</f>
        <v>53.625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440.70000000000005</v>
      </c>
      <c r="Y920" s="14">
        <f t="shared" si="278"/>
        <v>125.125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565.79999999999995</v>
      </c>
      <c r="AD920" s="48">
        <f>(ROUND(AC920-AC907,1)/AC907)</f>
        <v>0.23160644318676538</v>
      </c>
      <c r="AE920" s="119"/>
      <c r="AF920" s="60"/>
      <c r="AH920" s="59"/>
    </row>
    <row r="921" spans="1:34">
      <c r="A921" s="105"/>
      <c r="B921" s="97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156</v>
      </c>
      <c r="O921" s="14">
        <f>E921*$E$17</f>
        <v>71.5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234.624</v>
      </c>
      <c r="T921" s="14">
        <f>(O921/100)*(K921*$K$17)</f>
        <v>53.625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390.62400000000002</v>
      </c>
      <c r="Y921" s="14">
        <f t="shared" si="278"/>
        <v>125.125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515.70000000000005</v>
      </c>
      <c r="AD921" s="48">
        <f>(ROUND(AC921-AC907,1)/AC907)</f>
        <v>0.12255115367871136</v>
      </c>
      <c r="AE921" s="119"/>
      <c r="AF921" s="60"/>
      <c r="AH921" s="59"/>
    </row>
    <row r="922" spans="1:34">
      <c r="A922" s="112" t="s">
        <v>0</v>
      </c>
      <c r="B922" s="98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187.5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267.1875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454.6875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454.7</v>
      </c>
      <c r="AD922" s="58" t="s">
        <v>330</v>
      </c>
      <c r="AE922" s="119" t="s">
        <v>820</v>
      </c>
      <c r="AF922" s="60"/>
      <c r="AH922" s="59"/>
    </row>
    <row r="923" spans="1:34">
      <c r="A923" s="105" t="s">
        <v>821</v>
      </c>
      <c r="B923" s="99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162.5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373.42500000000001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535.92499999999995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535.9</v>
      </c>
      <c r="AD923" s="48">
        <f>(ROUND(AC923-AC922,1)/AC922)</f>
        <v>0.17857928304376514</v>
      </c>
      <c r="AE923" s="119"/>
      <c r="AF923" s="60"/>
      <c r="AH923" s="59"/>
    </row>
    <row r="924" spans="1:34">
      <c r="A924" s="105" t="s">
        <v>822</v>
      </c>
      <c r="B924" s="99">
        <v>12</v>
      </c>
      <c r="C924" s="21" t="s">
        <v>856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175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249.375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424.375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424.4</v>
      </c>
      <c r="AD924" s="48">
        <f>(ROUND(AC924-AC922,1)/AC922)</f>
        <v>-6.6637343303276891E-2</v>
      </c>
      <c r="AE924" s="119"/>
      <c r="AF924" s="60"/>
      <c r="AH924" s="59"/>
    </row>
    <row r="925" spans="1:34">
      <c r="A925" s="105" t="s">
        <v>823</v>
      </c>
      <c r="B925" s="99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175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249.375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424.375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424.4</v>
      </c>
      <c r="AD925" s="48">
        <f>(ROUND(AC925-AC922,1)/AC922)</f>
        <v>-6.6637343303276891E-2</v>
      </c>
      <c r="AE925" s="119"/>
      <c r="AF925" s="60"/>
      <c r="AH925" s="59"/>
    </row>
    <row r="926" spans="1:34">
      <c r="A926" s="105" t="s">
        <v>824</v>
      </c>
      <c r="B926" s="99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175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249.375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424.375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424.4</v>
      </c>
      <c r="AD926" s="48">
        <f>(ROUND(AC926-AC922,1)/AC922)</f>
        <v>-6.6637343303276891E-2</v>
      </c>
      <c r="AE926" s="119"/>
      <c r="AF926" s="60"/>
      <c r="AH926" s="59"/>
    </row>
    <row r="927" spans="1:34">
      <c r="A927" s="105" t="s">
        <v>667</v>
      </c>
      <c r="B927" s="99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175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249.375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424.375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424.4</v>
      </c>
      <c r="AD927" s="48">
        <f>(ROUND(AC927-AC922,1)/AC922)</f>
        <v>-6.6637343303276891E-2</v>
      </c>
      <c r="AE927" s="119"/>
      <c r="AF927" s="60"/>
      <c r="AH927" s="59"/>
    </row>
    <row r="928" spans="1:34">
      <c r="A928" s="105" t="s">
        <v>606</v>
      </c>
      <c r="B928" s="99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75.599999999999994</v>
      </c>
      <c r="O928" s="14">
        <f>E928*$E$9</f>
        <v>162.5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51.029999999999994</v>
      </c>
      <c r="T928" s="14">
        <f>(O928/100)*(K928*$K$9)</f>
        <v>297.375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126.63</v>
      </c>
      <c r="Y928" s="14">
        <f t="shared" si="312"/>
        <v>459.875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586.5</v>
      </c>
      <c r="AD928" s="48">
        <f>(ROUND(AC928-AC922,1)/AC922)</f>
        <v>0.28986144710798334</v>
      </c>
      <c r="AE928" s="119"/>
      <c r="AF928" s="60"/>
      <c r="AH928" s="59"/>
    </row>
    <row r="929" spans="1:34">
      <c r="A929" s="105" t="s">
        <v>851</v>
      </c>
      <c r="B929" s="99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75.599999999999994</v>
      </c>
      <c r="O929" s="14">
        <f>E929*$E$10</f>
        <v>0</v>
      </c>
      <c r="P929" s="14">
        <f>F929*$F$10</f>
        <v>162.5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107.72999999999999</v>
      </c>
      <c r="T929" s="14">
        <f>(O929/100)*(K929*$J$10)</f>
        <v>0</v>
      </c>
      <c r="U929" s="14">
        <f>(P929/100)*(K929*$K$10)+(P929/100)*(L929*$L$10)</f>
        <v>243.75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183.32999999999998</v>
      </c>
      <c r="Y929" s="14">
        <f t="shared" si="312"/>
        <v>0</v>
      </c>
      <c r="Z929" s="14">
        <f t="shared" si="313"/>
        <v>406.25</v>
      </c>
      <c r="AA929" s="14">
        <f t="shared" si="314"/>
        <v>0</v>
      </c>
      <c r="AB929" s="14">
        <f t="shared" si="316"/>
        <v>0</v>
      </c>
      <c r="AC929" s="15">
        <f t="shared" si="315"/>
        <v>589.6</v>
      </c>
      <c r="AD929" s="48">
        <f>(ROUND(AC929-AC922,1)/AC922)</f>
        <v>0.29667912909610733</v>
      </c>
      <c r="AE929" s="119"/>
      <c r="AF929" s="60"/>
      <c r="AH929" s="59"/>
    </row>
    <row r="930" spans="1:34">
      <c r="A930" s="105" t="s">
        <v>852</v>
      </c>
      <c r="B930" s="99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75.599999999999994</v>
      </c>
      <c r="O930" s="14">
        <f>E930*$E$11</f>
        <v>0</v>
      </c>
      <c r="P930" s="14">
        <f>F930*$F$11</f>
        <v>0</v>
      </c>
      <c r="Q930" s="14">
        <f>G930*$G$11</f>
        <v>162.5</v>
      </c>
      <c r="R930" s="14">
        <f>H930*$H$11</f>
        <v>0</v>
      </c>
      <c r="S930" s="14">
        <f>(N930/100)*(I930*$I$11)+(N930/100)*(J930*$J$11)+(N930/100)*(L930*$L$11)</f>
        <v>147.41999999999999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207.1875</v>
      </c>
      <c r="W930" s="14">
        <f>(R930/100)*(K930*$K$11)+(R930/100)*(L930*$L$11)</f>
        <v>0</v>
      </c>
      <c r="X930" s="14">
        <f t="shared" si="311"/>
        <v>223.01999999999998</v>
      </c>
      <c r="Y930" s="14">
        <f t="shared" si="312"/>
        <v>0</v>
      </c>
      <c r="Z930" s="14">
        <f t="shared" si="313"/>
        <v>0</v>
      </c>
      <c r="AA930" s="14">
        <f t="shared" si="314"/>
        <v>369.6875</v>
      </c>
      <c r="AB930" s="14">
        <f t="shared" si="316"/>
        <v>0</v>
      </c>
      <c r="AC930" s="15">
        <f t="shared" si="315"/>
        <v>592.70000000000005</v>
      </c>
      <c r="AD930" s="48">
        <f>(ROUND(AC930-AC922,1)/AC922)</f>
        <v>0.30349681108423138</v>
      </c>
      <c r="AE930" s="119"/>
      <c r="AF930" s="60"/>
      <c r="AH930" s="59"/>
    </row>
    <row r="931" spans="1:34">
      <c r="A931" s="105" t="s">
        <v>853</v>
      </c>
      <c r="B931" s="99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75.599999999999994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162.5</v>
      </c>
      <c r="S931" s="14">
        <f>(N931/100)*(I931*$I$12)+(N931/100)*(J931*$J$12)+(N931/100)*(L931*$L$12)</f>
        <v>107.72999999999999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243.75</v>
      </c>
      <c r="X931" s="14">
        <f t="shared" si="311"/>
        <v>183.32999999999998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406.25</v>
      </c>
      <c r="AC931" s="15">
        <f t="shared" si="315"/>
        <v>589.6</v>
      </c>
      <c r="AD931" s="48">
        <f>(ROUND(AC931-AC922,1)/AC922)</f>
        <v>0.29667912909610733</v>
      </c>
      <c r="AE931" s="119"/>
      <c r="AF931" s="60"/>
      <c r="AH931" s="59"/>
    </row>
    <row r="932" spans="1:34">
      <c r="A932" s="105" t="s">
        <v>854</v>
      </c>
      <c r="B932" s="99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162.5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421.6875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584.1875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584.20000000000005</v>
      </c>
      <c r="AD932" s="48">
        <f>(ROUND(AC932-AC922,1)/AC922)</f>
        <v>0.28480316692324609</v>
      </c>
      <c r="AE932" s="119"/>
      <c r="AF932" s="60"/>
      <c r="AH932" s="59"/>
    </row>
    <row r="933" spans="1:34">
      <c r="A933" s="105" t="s">
        <v>855</v>
      </c>
      <c r="B933" s="99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389.02499999999998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584.02499999999998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584</v>
      </c>
      <c r="AD933" s="48">
        <f>(ROUND(AC933-AC922,1)/AC922)</f>
        <v>0.28436331647239943</v>
      </c>
      <c r="AE933" s="119"/>
      <c r="AF933" s="60"/>
      <c r="AH933" s="59"/>
    </row>
    <row r="934" spans="1:34">
      <c r="A934" s="105"/>
      <c r="B934" s="99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389.02499999999998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584.02499999999998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584</v>
      </c>
      <c r="AD934" s="48">
        <f>(ROUND(AC934-AC922,1)/AC922)</f>
        <v>0.28436331647239943</v>
      </c>
      <c r="AE934" s="119"/>
      <c r="AF934" s="60"/>
      <c r="AH934" s="59"/>
    </row>
    <row r="935" spans="1:34">
      <c r="A935" s="105"/>
      <c r="B935" s="99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162.5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350.02499999999998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512.52499999999998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512.5</v>
      </c>
      <c r="AD935" s="48">
        <f>(ROUND(AC935-AC922,1)/AC922)</f>
        <v>0.1271167802946998</v>
      </c>
      <c r="AE935" s="119"/>
      <c r="AF935" s="60"/>
      <c r="AH935" s="59"/>
    </row>
    <row r="936" spans="1:34">
      <c r="A936" s="105"/>
      <c r="B936" s="99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162.5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396.66250000000002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559.16250000000002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559.20000000000005</v>
      </c>
      <c r="AD936" s="48">
        <f>(ROUND(AC936-AC922,1)/AC922)</f>
        <v>0.22982186056740708</v>
      </c>
      <c r="AE936" s="119"/>
      <c r="AF936" s="60"/>
      <c r="AH936" s="59"/>
    </row>
    <row r="937" spans="1:34">
      <c r="A937" s="112" t="s">
        <v>0</v>
      </c>
      <c r="B937" s="96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207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248.39999999999998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455.4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455.4</v>
      </c>
      <c r="AD937" s="58"/>
      <c r="AE937" s="119" t="s">
        <v>820</v>
      </c>
      <c r="AF937" s="60"/>
      <c r="AH937" s="59"/>
    </row>
    <row r="938" spans="1:34">
      <c r="A938" s="105" t="s">
        <v>821</v>
      </c>
      <c r="B938" s="97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179.4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381.04560000000004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560.44560000000001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560.4</v>
      </c>
      <c r="AD938" s="48">
        <f>(ROUND(AC938-AC937,1)/AC937)</f>
        <v>0.23056653491436102</v>
      </c>
      <c r="AE938" s="119"/>
      <c r="AF938" s="60"/>
      <c r="AH938" s="59"/>
    </row>
    <row r="939" spans="1:34">
      <c r="A939" s="105" t="s">
        <v>822</v>
      </c>
      <c r="B939" s="97">
        <v>16</v>
      </c>
      <c r="C939" s="21" t="s">
        <v>856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193.2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231.84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425.03999999999996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425</v>
      </c>
      <c r="AD939" s="48">
        <f>(ROUND(AC939-AC937,1)/AC937)</f>
        <v>-6.6754501537110239E-2</v>
      </c>
      <c r="AE939" s="119"/>
      <c r="AF939" s="60"/>
      <c r="AH939" s="59"/>
    </row>
    <row r="940" spans="1:34">
      <c r="A940" s="105" t="s">
        <v>823</v>
      </c>
      <c r="B940" s="97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193.2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231.84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425.03999999999996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425</v>
      </c>
      <c r="AD940" s="48">
        <f>(ROUND(AC940-AC937,1)/AC937)</f>
        <v>-6.6754501537110239E-2</v>
      </c>
      <c r="AE940" s="119"/>
      <c r="AF940" s="60"/>
      <c r="AH940" s="59"/>
    </row>
    <row r="941" spans="1:34">
      <c r="A941" s="105" t="s">
        <v>824</v>
      </c>
      <c r="B941" s="97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193.2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231.84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425.03999999999996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425</v>
      </c>
      <c r="AD941" s="48">
        <f>(ROUND(AC941-AC937,1)/AC937)</f>
        <v>-6.6754501537110239E-2</v>
      </c>
      <c r="AE941" s="119"/>
      <c r="AF941" s="60"/>
      <c r="AH941" s="59"/>
    </row>
    <row r="942" spans="1:34">
      <c r="A942" s="105" t="s">
        <v>667</v>
      </c>
      <c r="B942" s="97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193.2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231.84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425.03999999999996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425</v>
      </c>
      <c r="AD942" s="48">
        <f>(ROUND(AC942-AC937,1)/AC937)</f>
        <v>-6.6754501537110239E-2</v>
      </c>
      <c r="AE942" s="119"/>
      <c r="AF942" s="60"/>
      <c r="AH942" s="59"/>
    </row>
    <row r="943" spans="1:34">
      <c r="A943" s="105" t="s">
        <v>606</v>
      </c>
      <c r="B943" s="97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82.8</v>
      </c>
      <c r="O943" s="14">
        <f>E943*$E$9</f>
        <v>179.4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99.36</v>
      </c>
      <c r="T943" s="14">
        <f>(O943/100)*(K943*$K$9)</f>
        <v>228.73500000000001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182.16</v>
      </c>
      <c r="Y943" s="14">
        <f t="shared" si="318"/>
        <v>408.13499999999999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590.29999999999995</v>
      </c>
      <c r="AD943" s="48">
        <f>(ROUND(AC943-AC937,1)/AC937)</f>
        <v>0.29622310057092671</v>
      </c>
      <c r="AE943" s="119"/>
      <c r="AF943" s="60"/>
      <c r="AH943" s="59"/>
    </row>
    <row r="944" spans="1:34">
      <c r="A944" s="105" t="s">
        <v>851</v>
      </c>
      <c r="B944" s="97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82.8</v>
      </c>
      <c r="O944" s="14">
        <f>E944*$E$10</f>
        <v>0</v>
      </c>
      <c r="P944" s="14">
        <f>F944*$F$10</f>
        <v>179.4</v>
      </c>
      <c r="Q944" s="14">
        <f>G944*$G$10</f>
        <v>0</v>
      </c>
      <c r="R944" s="14">
        <f>H944*$H$10</f>
        <v>0</v>
      </c>
      <c r="S944" s="14">
        <f>(N944/100)*(I944*$I$10)+(N944/100)*(J944*$J$10)</f>
        <v>99.36</v>
      </c>
      <c r="T944" s="14">
        <f>(O944/100)*(K944*$J$10)</f>
        <v>0</v>
      </c>
      <c r="U944" s="14">
        <f>(P944/100)*(K944*$K$10)+(P944/100)*(L944*$L$10)</f>
        <v>228.73500000000001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182.16</v>
      </c>
      <c r="Y944" s="14">
        <f t="shared" si="318"/>
        <v>0</v>
      </c>
      <c r="Z944" s="14">
        <f t="shared" si="319"/>
        <v>408.13499999999999</v>
      </c>
      <c r="AA944" s="14">
        <f t="shared" si="320"/>
        <v>0</v>
      </c>
      <c r="AB944" s="14">
        <f t="shared" si="322"/>
        <v>0</v>
      </c>
      <c r="AC944" s="15">
        <f t="shared" si="321"/>
        <v>590.29999999999995</v>
      </c>
      <c r="AD944" s="48">
        <f>(ROUND(AC944-AC937,1)/AC937)</f>
        <v>0.29622310057092671</v>
      </c>
      <c r="AE944" s="119"/>
      <c r="AF944" s="60"/>
      <c r="AH944" s="59"/>
    </row>
    <row r="945" spans="1:34">
      <c r="A945" s="105" t="s">
        <v>852</v>
      </c>
      <c r="B945" s="97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82.8</v>
      </c>
      <c r="O945" s="14">
        <f>E945*$E$11</f>
        <v>0</v>
      </c>
      <c r="P945" s="14">
        <f>F945*$F$11</f>
        <v>0</v>
      </c>
      <c r="Q945" s="14">
        <f>G945*$G$11</f>
        <v>179.4</v>
      </c>
      <c r="R945" s="14">
        <f>H945*$H$11</f>
        <v>0</v>
      </c>
      <c r="S945" s="14">
        <f>(N945/100)*(I945*$I$11)+(N945/100)*(J945*$J$11)</f>
        <v>99.36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228.73500000000001</v>
      </c>
      <c r="W945" s="14">
        <f>(R945/100)*(K945*$K$11)+(R945/100)*(L945*$L$11)</f>
        <v>0</v>
      </c>
      <c r="X945" s="14">
        <f t="shared" si="317"/>
        <v>182.16</v>
      </c>
      <c r="Y945" s="14">
        <f t="shared" si="318"/>
        <v>0</v>
      </c>
      <c r="Z945" s="14">
        <f t="shared" si="319"/>
        <v>0</v>
      </c>
      <c r="AA945" s="14">
        <f t="shared" si="320"/>
        <v>408.13499999999999</v>
      </c>
      <c r="AB945" s="14">
        <f t="shared" si="322"/>
        <v>0</v>
      </c>
      <c r="AC945" s="15">
        <f t="shared" si="321"/>
        <v>590.29999999999995</v>
      </c>
      <c r="AD945" s="48">
        <f>(ROUND(AC945-AC937,1)/AC937)</f>
        <v>0.29622310057092671</v>
      </c>
      <c r="AE945" s="119"/>
      <c r="AF945" s="60"/>
      <c r="AH945" s="59"/>
    </row>
    <row r="946" spans="1:34">
      <c r="A946" s="105" t="s">
        <v>853</v>
      </c>
      <c r="B946" s="97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82.8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179.4</v>
      </c>
      <c r="S946" s="14">
        <f>(N946/100)*(I946*$I$12)+(N946/100)*(J946*$J$12)</f>
        <v>99.36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228.73500000000001</v>
      </c>
      <c r="X946" s="14">
        <f t="shared" si="317"/>
        <v>182.16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408.13499999999999</v>
      </c>
      <c r="AC946" s="15">
        <f t="shared" si="321"/>
        <v>590.29999999999995</v>
      </c>
      <c r="AD946" s="48">
        <f>(ROUND(AC946-AC937,1)/AC937)</f>
        <v>0.29622310057092671</v>
      </c>
      <c r="AE946" s="119"/>
      <c r="AF946" s="60"/>
      <c r="AH946" s="59"/>
    </row>
    <row r="947" spans="1:34">
      <c r="A947" s="105" t="s">
        <v>854</v>
      </c>
      <c r="B947" s="97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179.4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403.65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583.04999999999995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583.1</v>
      </c>
      <c r="AD947" s="48">
        <f>(ROUND(AC947-AC937,1)/AC937)</f>
        <v>0.28041282389108479</v>
      </c>
      <c r="AE947" s="119"/>
      <c r="AF947" s="60"/>
      <c r="AH947" s="59"/>
    </row>
    <row r="948" spans="1:34">
      <c r="A948" s="105" t="s">
        <v>855</v>
      </c>
      <c r="B948" s="97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179.4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403.65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583.04999999999995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583.1</v>
      </c>
      <c r="AD948" s="48">
        <f>(ROUND(AC948-AC937,1)/AC937)</f>
        <v>0.28041282389108479</v>
      </c>
      <c r="AE948" s="119"/>
      <c r="AF948" s="60"/>
      <c r="AH948" s="59"/>
    </row>
    <row r="949" spans="1:34">
      <c r="A949" s="105"/>
      <c r="B949" s="97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179.4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403.65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583.04999999999995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583.1</v>
      </c>
      <c r="AD949" s="48">
        <f>(ROUND(AC949-AC937,1)/AC937)</f>
        <v>0.28041282389108479</v>
      </c>
      <c r="AE949" s="119"/>
      <c r="AF949" s="60"/>
      <c r="AH949" s="59"/>
    </row>
    <row r="950" spans="1:34">
      <c r="A950" s="105"/>
      <c r="B950" s="97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179.4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356.46779999999995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535.86779999999999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535.9</v>
      </c>
      <c r="AD950" s="48">
        <f>(ROUND(AC950-AC937,1)/AC937)</f>
        <v>0.17676767676767677</v>
      </c>
      <c r="AE950" s="119"/>
      <c r="AF950" s="60"/>
      <c r="AH950" s="59"/>
    </row>
    <row r="951" spans="1:34">
      <c r="A951" s="105"/>
      <c r="B951" s="97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179.4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356.46779999999995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535.86779999999999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535.9</v>
      </c>
      <c r="AD951" s="48">
        <f>(ROUND(AC951-AC937,1)/AC937)</f>
        <v>0.17676767676767677</v>
      </c>
      <c r="AE951" s="119"/>
      <c r="AF951" s="60"/>
      <c r="AH951" s="59"/>
    </row>
    <row r="952" spans="1:34">
      <c r="A952" s="112" t="s">
        <v>0</v>
      </c>
      <c r="B952" s="98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198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252.45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450.45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450.5</v>
      </c>
      <c r="AD952" s="58"/>
      <c r="AE952" s="119" t="s">
        <v>820</v>
      </c>
      <c r="AF952" s="60"/>
      <c r="AH952" s="60"/>
    </row>
    <row r="953" spans="1:34">
      <c r="A953" s="105" t="s">
        <v>821</v>
      </c>
      <c r="B953" s="99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171.6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358.30079999999998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529.9008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529.9</v>
      </c>
      <c r="AD953" s="48">
        <f>(ROUND(AC953-AC952,1)/AC952)</f>
        <v>0.17624861265260822</v>
      </c>
      <c r="AE953" s="119"/>
      <c r="AF953" s="60"/>
      <c r="AH953" s="59"/>
    </row>
    <row r="954" spans="1:34">
      <c r="A954" s="105" t="s">
        <v>822</v>
      </c>
      <c r="B954" s="99">
        <v>28</v>
      </c>
      <c r="C954" s="21" t="s">
        <v>856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184.79999999999998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235.62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420.41999999999996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420.4</v>
      </c>
      <c r="AD954" s="48">
        <f>(ROUND(AC954-AC952,1)/AC952)</f>
        <v>-6.681465038845727E-2</v>
      </c>
      <c r="AE954" s="119"/>
      <c r="AF954" s="60"/>
      <c r="AH954" s="59"/>
    </row>
    <row r="955" spans="1:34">
      <c r="A955" s="105" t="s">
        <v>823</v>
      </c>
      <c r="B955" s="99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184.79999999999998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235.62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420.41999999999996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420.4</v>
      </c>
      <c r="AD955" s="48">
        <f>(ROUND(AC955-AC952,1)/AC952)</f>
        <v>-6.681465038845727E-2</v>
      </c>
      <c r="AE955" s="119"/>
      <c r="AF955" s="60"/>
      <c r="AH955" s="59"/>
    </row>
    <row r="956" spans="1:34">
      <c r="A956" s="105" t="s">
        <v>824</v>
      </c>
      <c r="B956" s="99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184.79999999999998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235.62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420.41999999999996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420.4</v>
      </c>
      <c r="AD956" s="48">
        <f>(ROUND(AC956-AC952,1)/AC952)</f>
        <v>-6.681465038845727E-2</v>
      </c>
      <c r="AE956" s="119"/>
      <c r="AF956" s="60"/>
      <c r="AH956" s="59"/>
    </row>
    <row r="957" spans="1:34">
      <c r="A957" s="105" t="s">
        <v>667</v>
      </c>
      <c r="B957" s="99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184.79999999999998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235.62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420.41999999999996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420.4</v>
      </c>
      <c r="AD957" s="48">
        <f>(ROUND(AC957-AC952,1)/AC952)</f>
        <v>-6.681465038845727E-2</v>
      </c>
      <c r="AE957" s="119"/>
      <c r="AF957" s="60"/>
      <c r="AH957" s="59"/>
    </row>
    <row r="958" spans="1:34">
      <c r="A958" s="105" t="s">
        <v>606</v>
      </c>
      <c r="B958" s="99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79.2</v>
      </c>
      <c r="O958" s="14">
        <f>E958*$E$9</f>
        <v>171.6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100.98</v>
      </c>
      <c r="T958" s="14">
        <f>(O958/100)*(K958*$K$9)</f>
        <v>231.66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180.18</v>
      </c>
      <c r="Y958" s="14">
        <f t="shared" si="278"/>
        <v>403.26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583.4</v>
      </c>
      <c r="AD958" s="48">
        <f>(ROUND(AC958-AC952,1)/AC952)</f>
        <v>0.29500554938956713</v>
      </c>
      <c r="AE958" s="119"/>
      <c r="AF958" s="60"/>
      <c r="AH958" s="59"/>
    </row>
    <row r="959" spans="1:34">
      <c r="A959" s="105" t="s">
        <v>851</v>
      </c>
      <c r="B959" s="99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79.2</v>
      </c>
      <c r="O959" s="14">
        <f>E959*$E$10</f>
        <v>0</v>
      </c>
      <c r="P959" s="14">
        <f>F959*$F$10</f>
        <v>171.6</v>
      </c>
      <c r="Q959" s="14">
        <f>G959*$G$10</f>
        <v>0</v>
      </c>
      <c r="R959" s="14">
        <f>H959*$H$10</f>
        <v>0</v>
      </c>
      <c r="S959" s="14">
        <f>(N959/100)*(I959*$I$10)+(N959/100)*(J959*$J$10)</f>
        <v>100.98</v>
      </c>
      <c r="T959" s="14">
        <f>(O959/100)*(K959*$J$10)</f>
        <v>0</v>
      </c>
      <c r="U959" s="14">
        <f>(P959/100)*(K959*$K$10)+(P959/100)*(L959*$L$10)</f>
        <v>231.66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180.18</v>
      </c>
      <c r="Y959" s="14">
        <f t="shared" si="278"/>
        <v>0</v>
      </c>
      <c r="Z959" s="14">
        <f t="shared" si="279"/>
        <v>403.26</v>
      </c>
      <c r="AA959" s="14">
        <f t="shared" si="280"/>
        <v>0</v>
      </c>
      <c r="AB959" s="14">
        <f t="shared" si="324"/>
        <v>0</v>
      </c>
      <c r="AC959" s="15">
        <f t="shared" si="323"/>
        <v>583.4</v>
      </c>
      <c r="AD959" s="48">
        <f>(ROUND(AC959-AC952,1)/AC952)</f>
        <v>0.29500554938956713</v>
      </c>
      <c r="AE959" s="119"/>
      <c r="AF959" s="60"/>
      <c r="AH959" s="59"/>
    </row>
    <row r="960" spans="1:34">
      <c r="A960" s="105" t="s">
        <v>852</v>
      </c>
      <c r="B960" s="99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79.2</v>
      </c>
      <c r="O960" s="14">
        <f>E960*$E$11</f>
        <v>0</v>
      </c>
      <c r="P960" s="14">
        <f>F960*$F$11</f>
        <v>0</v>
      </c>
      <c r="Q960" s="14">
        <f>G960*$G$11</f>
        <v>171.6</v>
      </c>
      <c r="R960" s="14">
        <f>H960*$H$11</f>
        <v>0</v>
      </c>
      <c r="S960" s="14">
        <f>(N960/100)*(I960*$I$11)+(N960/100)*(J960*$J$11)</f>
        <v>100.98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231.66</v>
      </c>
      <c r="W960" s="14">
        <f>(R960/100)*(K960*$K$11)+(R960/100)*(L960*$L$11)</f>
        <v>0</v>
      </c>
      <c r="X960" s="14">
        <f t="shared" si="277"/>
        <v>180.18</v>
      </c>
      <c r="Y960" s="14">
        <f t="shared" si="278"/>
        <v>0</v>
      </c>
      <c r="Z960" s="14">
        <f t="shared" si="279"/>
        <v>0</v>
      </c>
      <c r="AA960" s="14">
        <f t="shared" si="280"/>
        <v>403.26</v>
      </c>
      <c r="AB960" s="14">
        <f t="shared" si="324"/>
        <v>0</v>
      </c>
      <c r="AC960" s="15">
        <f t="shared" si="323"/>
        <v>583.4</v>
      </c>
      <c r="AD960" s="48">
        <f>(ROUND(AC960-AC952,1)/AC952)</f>
        <v>0.29500554938956713</v>
      </c>
      <c r="AE960" s="119"/>
      <c r="AF960" s="60"/>
      <c r="AH960" s="59"/>
    </row>
    <row r="961" spans="1:34">
      <c r="A961" s="105" t="s">
        <v>853</v>
      </c>
      <c r="B961" s="99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79.2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171.6</v>
      </c>
      <c r="S961" s="14">
        <f>(N961/100)*(I961*$I$12)+(N961/100)*(J961*$J$12)</f>
        <v>100.98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231.66</v>
      </c>
      <c r="X961" s="14">
        <f t="shared" si="277"/>
        <v>180.18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403.26</v>
      </c>
      <c r="AC961" s="15">
        <f t="shared" si="323"/>
        <v>583.4</v>
      </c>
      <c r="AD961" s="48">
        <f>(ROUND(AC961-AC952,1)/AC952)</f>
        <v>0.29500554938956713</v>
      </c>
      <c r="AE961" s="119"/>
      <c r="AF961" s="60"/>
      <c r="AH961" s="59"/>
    </row>
    <row r="962" spans="1:34">
      <c r="A962" s="105" t="s">
        <v>854</v>
      </c>
      <c r="B962" s="99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171.6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404.11799999999999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575.71799999999996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575.70000000000005</v>
      </c>
      <c r="AD962" s="48">
        <f>(ROUND(AC962-AC952,1)/AC952)</f>
        <v>0.2779134295227525</v>
      </c>
      <c r="AE962" s="119"/>
      <c r="AF962" s="60"/>
      <c r="AH962" s="59"/>
    </row>
    <row r="963" spans="1:34">
      <c r="A963" s="105" t="s">
        <v>855</v>
      </c>
      <c r="B963" s="99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171.6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404.11799999999999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575.71799999999996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575.70000000000005</v>
      </c>
      <c r="AD963" s="48">
        <f>(ROUND(AC963-AC952,1)/AC952)</f>
        <v>0.2779134295227525</v>
      </c>
      <c r="AE963" s="119"/>
      <c r="AF963" s="60"/>
      <c r="AH963" s="59"/>
    </row>
    <row r="964" spans="1:34">
      <c r="A964" s="105"/>
      <c r="B964" s="99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171.6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404.11799999999999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575.71799999999996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575.70000000000005</v>
      </c>
      <c r="AD964" s="48">
        <f>(ROUND(AC964-AC952,1)/AC952)</f>
        <v>0.2779134295227525</v>
      </c>
      <c r="AE964" s="119"/>
      <c r="AF964" s="60"/>
      <c r="AH964" s="59"/>
    </row>
    <row r="965" spans="1:34">
      <c r="A965" s="105"/>
      <c r="B965" s="99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171.6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382.32479999999993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553.92479999999989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553.9</v>
      </c>
      <c r="AD965" s="48">
        <f>(ROUND(AC965-AC952,1)/AC952)</f>
        <v>0.22952275249722531</v>
      </c>
      <c r="AE965" s="119"/>
      <c r="AF965" s="60"/>
      <c r="AH965" s="59"/>
    </row>
    <row r="966" spans="1:34">
      <c r="A966" s="105"/>
      <c r="B966" s="99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171.6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335.82119999999998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507.4212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507.4</v>
      </c>
      <c r="AD966" s="48">
        <f>(ROUND(AC966-AC952,1)/AC952)</f>
        <v>0.1263041065482797</v>
      </c>
      <c r="AE966" s="119"/>
      <c r="AF966" s="60"/>
      <c r="AH966" s="59"/>
    </row>
    <row r="967" spans="1:34">
      <c r="A967" s="112" t="s">
        <v>0</v>
      </c>
      <c r="B967" s="96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180</v>
      </c>
      <c r="O967" s="52">
        <f>E967*$E$3</f>
        <v>0</v>
      </c>
      <c r="P967" s="52">
        <f>F967*$F$3</f>
        <v>75</v>
      </c>
      <c r="Q967" s="52">
        <f>G967*$G$3</f>
        <v>0</v>
      </c>
      <c r="R967" s="52">
        <f>H967*$H$3</f>
        <v>0</v>
      </c>
      <c r="S967" s="52">
        <f>(N967/100)*(I967*$I$3)+(N967/100)*(J967*$J$3)</f>
        <v>189</v>
      </c>
      <c r="T967" s="52">
        <f>(O967/100)*(K967*$K$3)</f>
        <v>0</v>
      </c>
      <c r="U967" s="52">
        <f>(P967/100)*(K967*$K$3)+(P967/100)*(L967*$L$3)</f>
        <v>33.75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369</v>
      </c>
      <c r="Y967" s="52">
        <f t="shared" si="278"/>
        <v>0</v>
      </c>
      <c r="Z967" s="52">
        <f t="shared" si="279"/>
        <v>108.75</v>
      </c>
      <c r="AA967" s="52">
        <f t="shared" si="280"/>
        <v>0</v>
      </c>
      <c r="AB967" s="52">
        <f>R967+W967</f>
        <v>0</v>
      </c>
      <c r="AC967" s="53">
        <f>ROUND(X967+Y967+Z967+AA967+AB967,1)</f>
        <v>477.8</v>
      </c>
      <c r="AD967" s="58"/>
      <c r="AE967" s="119" t="s">
        <v>820</v>
      </c>
      <c r="AF967" s="60"/>
      <c r="AH967" s="59"/>
    </row>
    <row r="968" spans="1:34">
      <c r="A968" s="105" t="s">
        <v>821</v>
      </c>
      <c r="B968" s="97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156</v>
      </c>
      <c r="O968" s="14">
        <f>E968*$E$4</f>
        <v>0</v>
      </c>
      <c r="P968" s="14">
        <f>F968*$F$4</f>
        <v>65</v>
      </c>
      <c r="Q968" s="14">
        <f>G968*$G$4</f>
        <v>0</v>
      </c>
      <c r="R968" s="14">
        <f>H968*$H$4</f>
        <v>0</v>
      </c>
      <c r="S968" s="14">
        <f>(N968/100)*(I968*$I$4)+(N968/100)*(J968*$J$4)</f>
        <v>314.49599999999998</v>
      </c>
      <c r="T968" s="14">
        <f>(O968/100)*(K968*$K$4)</f>
        <v>0</v>
      </c>
      <c r="U968" s="14">
        <f>(P968/100)*(K968*$K$4)+(P968/100)*(L968*$L$4)</f>
        <v>29.25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470.49599999999998</v>
      </c>
      <c r="Y968" s="14">
        <f t="shared" ref="Y968:Y981" si="326">O968+T968</f>
        <v>0</v>
      </c>
      <c r="Z968" s="14">
        <f t="shared" ref="Z968:Z981" si="327">P968+U968</f>
        <v>94.25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564.70000000000005</v>
      </c>
      <c r="AD968" s="48">
        <f>(ROUND(AC968-AC967,1)/AC967)</f>
        <v>0.1818752616157388</v>
      </c>
      <c r="AE968" s="119"/>
      <c r="AF968" s="60"/>
      <c r="AH968" s="59"/>
    </row>
    <row r="969" spans="1:34">
      <c r="A969" s="105" t="s">
        <v>822</v>
      </c>
      <c r="B969" s="97">
        <v>18</v>
      </c>
      <c r="C969" s="21" t="s">
        <v>856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168</v>
      </c>
      <c r="O969" s="14">
        <f>E969*$E$5</f>
        <v>0</v>
      </c>
      <c r="P969" s="14">
        <f>F969*$F$5</f>
        <v>70</v>
      </c>
      <c r="Q969" s="14">
        <f>G969*$G$5</f>
        <v>0</v>
      </c>
      <c r="R969" s="14">
        <f>H969*$H$5</f>
        <v>0</v>
      </c>
      <c r="S969" s="14">
        <f>(N969/100)*(I969*$I$5)+(N969/100)*(J969*$J$5)</f>
        <v>176.4</v>
      </c>
      <c r="T969" s="14">
        <f>(O969/100)*(K969*$K$5)</f>
        <v>0</v>
      </c>
      <c r="U969" s="14">
        <f>(P969/100)*(K969*$K$5)+(P969/100)*(L969*$L$5)</f>
        <v>31.499999999999996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344.4</v>
      </c>
      <c r="Y969" s="14">
        <f t="shared" si="326"/>
        <v>0</v>
      </c>
      <c r="Z969" s="14">
        <f t="shared" si="327"/>
        <v>101.5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445.9</v>
      </c>
      <c r="AD969" s="48">
        <f>(ROUND(AC969-AC967,1)/AC967)</f>
        <v>-6.6764336542486397E-2</v>
      </c>
      <c r="AE969" s="119"/>
      <c r="AF969" s="60"/>
      <c r="AH969" s="59"/>
    </row>
    <row r="970" spans="1:34">
      <c r="A970" s="105" t="s">
        <v>823</v>
      </c>
      <c r="B970" s="97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168</v>
      </c>
      <c r="O970" s="14">
        <f>E970*$E$6</f>
        <v>0</v>
      </c>
      <c r="P970" s="14">
        <f>F970*$F$6</f>
        <v>70</v>
      </c>
      <c r="Q970" s="14">
        <f>G970*$G$6</f>
        <v>0</v>
      </c>
      <c r="R970" s="14">
        <f>H970*$H$6</f>
        <v>0</v>
      </c>
      <c r="S970" s="14">
        <f>(N970/100)*(I970*$I$6)+(N970/100)*(J970*$J$6)</f>
        <v>176.4</v>
      </c>
      <c r="T970" s="14">
        <f>(O970/100)*(K970*$K$6)</f>
        <v>0</v>
      </c>
      <c r="U970" s="14">
        <f>(P970/100)*(K970*$K$6)+(P970/100)*(L970*$L$6)</f>
        <v>31.499999999999996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344.4</v>
      </c>
      <c r="Y970" s="14">
        <f t="shared" si="326"/>
        <v>0</v>
      </c>
      <c r="Z970" s="14">
        <f t="shared" si="327"/>
        <v>101.5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445.9</v>
      </c>
      <c r="AD970" s="48">
        <f>(ROUND(AC970-AC967,1)/AC967)</f>
        <v>-6.6764336542486397E-2</v>
      </c>
      <c r="AE970" s="119"/>
      <c r="AF970" s="60"/>
      <c r="AH970" s="59"/>
    </row>
    <row r="971" spans="1:34">
      <c r="A971" s="105" t="s">
        <v>824</v>
      </c>
      <c r="B971" s="97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168</v>
      </c>
      <c r="O971" s="14">
        <f>E971*$E$7</f>
        <v>0</v>
      </c>
      <c r="P971" s="14">
        <f>F971*$F$7</f>
        <v>70</v>
      </c>
      <c r="Q971" s="14">
        <f>G971*$G$7</f>
        <v>0</v>
      </c>
      <c r="R971" s="14">
        <f>H971*$H$7</f>
        <v>0</v>
      </c>
      <c r="S971" s="14">
        <f>(N971/100)*(I971*$I$7)+(N971/100)*(J971*$J$7)</f>
        <v>176.4</v>
      </c>
      <c r="T971" s="14">
        <f>(O971/100)*(K971*$K$7)</f>
        <v>0</v>
      </c>
      <c r="U971" s="14">
        <f>(P971/100)*(K971*$K$7)+(P971/100)*(L971*$L$7)</f>
        <v>31.499999999999996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344.4</v>
      </c>
      <c r="Y971" s="14">
        <f t="shared" si="326"/>
        <v>0</v>
      </c>
      <c r="Z971" s="14">
        <f t="shared" si="327"/>
        <v>101.5</v>
      </c>
      <c r="AA971" s="14">
        <f t="shared" si="328"/>
        <v>0</v>
      </c>
      <c r="AB971" s="14">
        <f t="shared" si="330"/>
        <v>0</v>
      </c>
      <c r="AC971" s="15">
        <f t="shared" si="329"/>
        <v>445.9</v>
      </c>
      <c r="AD971" s="48">
        <f>(ROUND(AC971-AC967,1)/AC967)</f>
        <v>-6.6764336542486397E-2</v>
      </c>
      <c r="AE971" s="119"/>
      <c r="AF971" s="60"/>
      <c r="AH971" s="59"/>
    </row>
    <row r="972" spans="1:34">
      <c r="A972" s="105" t="s">
        <v>667</v>
      </c>
      <c r="B972" s="97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168</v>
      </c>
      <c r="O972" s="14">
        <f>E972*$E$8</f>
        <v>0</v>
      </c>
      <c r="P972" s="14">
        <f>F972*$F$8</f>
        <v>70</v>
      </c>
      <c r="Q972" s="14">
        <f>G972*$G$8</f>
        <v>0</v>
      </c>
      <c r="R972" s="14">
        <f>H972*$H$8</f>
        <v>0</v>
      </c>
      <c r="S972" s="14">
        <f>(N972/100)*(I972*$I$8)+(N972/100)*(J972*$J$8)</f>
        <v>176.4</v>
      </c>
      <c r="T972" s="14">
        <f>(O972/100)*(K972*$K$8)</f>
        <v>0</v>
      </c>
      <c r="U972" s="14">
        <f>(P972/100)*(K972*$K$8)+(P972/100)*(L972*$L$8)</f>
        <v>31.499999999999996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344.4</v>
      </c>
      <c r="Y972" s="14">
        <f t="shared" si="326"/>
        <v>0</v>
      </c>
      <c r="Z972" s="14">
        <f t="shared" si="327"/>
        <v>101.5</v>
      </c>
      <c r="AA972" s="14">
        <f t="shared" si="328"/>
        <v>0</v>
      </c>
      <c r="AB972" s="14">
        <f t="shared" si="330"/>
        <v>0</v>
      </c>
      <c r="AC972" s="15">
        <f t="shared" si="329"/>
        <v>445.9</v>
      </c>
      <c r="AD972" s="48">
        <f>(ROUND(AC972-AC967,1)/AC967)</f>
        <v>-6.6764336542486397E-2</v>
      </c>
      <c r="AE972" s="119"/>
      <c r="AF972" s="60"/>
      <c r="AH972" s="59"/>
    </row>
    <row r="973" spans="1:34">
      <c r="A973" s="105" t="s">
        <v>606</v>
      </c>
      <c r="B973" s="97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72</v>
      </c>
      <c r="O973" s="14">
        <f>E973*$E$9</f>
        <v>221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75.599999999999994</v>
      </c>
      <c r="T973" s="14">
        <f>(O973/100)*(K973*$K$9)</f>
        <v>248.625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147.6</v>
      </c>
      <c r="Y973" s="14">
        <f t="shared" si="326"/>
        <v>469.625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617.20000000000005</v>
      </c>
      <c r="AD973" s="48">
        <f>(ROUND(AC973-AC967,1)/AC967)</f>
        <v>0.29175387191293428</v>
      </c>
      <c r="AE973" s="119"/>
      <c r="AF973" s="60"/>
      <c r="AH973" s="59"/>
    </row>
    <row r="974" spans="1:34">
      <c r="A974" s="105" t="s">
        <v>851</v>
      </c>
      <c r="B974" s="97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72</v>
      </c>
      <c r="O974" s="14">
        <f>E974*$E$10</f>
        <v>0</v>
      </c>
      <c r="P974" s="14">
        <f>F974*$F$10</f>
        <v>221</v>
      </c>
      <c r="Q974" s="14">
        <f>G974*$G$10</f>
        <v>0</v>
      </c>
      <c r="R974" s="14">
        <f>H974*$H$10</f>
        <v>0</v>
      </c>
      <c r="S974" s="14">
        <f>(N974/100)*(I974*$I$10)+(N974/100)*(J974*$J$10)</f>
        <v>75.599999999999994</v>
      </c>
      <c r="T974" s="14">
        <f>(O974/100)*(K974*$J$10)</f>
        <v>0</v>
      </c>
      <c r="U974" s="14">
        <f>(P974/100)*(K974*$K$10)+(P974/100)*(L974*$L$10)</f>
        <v>248.625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147.6</v>
      </c>
      <c r="Y974" s="14">
        <f t="shared" si="326"/>
        <v>0</v>
      </c>
      <c r="Z974" s="14">
        <f t="shared" si="327"/>
        <v>469.625</v>
      </c>
      <c r="AA974" s="14">
        <f t="shared" si="328"/>
        <v>0</v>
      </c>
      <c r="AB974" s="14">
        <f t="shared" si="330"/>
        <v>0</v>
      </c>
      <c r="AC974" s="15">
        <f t="shared" si="329"/>
        <v>617.20000000000005</v>
      </c>
      <c r="AD974" s="48">
        <f>(ROUND(AC974-AC967,1)/AC967)</f>
        <v>0.29175387191293428</v>
      </c>
      <c r="AE974" s="119"/>
      <c r="AF974" s="60"/>
      <c r="AH974" s="59"/>
    </row>
    <row r="975" spans="1:34">
      <c r="A975" s="105" t="s">
        <v>852</v>
      </c>
      <c r="B975" s="97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72</v>
      </c>
      <c r="O975" s="14">
        <f>E975*$E$11</f>
        <v>0</v>
      </c>
      <c r="P975" s="14">
        <f>F975*$F$11</f>
        <v>0</v>
      </c>
      <c r="Q975" s="14">
        <f>G975*$G$11</f>
        <v>221</v>
      </c>
      <c r="R975" s="14">
        <f>H975*$H$11</f>
        <v>0</v>
      </c>
      <c r="S975" s="14">
        <f>(N975/100)*(I975*$I$11)+(N975/100)*(J975*$J$11)</f>
        <v>75.599999999999994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248.625</v>
      </c>
      <c r="W975" s="14">
        <f>(R975/100)*(K975*$K$11)+(R975/100)*(L975*$L$11)</f>
        <v>0</v>
      </c>
      <c r="X975" s="14">
        <f t="shared" si="325"/>
        <v>147.6</v>
      </c>
      <c r="Y975" s="14">
        <f t="shared" si="326"/>
        <v>0</v>
      </c>
      <c r="Z975" s="14">
        <f t="shared" si="327"/>
        <v>0</v>
      </c>
      <c r="AA975" s="14">
        <f t="shared" si="328"/>
        <v>469.625</v>
      </c>
      <c r="AB975" s="14">
        <f t="shared" si="330"/>
        <v>0</v>
      </c>
      <c r="AC975" s="15">
        <f t="shared" si="329"/>
        <v>617.20000000000005</v>
      </c>
      <c r="AD975" s="48">
        <f>(ROUND(AC975-AC967,1)/AC967)</f>
        <v>0.29175387191293428</v>
      </c>
      <c r="AE975" s="119"/>
      <c r="AF975" s="60"/>
      <c r="AH975" s="59"/>
    </row>
    <row r="976" spans="1:34">
      <c r="A976" s="105" t="s">
        <v>853</v>
      </c>
      <c r="B976" s="97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72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221</v>
      </c>
      <c r="S976" s="14">
        <f>(N976/100)*(I976*$I$12)+(N976/100)*(J976*$J$12)</f>
        <v>75.599999999999994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248.625</v>
      </c>
      <c r="X976" s="14">
        <f t="shared" si="325"/>
        <v>147.6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469.625</v>
      </c>
      <c r="AC976" s="15">
        <f t="shared" si="329"/>
        <v>617.20000000000005</v>
      </c>
      <c r="AD976" s="48">
        <f>(ROUND(AC976-AC967,1)/AC967)</f>
        <v>0.29175387191293428</v>
      </c>
      <c r="AE976" s="119"/>
      <c r="AF976" s="60"/>
      <c r="AH976" s="59"/>
    </row>
    <row r="977" spans="1:34">
      <c r="A977" s="105" t="s">
        <v>854</v>
      </c>
      <c r="B977" s="97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156</v>
      </c>
      <c r="O977" s="14">
        <f>E977*$E$13</f>
        <v>0</v>
      </c>
      <c r="P977" s="14">
        <f>F977*$F$13</f>
        <v>65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304.20000000000005</v>
      </c>
      <c r="T977" s="14">
        <f>(O977/100)*(K977*$K$13)+(O977/100)*(M977*$M$13)</f>
        <v>0</v>
      </c>
      <c r="U977" s="14">
        <f>(P977/100)*(K977*$K$13)+(P977/100)*(L977*$L$13)+(P977/100)*(M977*$M$13)</f>
        <v>87.75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460.20000000000005</v>
      </c>
      <c r="Y977" s="14">
        <f t="shared" si="326"/>
        <v>0</v>
      </c>
      <c r="Z977" s="14">
        <f t="shared" si="327"/>
        <v>152.75</v>
      </c>
      <c r="AA977" s="14">
        <f t="shared" si="328"/>
        <v>0</v>
      </c>
      <c r="AB977" s="14">
        <f t="shared" si="330"/>
        <v>0</v>
      </c>
      <c r="AC977" s="15">
        <f t="shared" si="329"/>
        <v>613</v>
      </c>
      <c r="AD977" s="48">
        <f>(ROUND(AC977-AC967,1)/AC967)</f>
        <v>0.28296358308915859</v>
      </c>
      <c r="AE977" s="119"/>
      <c r="AF977" s="60"/>
      <c r="AH977" s="59"/>
    </row>
    <row r="978" spans="1:34">
      <c r="A978" s="105" t="s">
        <v>855</v>
      </c>
      <c r="B978" s="97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195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415.35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610.35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610.4</v>
      </c>
      <c r="AD978" s="48">
        <f>(ROUND(AC978-AC967,1)/AC967)</f>
        <v>0.27752197572205944</v>
      </c>
      <c r="AE978" s="119"/>
      <c r="AF978" s="60"/>
      <c r="AH978" s="59"/>
    </row>
    <row r="979" spans="1:34">
      <c r="A979" s="105"/>
      <c r="B979" s="97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195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415.35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610.35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610.4</v>
      </c>
      <c r="AD979" s="48">
        <f>(ROUND(AC979-AC967,1)/AC967)</f>
        <v>0.27752197572205944</v>
      </c>
      <c r="AE979" s="119"/>
      <c r="AF979" s="60"/>
      <c r="AH979" s="59"/>
    </row>
    <row r="980" spans="1:34">
      <c r="A980" s="105"/>
      <c r="B980" s="97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156</v>
      </c>
      <c r="O980" s="14">
        <f>E980*$E$16</f>
        <v>0</v>
      </c>
      <c r="P980" s="14">
        <f>F980*$F$16</f>
        <v>65</v>
      </c>
      <c r="Q980" s="14">
        <f>G980*$G$16</f>
        <v>0</v>
      </c>
      <c r="R980" s="14">
        <f>H980*$H$16</f>
        <v>0</v>
      </c>
      <c r="S980" s="14">
        <f>(N980/100)*(I980*$I$16)+(N980/100)*(J980*$J$16)</f>
        <v>286.10399999999998</v>
      </c>
      <c r="T980" s="14">
        <f>(O980/100)*(K980*$K$16)</f>
        <v>0</v>
      </c>
      <c r="U980" s="14">
        <f>(P980/100)*(K980*$K$16)+(P980/100)*(L980*$L$16)</f>
        <v>29.25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442.10399999999998</v>
      </c>
      <c r="Y980" s="14">
        <f t="shared" si="326"/>
        <v>0</v>
      </c>
      <c r="Z980" s="14">
        <f t="shared" si="327"/>
        <v>94.25</v>
      </c>
      <c r="AA980" s="14">
        <f t="shared" si="328"/>
        <v>0</v>
      </c>
      <c r="AB980" s="14">
        <f t="shared" si="330"/>
        <v>0</v>
      </c>
      <c r="AC980" s="15">
        <f t="shared" si="329"/>
        <v>536.4</v>
      </c>
      <c r="AD980" s="48">
        <f>(ROUND(AC980-AC967,1)/AC967)</f>
        <v>0.12264545835077438</v>
      </c>
      <c r="AE980" s="119"/>
      <c r="AF980" s="60"/>
      <c r="AH980" s="59"/>
    </row>
    <row r="981" spans="1:34">
      <c r="A981" s="105"/>
      <c r="B981" s="97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156</v>
      </c>
      <c r="O981" s="14">
        <f>E981*$E$17</f>
        <v>0</v>
      </c>
      <c r="P981" s="14">
        <f>F981*$F$17</f>
        <v>65</v>
      </c>
      <c r="Q981" s="14">
        <f>G981*$G$17</f>
        <v>0</v>
      </c>
      <c r="R981" s="14">
        <f>H981*$H$17</f>
        <v>0</v>
      </c>
      <c r="S981" s="14">
        <f>(N981/100)*(I981*$I$17)+(N981/100)*(J981*$J$17)</f>
        <v>336.17999999999995</v>
      </c>
      <c r="T981" s="14">
        <f>(O981/100)*(K981*$K$17)</f>
        <v>0</v>
      </c>
      <c r="U981" s="14">
        <f>(P981/100)*(K981*$K$17)+(P981/100)*(L981*$L$17)</f>
        <v>29.25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492.17999999999995</v>
      </c>
      <c r="Y981" s="14">
        <f t="shared" si="326"/>
        <v>0</v>
      </c>
      <c r="Z981" s="14">
        <f t="shared" si="327"/>
        <v>94.25</v>
      </c>
      <c r="AA981" s="14">
        <f t="shared" si="328"/>
        <v>0</v>
      </c>
      <c r="AB981" s="14">
        <f t="shared" si="330"/>
        <v>0</v>
      </c>
      <c r="AC981" s="15">
        <f t="shared" si="329"/>
        <v>586.4</v>
      </c>
      <c r="AD981" s="48">
        <f>(ROUND(AC981-AC967,1)/AC967)</f>
        <v>0.22729175387191292</v>
      </c>
      <c r="AE981" s="119"/>
      <c r="AF981" s="60"/>
      <c r="AH981" s="59"/>
    </row>
    <row r="982" spans="1:34">
      <c r="A982" s="112" t="s">
        <v>0</v>
      </c>
      <c r="B982" s="98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67.5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369</v>
      </c>
      <c r="Y982" s="52">
        <f t="shared" si="278"/>
        <v>0</v>
      </c>
      <c r="Z982" s="52">
        <f t="shared" si="279"/>
        <v>142.5</v>
      </c>
      <c r="AA982" s="52">
        <f t="shared" si="280"/>
        <v>0</v>
      </c>
      <c r="AB982" s="52">
        <f>R982+W982</f>
        <v>0</v>
      </c>
      <c r="AC982" s="53">
        <f>ROUND(X982+Y982+Z982+AA982+AB982,1)</f>
        <v>511.5</v>
      </c>
      <c r="AD982" s="58"/>
      <c r="AE982" s="119" t="s">
        <v>820</v>
      </c>
      <c r="AF982" s="60"/>
      <c r="AH982" s="59"/>
    </row>
    <row r="983" spans="1:34">
      <c r="A983" s="105" t="s">
        <v>821</v>
      </c>
      <c r="B983" s="99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322.92</v>
      </c>
      <c r="T983" s="14">
        <f>(O983/100)*(K983*$K$4)</f>
        <v>0</v>
      </c>
      <c r="U983" s="14">
        <f>(P983/100)*(K983*$K$4)+(P983/100)*(L983*$L$4)</f>
        <v>58.5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478.92</v>
      </c>
      <c r="Y983" s="14">
        <f t="shared" si="278"/>
        <v>0</v>
      </c>
      <c r="Z983" s="14">
        <f t="shared" si="279"/>
        <v>123.5</v>
      </c>
      <c r="AA983" s="14">
        <f t="shared" si="280"/>
        <v>0</v>
      </c>
      <c r="AB983" s="14">
        <f>R983+W983</f>
        <v>0</v>
      </c>
      <c r="AC983" s="15">
        <f>ROUND(X983+Y983+Z983+AA983+AB983,1)</f>
        <v>602.4</v>
      </c>
      <c r="AD983" s="48">
        <f>(ROUND(AC983-AC982,1)/AC982)</f>
        <v>0.17771260997067451</v>
      </c>
      <c r="AE983" s="119"/>
      <c r="AF983" s="60"/>
      <c r="AH983" s="59"/>
    </row>
    <row r="984" spans="1:34">
      <c r="A984" s="105" t="s">
        <v>822</v>
      </c>
      <c r="B984" s="99">
        <v>12</v>
      </c>
      <c r="C984" s="21" t="s">
        <v>856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62.999999999999993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344.4</v>
      </c>
      <c r="Y984" s="14">
        <f t="shared" si="278"/>
        <v>0</v>
      </c>
      <c r="Z984" s="14">
        <f t="shared" si="279"/>
        <v>133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477.4</v>
      </c>
      <c r="AD984" s="48">
        <f>(ROUND(AC984-AC982,1)/AC982)</f>
        <v>-6.6666666666666666E-2</v>
      </c>
      <c r="AE984" s="119"/>
      <c r="AF984" s="60"/>
      <c r="AH984" s="59"/>
    </row>
    <row r="985" spans="1:34">
      <c r="A985" s="105" t="s">
        <v>823</v>
      </c>
      <c r="B985" s="99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62.999999999999993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344.4</v>
      </c>
      <c r="Y985" s="14">
        <f t="shared" si="278"/>
        <v>0</v>
      </c>
      <c r="Z985" s="14">
        <f t="shared" si="279"/>
        <v>133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477.4</v>
      </c>
      <c r="AD985" s="48">
        <f>(ROUND(AC985-AC982,1)/AC982)</f>
        <v>-6.6666666666666666E-2</v>
      </c>
      <c r="AE985" s="119"/>
      <c r="AF985" s="60"/>
      <c r="AH985" s="59"/>
    </row>
    <row r="986" spans="1:34">
      <c r="A986" s="105" t="s">
        <v>824</v>
      </c>
      <c r="B986" s="99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62.999999999999993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344.4</v>
      </c>
      <c r="Y986" s="14">
        <f t="shared" si="278"/>
        <v>0</v>
      </c>
      <c r="Z986" s="14">
        <f t="shared" si="279"/>
        <v>133</v>
      </c>
      <c r="AA986" s="14">
        <f t="shared" si="280"/>
        <v>0</v>
      </c>
      <c r="AB986" s="14">
        <f t="shared" si="332"/>
        <v>0</v>
      </c>
      <c r="AC986" s="15">
        <f t="shared" si="331"/>
        <v>477.4</v>
      </c>
      <c r="AD986" s="48">
        <f>(ROUND(AC986-AC982,1)/AC982)</f>
        <v>-6.6666666666666666E-2</v>
      </c>
      <c r="AE986" s="119"/>
      <c r="AF986" s="60"/>
      <c r="AH986" s="59"/>
    </row>
    <row r="987" spans="1:34">
      <c r="A987" s="105" t="s">
        <v>667</v>
      </c>
      <c r="B987" s="99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62.999999999999993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344.4</v>
      </c>
      <c r="Y987" s="14">
        <f t="shared" si="278"/>
        <v>0</v>
      </c>
      <c r="Z987" s="14">
        <f t="shared" si="279"/>
        <v>133</v>
      </c>
      <c r="AA987" s="14">
        <f t="shared" si="280"/>
        <v>0</v>
      </c>
      <c r="AB987" s="14">
        <f t="shared" si="332"/>
        <v>0</v>
      </c>
      <c r="AC987" s="15">
        <f t="shared" si="331"/>
        <v>477.4</v>
      </c>
      <c r="AD987" s="48">
        <f>(ROUND(AC987-AC982,1)/AC982)</f>
        <v>-6.6666666666666666E-2</v>
      </c>
      <c r="AE987" s="119"/>
      <c r="AF987" s="60"/>
      <c r="AH987" s="59"/>
    </row>
    <row r="988" spans="1:34">
      <c r="A988" s="105" t="s">
        <v>606</v>
      </c>
      <c r="B988" s="99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291.71999999999997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147.6</v>
      </c>
      <c r="Y988" s="14">
        <f t="shared" si="278"/>
        <v>512.72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660.3</v>
      </c>
      <c r="AD988" s="48">
        <f>(ROUND(AC988-AC982,1)/AC982)</f>
        <v>0.29090909090909095</v>
      </c>
      <c r="AE988" s="119"/>
      <c r="AF988" s="60"/>
      <c r="AH988" s="59"/>
    </row>
    <row r="989" spans="1:34">
      <c r="A989" s="105" t="s">
        <v>851</v>
      </c>
      <c r="B989" s="99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291.71999999999997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147.6</v>
      </c>
      <c r="Y989" s="14">
        <f t="shared" si="278"/>
        <v>0</v>
      </c>
      <c r="Z989" s="14">
        <f t="shared" si="279"/>
        <v>512.72</v>
      </c>
      <c r="AA989" s="14">
        <f t="shared" si="280"/>
        <v>0</v>
      </c>
      <c r="AB989" s="14">
        <f t="shared" si="332"/>
        <v>0</v>
      </c>
      <c r="AC989" s="15">
        <f t="shared" si="331"/>
        <v>660.3</v>
      </c>
      <c r="AD989" s="48">
        <f>(ROUND(AC989-AC982,1)/AC982)</f>
        <v>0.29090909090909095</v>
      </c>
      <c r="AE989" s="119"/>
      <c r="AF989" s="60"/>
      <c r="AH989" s="59"/>
    </row>
    <row r="990" spans="1:34">
      <c r="A990" s="105" t="s">
        <v>852</v>
      </c>
      <c r="B990" s="99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291.71999999999997</v>
      </c>
      <c r="W990" s="14">
        <f>(R990/100)*(K990*$K$11)+(R990/100)*(L990*$L$11)</f>
        <v>0</v>
      </c>
      <c r="X990" s="14">
        <f t="shared" si="277"/>
        <v>147.6</v>
      </c>
      <c r="Y990" s="14">
        <f t="shared" si="278"/>
        <v>0</v>
      </c>
      <c r="Z990" s="14">
        <f t="shared" si="279"/>
        <v>0</v>
      </c>
      <c r="AA990" s="14">
        <f t="shared" si="280"/>
        <v>512.72</v>
      </c>
      <c r="AB990" s="14">
        <f t="shared" si="332"/>
        <v>0</v>
      </c>
      <c r="AC990" s="15">
        <f t="shared" si="331"/>
        <v>660.3</v>
      </c>
      <c r="AD990" s="48">
        <f>(ROUND(AC990-AC982,1)/AC982)</f>
        <v>0.29090909090909095</v>
      </c>
      <c r="AE990" s="119"/>
      <c r="AF990" s="60"/>
      <c r="AH990" s="59"/>
    </row>
    <row r="991" spans="1:34">
      <c r="A991" s="105" t="s">
        <v>853</v>
      </c>
      <c r="B991" s="99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291.71999999999997</v>
      </c>
      <c r="X991" s="14">
        <f t="shared" si="277"/>
        <v>147.6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512.72</v>
      </c>
      <c r="AC991" s="15">
        <f t="shared" si="331"/>
        <v>660.3</v>
      </c>
      <c r="AD991" s="48">
        <f>(ROUND(AC991-AC982,1)/AC982)</f>
        <v>0.29090909090909095</v>
      </c>
      <c r="AE991" s="119"/>
      <c r="AF991" s="60"/>
      <c r="AH991" s="59"/>
    </row>
    <row r="992" spans="1:34">
      <c r="A992" s="105" t="s">
        <v>854</v>
      </c>
      <c r="B992" s="99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313.56</v>
      </c>
      <c r="T992" s="14">
        <f>(O992/100)*(K992*$K$13)+(O992/100)*(M992*$M$13)</f>
        <v>0</v>
      </c>
      <c r="U992" s="14">
        <f>(P992/100)*(K992*$K$13)+(P992/100)*(L992*$L$13)+(P992/100)*(M992*$M$13)</f>
        <v>120.9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469.56</v>
      </c>
      <c r="Y992" s="14">
        <f t="shared" si="278"/>
        <v>0</v>
      </c>
      <c r="Z992" s="14">
        <f t="shared" si="279"/>
        <v>185.9</v>
      </c>
      <c r="AA992" s="14">
        <f t="shared" si="280"/>
        <v>0</v>
      </c>
      <c r="AB992" s="14">
        <f t="shared" si="332"/>
        <v>0</v>
      </c>
      <c r="AC992" s="15">
        <f t="shared" si="331"/>
        <v>655.5</v>
      </c>
      <c r="AD992" s="48">
        <f>(ROUND(AC992-AC982,1)/AC982)</f>
        <v>0.28152492668621704</v>
      </c>
      <c r="AE992" s="119"/>
      <c r="AF992" s="60"/>
      <c r="AH992" s="59"/>
    </row>
    <row r="993" spans="1:34">
      <c r="A993" s="105" t="s">
        <v>855</v>
      </c>
      <c r="B993" s="99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197.6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450.52800000000002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648.12800000000004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648.1</v>
      </c>
      <c r="AD993" s="48">
        <f>(ROUND(AC993-AC982,1)/AC982)</f>
        <v>0.26705767350928639</v>
      </c>
      <c r="AE993" s="119"/>
      <c r="AF993" s="60"/>
      <c r="AH993" s="59"/>
    </row>
    <row r="994" spans="1:34">
      <c r="A994" s="105"/>
      <c r="B994" s="99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197.6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450.52800000000002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648.12800000000004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648.1</v>
      </c>
      <c r="AD994" s="48">
        <f>(ROUND(AC994-AC982,1)/AC982)</f>
        <v>0.26705767350928639</v>
      </c>
      <c r="AE994" s="119"/>
      <c r="AF994" s="60"/>
      <c r="AH994" s="59"/>
    </row>
    <row r="995" spans="1:34">
      <c r="A995" s="105"/>
      <c r="B995" s="99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296.86799999999999</v>
      </c>
      <c r="T995" s="14">
        <f>(O995/100)*(K995*$K$16)</f>
        <v>0</v>
      </c>
      <c r="U995" s="14">
        <f>(P995/100)*(K995*$K$16)+(P995/100)*(L995*$L$16)</f>
        <v>58.5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452.86799999999999</v>
      </c>
      <c r="Y995" s="14">
        <f t="shared" si="278"/>
        <v>0</v>
      </c>
      <c r="Z995" s="14">
        <f t="shared" si="279"/>
        <v>123.5</v>
      </c>
      <c r="AA995" s="14">
        <f t="shared" si="280"/>
        <v>0</v>
      </c>
      <c r="AB995" s="14">
        <f t="shared" si="332"/>
        <v>0</v>
      </c>
      <c r="AC995" s="15">
        <f t="shared" si="331"/>
        <v>576.4</v>
      </c>
      <c r="AD995" s="48">
        <f>(ROUND(AC995-AC982,1)/AC982)</f>
        <v>0.12688172043010754</v>
      </c>
      <c r="AE995" s="119"/>
      <c r="AF995" s="60"/>
      <c r="AH995" s="60"/>
    </row>
    <row r="996" spans="1:34">
      <c r="A996" s="105"/>
      <c r="B996" s="99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346.94399999999996</v>
      </c>
      <c r="T996" s="14">
        <f>(O996/100)*(K996*$K$17)</f>
        <v>0</v>
      </c>
      <c r="U996" s="14">
        <f>(P996/100)*(K996*$K$17)+(P996/100)*(L996*$L$17)</f>
        <v>58.5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502.94399999999996</v>
      </c>
      <c r="Y996" s="14">
        <f t="shared" si="278"/>
        <v>0</v>
      </c>
      <c r="Z996" s="14">
        <f t="shared" si="279"/>
        <v>123.5</v>
      </c>
      <c r="AA996" s="14">
        <f t="shared" si="280"/>
        <v>0</v>
      </c>
      <c r="AB996" s="14">
        <f t="shared" si="332"/>
        <v>0</v>
      </c>
      <c r="AC996" s="15">
        <f t="shared" si="331"/>
        <v>626.4</v>
      </c>
      <c r="AD996" s="48">
        <f>(ROUND(AC996-AC982,1)/AC982)</f>
        <v>0.22463343108504399</v>
      </c>
      <c r="AE996" s="119"/>
      <c r="AF996" s="60"/>
      <c r="AH996" s="59"/>
    </row>
    <row r="997" spans="1:34">
      <c r="A997" s="112" t="s">
        <v>0</v>
      </c>
      <c r="B997" s="96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192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259.2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451.2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451.2</v>
      </c>
      <c r="AD997" s="58"/>
      <c r="AE997" s="119" t="s">
        <v>820</v>
      </c>
      <c r="AF997" s="60"/>
      <c r="AH997" s="59"/>
    </row>
    <row r="998" spans="1:34">
      <c r="A998" s="105" t="s">
        <v>821</v>
      </c>
      <c r="B998" s="97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166.4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365.41440000000006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531.81440000000009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531.79999999999995</v>
      </c>
      <c r="AD998" s="48">
        <f>(ROUND(AC998-AC997,1)/AC997)</f>
        <v>0.17863475177304963</v>
      </c>
      <c r="AE998" s="119"/>
      <c r="AF998" s="60"/>
      <c r="AH998" s="59"/>
    </row>
    <row r="999" spans="1:34">
      <c r="A999" s="105" t="s">
        <v>822</v>
      </c>
      <c r="B999" s="97">
        <v>25</v>
      </c>
      <c r="C999" s="21" t="s">
        <v>856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179.2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241.91999999999996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421.11999999999995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421.1</v>
      </c>
      <c r="AD999" s="48">
        <f>(ROUND(AC999-AC997,1)/AC997)</f>
        <v>-6.6710992907801428E-2</v>
      </c>
      <c r="AE999" s="119"/>
      <c r="AF999" s="60"/>
      <c r="AH999" s="59"/>
    </row>
    <row r="1000" spans="1:34">
      <c r="A1000" s="105" t="s">
        <v>823</v>
      </c>
      <c r="B1000" s="97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179.2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241.91999999999996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421.11999999999995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421.1</v>
      </c>
      <c r="AD1000" s="48">
        <f>(ROUND(AC1000-AC997,1)/AC997)</f>
        <v>-6.6710992907801428E-2</v>
      </c>
      <c r="AE1000" s="119"/>
      <c r="AF1000" s="60"/>
      <c r="AH1000" s="59"/>
    </row>
    <row r="1001" spans="1:34">
      <c r="A1001" s="105" t="s">
        <v>824</v>
      </c>
      <c r="B1001" s="97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179.2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241.91999999999996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421.11999999999995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421.1</v>
      </c>
      <c r="AD1001" s="48">
        <f>(ROUND(AC1001-AC997,1)/AC997)</f>
        <v>-6.6710992907801428E-2</v>
      </c>
      <c r="AE1001" s="119"/>
      <c r="AF1001" s="60"/>
      <c r="AH1001" s="59"/>
    </row>
    <row r="1002" spans="1:34">
      <c r="A1002" s="105" t="s">
        <v>667</v>
      </c>
      <c r="B1002" s="97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179.2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241.91999999999996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421.11999999999995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421.1</v>
      </c>
      <c r="AD1002" s="48">
        <f>(ROUND(AC1002-AC997,1)/AC997)</f>
        <v>-6.6710992907801428E-2</v>
      </c>
      <c r="AE1002" s="119"/>
      <c r="AF1002" s="60"/>
      <c r="AH1002" s="59"/>
    </row>
    <row r="1003" spans="1:34">
      <c r="A1003" s="105" t="s">
        <v>606</v>
      </c>
      <c r="B1003" s="97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76.8</v>
      </c>
      <c r="O1003" s="14">
        <f>E1003*$E$9</f>
        <v>166.4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103.68</v>
      </c>
      <c r="T1003" s="14">
        <f>(O1003/100)*(K1003*$K$9)</f>
        <v>237.12000000000003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180.48000000000002</v>
      </c>
      <c r="Y1003" s="14">
        <f t="shared" si="334"/>
        <v>403.52000000000004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584</v>
      </c>
      <c r="AD1003" s="48">
        <f>(ROUND(AC1003-AC997,1)/AC997)</f>
        <v>0.29432624113475181</v>
      </c>
      <c r="AE1003" s="119"/>
      <c r="AF1003" s="60"/>
      <c r="AH1003" s="59"/>
    </row>
    <row r="1004" spans="1:34">
      <c r="A1004" s="105" t="s">
        <v>851</v>
      </c>
      <c r="B1004" s="97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76.8</v>
      </c>
      <c r="O1004" s="14">
        <f>E1004*$E$10</f>
        <v>0</v>
      </c>
      <c r="P1004" s="14">
        <f>F1004*$F$10</f>
        <v>166.4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103.68</v>
      </c>
      <c r="T1004" s="14">
        <f>(O1004/100)*(K1004*$J$10)</f>
        <v>0</v>
      </c>
      <c r="U1004" s="14">
        <f>(P1004/100)*(K1004*$K$10)+(P1004/100)*(L1004*$L$10)</f>
        <v>237.12000000000003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180.48000000000002</v>
      </c>
      <c r="Y1004" s="14">
        <f t="shared" si="334"/>
        <v>0</v>
      </c>
      <c r="Z1004" s="14">
        <f t="shared" si="335"/>
        <v>403.52000000000004</v>
      </c>
      <c r="AA1004" s="14">
        <f t="shared" si="336"/>
        <v>0</v>
      </c>
      <c r="AB1004" s="14">
        <f t="shared" si="338"/>
        <v>0</v>
      </c>
      <c r="AC1004" s="15">
        <f t="shared" si="337"/>
        <v>584</v>
      </c>
      <c r="AD1004" s="48">
        <f>(ROUND(AC1004-AC997,1)/AC997)</f>
        <v>0.29432624113475181</v>
      </c>
      <c r="AE1004" s="119"/>
      <c r="AF1004" s="60"/>
      <c r="AH1004" s="59"/>
    </row>
    <row r="1005" spans="1:34">
      <c r="A1005" s="105" t="s">
        <v>852</v>
      </c>
      <c r="B1005" s="97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76.8</v>
      </c>
      <c r="O1005" s="14">
        <f>E1005*$E$11</f>
        <v>0</v>
      </c>
      <c r="P1005" s="14">
        <f>F1005*$F$11</f>
        <v>0</v>
      </c>
      <c r="Q1005" s="14">
        <f>G1005*$G$11</f>
        <v>166.4</v>
      </c>
      <c r="R1005" s="14">
        <f>H1005*$H$11</f>
        <v>0</v>
      </c>
      <c r="S1005" s="14">
        <f>(N1005/100)*(I1005*$I$11)+(N1005/100)*(J1005*$J$11)</f>
        <v>103.68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237.12000000000003</v>
      </c>
      <c r="W1005" s="14">
        <f>(R1005/100)*(K1005*$K$11)+(R1005/100)*(L1005*$L$11)</f>
        <v>0</v>
      </c>
      <c r="X1005" s="14">
        <f t="shared" si="333"/>
        <v>180.48000000000002</v>
      </c>
      <c r="Y1005" s="14">
        <f t="shared" si="334"/>
        <v>0</v>
      </c>
      <c r="Z1005" s="14">
        <f t="shared" si="335"/>
        <v>0</v>
      </c>
      <c r="AA1005" s="14">
        <f t="shared" si="336"/>
        <v>403.52000000000004</v>
      </c>
      <c r="AB1005" s="14">
        <f t="shared" si="338"/>
        <v>0</v>
      </c>
      <c r="AC1005" s="15">
        <f t="shared" si="337"/>
        <v>584</v>
      </c>
      <c r="AD1005" s="48">
        <f>(ROUND(AC1005-AC997,1)/AC997)</f>
        <v>0.29432624113475181</v>
      </c>
      <c r="AE1005" s="119"/>
      <c r="AF1005" s="60"/>
      <c r="AH1005" s="59"/>
    </row>
    <row r="1006" spans="1:34">
      <c r="A1006" s="105" t="s">
        <v>853</v>
      </c>
      <c r="B1006" s="97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76.8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166.4</v>
      </c>
      <c r="S1006" s="14">
        <f>(N1006/100)*(I1006*$I$12)+(N1006/100)*(J1006*$J$12)</f>
        <v>103.68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237.12000000000003</v>
      </c>
      <c r="X1006" s="14">
        <f t="shared" si="333"/>
        <v>180.48000000000002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403.52000000000004</v>
      </c>
      <c r="AC1006" s="15">
        <f t="shared" si="337"/>
        <v>584</v>
      </c>
      <c r="AD1006" s="48">
        <f>(ROUND(AC1006-AC997,1)/AC997)</f>
        <v>0.29432624113475181</v>
      </c>
      <c r="AE1006" s="119"/>
      <c r="AF1006" s="60"/>
      <c r="AH1006" s="59"/>
    </row>
    <row r="1007" spans="1:34">
      <c r="A1007" s="105" t="s">
        <v>854</v>
      </c>
      <c r="B1007" s="97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166.4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411.84000000000003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578.24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578.20000000000005</v>
      </c>
      <c r="AD1007" s="48">
        <f>(ROUND(AC1007-AC997,1)/AC997)</f>
        <v>0.28147163120567376</v>
      </c>
      <c r="AE1007" s="119"/>
      <c r="AF1007" s="60"/>
      <c r="AH1007" s="59"/>
    </row>
    <row r="1008" spans="1:34">
      <c r="A1008" s="105" t="s">
        <v>855</v>
      </c>
      <c r="B1008" s="97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166.4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411.84000000000003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578.24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578.20000000000005</v>
      </c>
      <c r="AD1008" s="48">
        <f>(ROUND(AC1008-AC997,1)/AC997)</f>
        <v>0.28147163120567376</v>
      </c>
      <c r="AE1008" s="119"/>
      <c r="AF1008" s="60"/>
      <c r="AH1008" s="59"/>
    </row>
    <row r="1009" spans="1:34">
      <c r="A1009" s="105"/>
      <c r="B1009" s="97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166.4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411.84000000000003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578.24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578.20000000000005</v>
      </c>
      <c r="AD1009" s="48">
        <f>(ROUND(AC1009-AC997,1)/AC997)</f>
        <v>0.28147163120567376</v>
      </c>
      <c r="AE1009" s="119"/>
      <c r="AF1009" s="60"/>
      <c r="AH1009" s="59"/>
    </row>
    <row r="1010" spans="1:34">
      <c r="A1010" s="105"/>
      <c r="B1010" s="97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166.4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389.20960000000002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555.6096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555.6</v>
      </c>
      <c r="AD1010" s="48">
        <f>(ROUND(AC1010-AC997,1)/AC997)</f>
        <v>0.23138297872340427</v>
      </c>
      <c r="AE1010" s="119"/>
      <c r="AF1010" s="60"/>
      <c r="AH1010" s="59"/>
    </row>
    <row r="1011" spans="1:34">
      <c r="A1011" s="105"/>
      <c r="B1011" s="97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166.4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342.28480000000002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508.6848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508.7</v>
      </c>
      <c r="AD1011" s="48">
        <f>(ROUND(AC1011-AC997,1)/AC997)</f>
        <v>0.12743794326241134</v>
      </c>
      <c r="AE1011" s="119"/>
      <c r="AF1011" s="60"/>
      <c r="AH1011" s="59"/>
    </row>
    <row r="1012" spans="1:34">
      <c r="A1012" s="112" t="s">
        <v>0</v>
      </c>
      <c r="B1012" s="98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159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112.5</v>
      </c>
      <c r="S1012" s="52">
        <f>(N1012/100)*(I1012*$I$3)+(N1012/100)*(J1012*$J$3)</f>
        <v>119.25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67.5</v>
      </c>
      <c r="X1012" s="52">
        <f t="shared" si="277"/>
        <v>278.25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180</v>
      </c>
      <c r="AC1012" s="53">
        <f>ROUND(X1012+Y1012+Z1012+AA1012+AB1012,1)</f>
        <v>458.3</v>
      </c>
      <c r="AD1012" s="58"/>
      <c r="AE1012" s="119" t="s">
        <v>820</v>
      </c>
      <c r="AF1012" s="60"/>
      <c r="AH1012" s="59"/>
    </row>
    <row r="1013" spans="1:34">
      <c r="A1013" s="105" t="s">
        <v>821</v>
      </c>
      <c r="B1013" s="99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137.80000000000001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97.5</v>
      </c>
      <c r="S1013" s="14">
        <f>(N1013/100)*(I1013*$I$4)+(N1013/100)*(J1013*$J$4)</f>
        <v>248.04000000000002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58.5</v>
      </c>
      <c r="X1013" s="14">
        <f t="shared" si="277"/>
        <v>385.84000000000003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156</v>
      </c>
      <c r="AC1013" s="15">
        <f>ROUND(X1013+Y1013+Z1013+AA1013+AB1013,1)</f>
        <v>541.79999999999995</v>
      </c>
      <c r="AD1013" s="48">
        <f>(ROUND(AC1013-AC1012,1)/AC1012)</f>
        <v>0.18219506873227143</v>
      </c>
      <c r="AE1013" s="119"/>
      <c r="AF1013" s="60"/>
      <c r="AH1013" s="60"/>
    </row>
    <row r="1014" spans="1:34">
      <c r="A1014" s="105" t="s">
        <v>822</v>
      </c>
      <c r="B1014" s="99">
        <v>24</v>
      </c>
      <c r="C1014" s="21" t="s">
        <v>856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148.39999999999998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105</v>
      </c>
      <c r="S1014" s="14">
        <f>(N1014/100)*(I1014*$I$5)+(N1014/100)*(J1014*$J$5)</f>
        <v>111.29999999999998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63</v>
      </c>
      <c r="X1014" s="14">
        <f t="shared" si="277"/>
        <v>259.69999999999993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168</v>
      </c>
      <c r="AC1014" s="15">
        <f t="shared" ref="AC1014:AC1026" si="339">ROUND(X1014+Y1014+Z1014+AA1014+AB1014,1)</f>
        <v>427.7</v>
      </c>
      <c r="AD1014" s="48">
        <f>(ROUND(AC1014-AC1012,1)/AC1012)</f>
        <v>-6.6768492253982112E-2</v>
      </c>
      <c r="AE1014" s="119"/>
      <c r="AF1014" s="60"/>
      <c r="AH1014" s="59"/>
    </row>
    <row r="1015" spans="1:34">
      <c r="A1015" s="105" t="s">
        <v>823</v>
      </c>
      <c r="B1015" s="99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148.39999999999998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105</v>
      </c>
      <c r="S1015" s="14">
        <f>(N1015/100)*(I1015*$I$6)+(N1015/100)*(J1015*$J$6)</f>
        <v>111.29999999999998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63</v>
      </c>
      <c r="X1015" s="14">
        <f t="shared" si="277"/>
        <v>259.69999999999993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168</v>
      </c>
      <c r="AC1015" s="15">
        <f t="shared" si="339"/>
        <v>427.7</v>
      </c>
      <c r="AD1015" s="48">
        <f>(ROUND(AC1015-AC1012,1)/AC1012)</f>
        <v>-6.6768492253982112E-2</v>
      </c>
      <c r="AE1015" s="119"/>
      <c r="AF1015" s="60"/>
      <c r="AH1015" s="59"/>
    </row>
    <row r="1016" spans="1:34">
      <c r="A1016" s="105" t="s">
        <v>824</v>
      </c>
      <c r="B1016" s="99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148.39999999999998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105</v>
      </c>
      <c r="S1016" s="14">
        <f>(N1016/100)*(I1016*$I$7)+(N1016/100)*(J1016*$J$7)</f>
        <v>111.29999999999998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63</v>
      </c>
      <c r="X1016" s="14">
        <f t="shared" si="277"/>
        <v>259.69999999999993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168</v>
      </c>
      <c r="AC1016" s="15">
        <f t="shared" si="339"/>
        <v>427.7</v>
      </c>
      <c r="AD1016" s="48">
        <f>(ROUND(AC1016-AC1012,1)/AC1012)</f>
        <v>-6.6768492253982112E-2</v>
      </c>
      <c r="AE1016" s="119"/>
      <c r="AF1016" s="60"/>
      <c r="AH1016" s="59"/>
    </row>
    <row r="1017" spans="1:34">
      <c r="A1017" s="105" t="s">
        <v>667</v>
      </c>
      <c r="B1017" s="99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148.39999999999998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105</v>
      </c>
      <c r="S1017" s="14">
        <f>(N1017/100)*(I1017*$I$8)+(N1017/100)*(J1017*$J$8)</f>
        <v>111.29999999999998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63</v>
      </c>
      <c r="X1017" s="14">
        <f t="shared" si="277"/>
        <v>259.69999999999993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168</v>
      </c>
      <c r="AC1017" s="15">
        <f t="shared" si="339"/>
        <v>427.7</v>
      </c>
      <c r="AD1017" s="48">
        <f>(ROUND(AC1017-AC1012,1)/AC1012)</f>
        <v>-6.6768492253982112E-2</v>
      </c>
      <c r="AE1017" s="119"/>
      <c r="AF1017" s="60"/>
      <c r="AH1017" s="59"/>
    </row>
    <row r="1018" spans="1:34">
      <c r="A1018" s="105" t="s">
        <v>606</v>
      </c>
      <c r="B1018" s="99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63.599999999999994</v>
      </c>
      <c r="O1018" s="14">
        <f>E1018*$E$9</f>
        <v>235.3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47.699999999999989</v>
      </c>
      <c r="T1018" s="14">
        <f>(O1018/100)*(K1018*$K$9)</f>
        <v>243.53550000000001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111.29999999999998</v>
      </c>
      <c r="Y1018" s="14">
        <f t="shared" si="278"/>
        <v>478.83550000000002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590.1</v>
      </c>
      <c r="AD1018" s="48">
        <f>(ROUND(AC1018-AC1012,1)/AC1012)</f>
        <v>0.28758455160375301</v>
      </c>
      <c r="AE1018" s="119"/>
      <c r="AF1018" s="60"/>
      <c r="AH1018" s="59"/>
    </row>
    <row r="1019" spans="1:34">
      <c r="A1019" s="105" t="s">
        <v>851</v>
      </c>
      <c r="B1019" s="99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63.599999999999994</v>
      </c>
      <c r="O1019" s="14">
        <f>E1019*$E$10</f>
        <v>0</v>
      </c>
      <c r="P1019" s="14">
        <f>F1019*$F$10</f>
        <v>235.3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47.699999999999989</v>
      </c>
      <c r="T1019" s="14">
        <f>(O1019/100)*(K1019*$J$10)</f>
        <v>0</v>
      </c>
      <c r="U1019" s="14">
        <f>(P1019/100)*(K1019*$K$10)+(P1019/100)*(L1019*$L$10)</f>
        <v>243.53550000000001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111.29999999999998</v>
      </c>
      <c r="Y1019" s="14">
        <f t="shared" si="278"/>
        <v>0</v>
      </c>
      <c r="Z1019" s="14">
        <f t="shared" si="279"/>
        <v>478.83550000000002</v>
      </c>
      <c r="AA1019" s="14">
        <f t="shared" si="280"/>
        <v>0</v>
      </c>
      <c r="AB1019" s="14">
        <f t="shared" si="340"/>
        <v>0</v>
      </c>
      <c r="AC1019" s="15">
        <f t="shared" si="339"/>
        <v>590.1</v>
      </c>
      <c r="AD1019" s="48">
        <f>(ROUND(AC1019-AC1012,1)/AC1012)</f>
        <v>0.28758455160375301</v>
      </c>
      <c r="AE1019" s="119"/>
      <c r="AF1019" s="60"/>
      <c r="AH1019" s="59"/>
    </row>
    <row r="1020" spans="1:34">
      <c r="A1020" s="105" t="s">
        <v>852</v>
      </c>
      <c r="B1020" s="99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63.599999999999994</v>
      </c>
      <c r="O1020" s="14">
        <f>E1020*$E$11</f>
        <v>0</v>
      </c>
      <c r="P1020" s="14">
        <f>F1020*$F$11</f>
        <v>0</v>
      </c>
      <c r="Q1020" s="14">
        <f>G1020*$G$11</f>
        <v>235.3</v>
      </c>
      <c r="R1020" s="14">
        <f>H1020*$H$11</f>
        <v>0</v>
      </c>
      <c r="S1020" s="14">
        <f>(N1020/100)*(I1020*$I$11)+(N1020/100)*(J1020*$J$11)</f>
        <v>47.699999999999989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243.53550000000001</v>
      </c>
      <c r="W1020" s="14">
        <f>(R1020/100)*(K1020*$K$11)+(R1020/100)*(L1020*$L$11)</f>
        <v>0</v>
      </c>
      <c r="X1020" s="14">
        <f t="shared" si="277"/>
        <v>111.29999999999998</v>
      </c>
      <c r="Y1020" s="14">
        <f t="shared" si="278"/>
        <v>0</v>
      </c>
      <c r="Z1020" s="14">
        <f t="shared" si="279"/>
        <v>0</v>
      </c>
      <c r="AA1020" s="14">
        <f t="shared" si="280"/>
        <v>478.83550000000002</v>
      </c>
      <c r="AB1020" s="14">
        <f t="shared" si="340"/>
        <v>0</v>
      </c>
      <c r="AC1020" s="15">
        <f t="shared" si="339"/>
        <v>590.1</v>
      </c>
      <c r="AD1020" s="48">
        <f>(ROUND(AC1020-AC1012,1)/AC1012)</f>
        <v>0.28758455160375301</v>
      </c>
      <c r="AE1020" s="119"/>
      <c r="AF1020" s="60"/>
      <c r="AH1020" s="59"/>
    </row>
    <row r="1021" spans="1:34">
      <c r="A1021" s="105" t="s">
        <v>853</v>
      </c>
      <c r="B1021" s="99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63.599999999999994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235.3</v>
      </c>
      <c r="S1021" s="14">
        <f>(N1021/100)*(I1021*$I$12)+(N1021/100)*(J1021*$J$12)</f>
        <v>47.699999999999989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243.53550000000001</v>
      </c>
      <c r="X1021" s="14">
        <f t="shared" si="277"/>
        <v>111.29999999999998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478.83550000000002</v>
      </c>
      <c r="AC1021" s="15">
        <f t="shared" si="339"/>
        <v>590.1</v>
      </c>
      <c r="AD1021" s="48">
        <f>(ROUND(AC1021-AC1012,1)/AC1012)</f>
        <v>0.28758455160375301</v>
      </c>
      <c r="AE1021" s="119"/>
      <c r="AF1021" s="60"/>
      <c r="AH1021" s="59"/>
    </row>
    <row r="1022" spans="1:34">
      <c r="A1022" s="105" t="s">
        <v>854</v>
      </c>
      <c r="B1022" s="99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137.80000000000001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97.5</v>
      </c>
      <c r="S1022" s="14">
        <f>(N1022/100)*(I1022*$I$14)+(N1022/100)*(J1022*$J$14)+(N1022/100)*(M1022*$M$14)</f>
        <v>214.96800000000002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137.47499999999999</v>
      </c>
      <c r="X1022" s="14">
        <f t="shared" si="277"/>
        <v>352.76800000000003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234.97499999999999</v>
      </c>
      <c r="AC1022" s="15">
        <f t="shared" si="339"/>
        <v>587.70000000000005</v>
      </c>
      <c r="AD1022" s="48">
        <f>(ROUND(AC1022-AC1012,1)/AC1012)</f>
        <v>0.28234780711324459</v>
      </c>
      <c r="AE1022" s="119"/>
      <c r="AF1022" s="60"/>
      <c r="AH1022" s="59"/>
    </row>
    <row r="1023" spans="1:34">
      <c r="A1023" s="105" t="s">
        <v>855</v>
      </c>
      <c r="B1023" s="99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195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391.95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586.95000000000005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587</v>
      </c>
      <c r="AD1023" s="48">
        <f>(ROUND(AC1023-AC1012,1)/AC1012)</f>
        <v>0.28082042330351298</v>
      </c>
      <c r="AE1023" s="119"/>
      <c r="AF1023" s="60"/>
      <c r="AH1023" s="59"/>
    </row>
    <row r="1024" spans="1:34">
      <c r="A1024" s="105"/>
      <c r="B1024" s="99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195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391.95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586.95000000000005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587</v>
      </c>
      <c r="AD1024" s="48">
        <f>(ROUND(AC1024-AC1012,1)/AC1012)</f>
        <v>0.28082042330351298</v>
      </c>
      <c r="AE1024" s="119"/>
      <c r="AF1024" s="60"/>
      <c r="AH1024" s="59"/>
    </row>
    <row r="1025" spans="1:34">
      <c r="A1025" s="105"/>
      <c r="B1025" s="99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137.80000000000001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97.5</v>
      </c>
      <c r="S1025" s="14">
        <f>(N1025/100)*(I1025*$I$16)+(N1025/100)*(J1025*$J$16)</f>
        <v>268.43439999999998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58.5</v>
      </c>
      <c r="X1025" s="14">
        <f t="shared" si="277"/>
        <v>406.23439999999999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156</v>
      </c>
      <c r="AC1025" s="15">
        <f t="shared" si="339"/>
        <v>562.20000000000005</v>
      </c>
      <c r="AD1025" s="48">
        <f>(ROUND(AC1025-AC1012,1)/AC1012)</f>
        <v>0.22670739690159286</v>
      </c>
      <c r="AE1025" s="119"/>
      <c r="AF1025" s="60"/>
      <c r="AH1025" s="59"/>
    </row>
    <row r="1026" spans="1:34">
      <c r="A1026" s="105"/>
      <c r="B1026" s="99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137.80000000000001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97.5</v>
      </c>
      <c r="S1026" s="14">
        <f>(N1026/100)*(I1026*$I$17)+(N1026/100)*(J1026*$J$17)</f>
        <v>221.9958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58.5</v>
      </c>
      <c r="X1026" s="14">
        <f t="shared" si="277"/>
        <v>359.79579999999999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156</v>
      </c>
      <c r="AC1026" s="15">
        <f t="shared" si="339"/>
        <v>515.79999999999995</v>
      </c>
      <c r="AD1026" s="48">
        <f>(ROUND(AC1026-AC1012,1)/AC1012)</f>
        <v>0.1254636700850971</v>
      </c>
      <c r="AE1026" s="119"/>
      <c r="AF1026" s="60"/>
      <c r="AH1026" s="59"/>
    </row>
    <row r="1027" spans="1:34">
      <c r="A1027" s="112" t="s">
        <v>0</v>
      </c>
      <c r="B1027" s="96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165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297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462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462</v>
      </c>
      <c r="AD1027" s="58" t="s">
        <v>330</v>
      </c>
      <c r="AE1027" s="119" t="s">
        <v>820</v>
      </c>
      <c r="AF1027" s="60"/>
      <c r="AH1027" s="59"/>
    </row>
    <row r="1028" spans="1:34">
      <c r="A1028" s="105" t="s">
        <v>821</v>
      </c>
      <c r="B1028" s="97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143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398.96999999999997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541.97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542</v>
      </c>
      <c r="AD1028" s="48">
        <f>(ROUND(AC1028-AC1027,1)/AC1027)</f>
        <v>0.17316017316017315</v>
      </c>
      <c r="AE1028" s="119"/>
      <c r="AF1028" s="60"/>
      <c r="AH1028" s="59"/>
    </row>
    <row r="1029" spans="1:34">
      <c r="A1029" s="105" t="s">
        <v>822</v>
      </c>
      <c r="B1029" s="97">
        <v>8</v>
      </c>
      <c r="C1029" s="21" t="s">
        <v>856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154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277.20000000000005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431.20000000000005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431.2</v>
      </c>
      <c r="AD1029" s="48">
        <f>(ROUND(AC1029-AC1027,1)/AC1027)</f>
        <v>-6.6666666666666666E-2</v>
      </c>
      <c r="AE1029" s="119"/>
      <c r="AF1029" s="60"/>
      <c r="AH1029" s="60"/>
    </row>
    <row r="1030" spans="1:34">
      <c r="A1030" s="105" t="s">
        <v>823</v>
      </c>
      <c r="B1030" s="97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154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277.20000000000005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431.20000000000005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431.2</v>
      </c>
      <c r="AD1030" s="48">
        <f>(ROUND(AC1030-AC1027,1)/AC1027)</f>
        <v>-6.6666666666666666E-2</v>
      </c>
      <c r="AE1030" s="119"/>
      <c r="AF1030" s="60"/>
      <c r="AH1030" s="59"/>
    </row>
    <row r="1031" spans="1:34">
      <c r="A1031" s="105" t="s">
        <v>824</v>
      </c>
      <c r="B1031" s="97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154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277.20000000000005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431.20000000000005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431.2</v>
      </c>
      <c r="AD1031" s="48">
        <f>(ROUND(AC1031-AC1027,1)/AC1027)</f>
        <v>-6.6666666666666666E-2</v>
      </c>
      <c r="AE1031" s="119"/>
      <c r="AF1031" s="60"/>
      <c r="AH1031" s="59"/>
    </row>
    <row r="1032" spans="1:34">
      <c r="A1032" s="105" t="s">
        <v>667</v>
      </c>
      <c r="B1032" s="97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154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277.20000000000005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431.20000000000005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431.2</v>
      </c>
      <c r="AD1032" s="48">
        <f>(ROUND(AC1032-AC1027,1)/AC1027)</f>
        <v>-6.6666666666666666E-2</v>
      </c>
      <c r="AE1032" s="119"/>
      <c r="AF1032" s="60"/>
      <c r="AH1032" s="59"/>
    </row>
    <row r="1033" spans="1:34">
      <c r="A1033" s="105" t="s">
        <v>606</v>
      </c>
      <c r="B1033" s="97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66</v>
      </c>
      <c r="O1033" s="14">
        <f>E1033*$E$9</f>
        <v>143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59.400000000000006</v>
      </c>
      <c r="T1033" s="14">
        <f>(O1033/100)*(K1033*$K$9)</f>
        <v>326.03999999999996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125.4</v>
      </c>
      <c r="Y1033" s="14">
        <f t="shared" si="342"/>
        <v>469.03999999999996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594.4</v>
      </c>
      <c r="AD1033" s="48">
        <f>(ROUND(AC1033-AC1027,1)/AC1027)</f>
        <v>0.2865800865800866</v>
      </c>
      <c r="AE1033" s="119"/>
      <c r="AF1033" s="60"/>
      <c r="AH1033" s="59"/>
    </row>
    <row r="1034" spans="1:34">
      <c r="A1034" s="105" t="s">
        <v>851</v>
      </c>
      <c r="B1034" s="97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66</v>
      </c>
      <c r="O1034" s="14">
        <f>E1034*$E$10</f>
        <v>0</v>
      </c>
      <c r="P1034" s="14">
        <f>F1034*$F$10</f>
        <v>143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121.77000000000001</v>
      </c>
      <c r="T1034" s="14">
        <f>(O1034/100)*(K1034*$J$10)</f>
        <v>0</v>
      </c>
      <c r="U1034" s="14">
        <f>(P1034/100)*(K1034*$K$10)+(P1034/100)*(L1034*$L$10)</f>
        <v>270.27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187.77</v>
      </c>
      <c r="Y1034" s="14">
        <f t="shared" si="342"/>
        <v>0</v>
      </c>
      <c r="Z1034" s="14">
        <f t="shared" si="343"/>
        <v>413.27</v>
      </c>
      <c r="AA1034" s="14">
        <f t="shared" si="344"/>
        <v>0</v>
      </c>
      <c r="AB1034" s="14">
        <f t="shared" si="346"/>
        <v>0</v>
      </c>
      <c r="AC1034" s="15">
        <f t="shared" si="345"/>
        <v>601</v>
      </c>
      <c r="AD1034" s="48">
        <f>(ROUND(AC1034-AC1027,1)/AC1027)</f>
        <v>0.30086580086580089</v>
      </c>
      <c r="AE1034" s="119"/>
      <c r="AF1034" s="60"/>
      <c r="AH1034" s="59"/>
    </row>
    <row r="1035" spans="1:34">
      <c r="A1035" s="105" t="s">
        <v>852</v>
      </c>
      <c r="B1035" s="97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66</v>
      </c>
      <c r="O1035" s="14">
        <f>E1035*$E$11</f>
        <v>0</v>
      </c>
      <c r="P1035" s="14">
        <f>F1035*$F$11</f>
        <v>0</v>
      </c>
      <c r="Q1035" s="14">
        <f>G1035*$G$11</f>
        <v>143</v>
      </c>
      <c r="R1035" s="14">
        <f>H1035*$H$11</f>
        <v>0</v>
      </c>
      <c r="S1035" s="14">
        <f>(N1035/100)*(I1035*$I$11)+(N1035/100)*(J1035*$J$11)+(N1035/100)*(L1035*$L$11)</f>
        <v>164.34000000000003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227.36999999999998</v>
      </c>
      <c r="W1035" s="14">
        <f>(R1035/100)*(K1035*$K$11)+(R1035/100)*(L1035*$L$11)</f>
        <v>0</v>
      </c>
      <c r="X1035" s="14">
        <f t="shared" si="341"/>
        <v>230.34000000000003</v>
      </c>
      <c r="Y1035" s="14">
        <f t="shared" si="342"/>
        <v>0</v>
      </c>
      <c r="Z1035" s="14">
        <f t="shared" si="343"/>
        <v>0</v>
      </c>
      <c r="AA1035" s="14">
        <f t="shared" si="344"/>
        <v>370.37</v>
      </c>
      <c r="AB1035" s="14">
        <f t="shared" si="346"/>
        <v>0</v>
      </c>
      <c r="AC1035" s="15">
        <f t="shared" si="345"/>
        <v>600.70000000000005</v>
      </c>
      <c r="AD1035" s="48">
        <f>(ROUND(AC1035-AC1027,1)/AC1027)</f>
        <v>0.30021645021645021</v>
      </c>
      <c r="AE1035" s="119"/>
      <c r="AF1035" s="60"/>
      <c r="AH1035" s="59"/>
    </row>
    <row r="1036" spans="1:34">
      <c r="A1036" s="105" t="s">
        <v>853</v>
      </c>
      <c r="B1036" s="97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66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143</v>
      </c>
      <c r="S1036" s="14">
        <f>(N1036/100)*(I1036*$I$12)+(N1036/100)*(J1036*$J$12)+(N1036/100)*(L1036*$L$12)</f>
        <v>121.77000000000001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270.27</v>
      </c>
      <c r="X1036" s="14">
        <f t="shared" si="341"/>
        <v>187.77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413.27</v>
      </c>
      <c r="AC1036" s="15">
        <f t="shared" si="345"/>
        <v>601</v>
      </c>
      <c r="AD1036" s="48">
        <f>(ROUND(AC1036-AC1027,1)/AC1027)</f>
        <v>0.30086580086580089</v>
      </c>
      <c r="AE1036" s="119"/>
      <c r="AF1036" s="60"/>
      <c r="AH1036" s="59"/>
    </row>
    <row r="1037" spans="1:34">
      <c r="A1037" s="105" t="s">
        <v>854</v>
      </c>
      <c r="B1037" s="97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143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446.15999999999997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589.16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589.20000000000005</v>
      </c>
      <c r="AD1037" s="48">
        <f>(ROUND(AC1037-AC1027,1)/AC1027)</f>
        <v>0.27532467532467531</v>
      </c>
      <c r="AE1037" s="119"/>
      <c r="AF1037" s="60"/>
      <c r="AH1037" s="59"/>
    </row>
    <row r="1038" spans="1:34">
      <c r="A1038" s="105" t="s">
        <v>855</v>
      </c>
      <c r="B1038" s="97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182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409.5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591.5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591.5</v>
      </c>
      <c r="AD1038" s="48">
        <f>(ROUND(AC1038-AC1027,1)/AC1027)</f>
        <v>0.28030303030303028</v>
      </c>
      <c r="AE1038" s="119"/>
      <c r="AF1038" s="60"/>
      <c r="AH1038" s="59"/>
    </row>
    <row r="1039" spans="1:34">
      <c r="A1039" s="105"/>
      <c r="B1039" s="97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182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409.5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591.5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591.5</v>
      </c>
      <c r="AD1039" s="48">
        <f>(ROUND(AC1039-AC1027,1)/AC1027)</f>
        <v>0.28030303030303028</v>
      </c>
      <c r="AE1039" s="119"/>
      <c r="AF1039" s="60"/>
      <c r="AH1039" s="59"/>
    </row>
    <row r="1040" spans="1:34">
      <c r="A1040" s="105"/>
      <c r="B1040" s="97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143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376.66199999999992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519.66199999999992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519.70000000000005</v>
      </c>
      <c r="AD1040" s="48">
        <f>(ROUND(AC1040-AC1027,1)/AC1027)</f>
        <v>0.1248917748917749</v>
      </c>
      <c r="AE1040" s="119"/>
      <c r="AF1040" s="60"/>
      <c r="AH1040" s="59"/>
    </row>
    <row r="1041" spans="1:34">
      <c r="A1041" s="105"/>
      <c r="B1041" s="97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143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423.709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566.70900000000006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566.70000000000005</v>
      </c>
      <c r="AD1041" s="48">
        <f>(ROUND(AC1041-AC1027,1)/AC1027)</f>
        <v>0.22662337662337664</v>
      </c>
      <c r="AE1041" s="119"/>
      <c r="AF1041" s="60"/>
      <c r="AH1041" s="59"/>
    </row>
    <row r="1042" spans="1:34">
      <c r="A1042" s="112" t="s">
        <v>0</v>
      </c>
      <c r="B1042" s="98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174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261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435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435</v>
      </c>
      <c r="AD1042" s="58"/>
      <c r="AE1042" s="119" t="s">
        <v>820</v>
      </c>
      <c r="AF1042" s="60"/>
      <c r="AH1042" s="59"/>
    </row>
    <row r="1043" spans="1:34">
      <c r="A1043" s="105" t="s">
        <v>821</v>
      </c>
      <c r="B1043" s="99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150.80000000000001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361.01519999999999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511.8152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511.8</v>
      </c>
      <c r="AD1043" s="48">
        <f>(ROUND(AC1043-AC1042,1)/AC1042)</f>
        <v>0.17655172413793102</v>
      </c>
      <c r="AE1043" s="119"/>
      <c r="AF1043" s="60"/>
      <c r="AH1043" s="59"/>
    </row>
    <row r="1044" spans="1:34">
      <c r="A1044" s="105" t="s">
        <v>822</v>
      </c>
      <c r="B1044" s="99">
        <v>28</v>
      </c>
      <c r="C1044" s="21" t="s">
        <v>856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162.39999999999998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243.59999999999997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405.99999999999994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406</v>
      </c>
      <c r="AD1044" s="48">
        <f>(ROUND(AC1044-AC1042,1)/AC1042)</f>
        <v>-6.6666666666666666E-2</v>
      </c>
      <c r="AE1044" s="119"/>
      <c r="AF1044" s="60"/>
      <c r="AH1044" s="59"/>
    </row>
    <row r="1045" spans="1:34">
      <c r="A1045" s="105" t="s">
        <v>823</v>
      </c>
      <c r="B1045" s="99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162.39999999999998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243.59999999999997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405.99999999999994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406</v>
      </c>
      <c r="AD1045" s="48">
        <f>(ROUND(AC1045-AC1042,1)/AC1042)</f>
        <v>-6.6666666666666666E-2</v>
      </c>
      <c r="AE1045" s="119"/>
      <c r="AF1045" s="60"/>
      <c r="AH1045" s="59"/>
    </row>
    <row r="1046" spans="1:34">
      <c r="A1046" s="105" t="s">
        <v>824</v>
      </c>
      <c r="B1046" s="99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162.39999999999998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243.59999999999997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405.99999999999994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406</v>
      </c>
      <c r="AD1046" s="48">
        <f>(ROUND(AC1046-AC1042,1)/AC1042)</f>
        <v>-6.6666666666666666E-2</v>
      </c>
      <c r="AE1046" s="119"/>
      <c r="AF1046" s="60"/>
      <c r="AH1046" s="59"/>
    </row>
    <row r="1047" spans="1:34">
      <c r="A1047" s="105" t="s">
        <v>667</v>
      </c>
      <c r="B1047" s="99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162.39999999999998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243.59999999999997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405.99999999999994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406</v>
      </c>
      <c r="AD1047" s="48">
        <f>(ROUND(AC1047-AC1042,1)/AC1042)</f>
        <v>-6.6666666666666666E-2</v>
      </c>
      <c r="AE1047" s="119"/>
      <c r="AF1047" s="60"/>
      <c r="AH1047" s="59"/>
    </row>
    <row r="1048" spans="1:34">
      <c r="A1048" s="105" t="s">
        <v>606</v>
      </c>
      <c r="B1048" s="99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69.599999999999994</v>
      </c>
      <c r="O1048" s="14">
        <f>E1048*$E$9</f>
        <v>150.80000000000001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104.39999999999999</v>
      </c>
      <c r="T1048" s="14">
        <f>(O1048/100)*(K1048*$K$9)</f>
        <v>237.51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174</v>
      </c>
      <c r="Y1048" s="14">
        <f t="shared" si="348"/>
        <v>388.31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562.29999999999995</v>
      </c>
      <c r="AD1048" s="48">
        <f>(ROUND(AC1048-AC1042,1)/AC1042)</f>
        <v>0.29264367816091952</v>
      </c>
      <c r="AE1048" s="119"/>
      <c r="AF1048" s="60"/>
      <c r="AH1048" s="59"/>
    </row>
    <row r="1049" spans="1:34">
      <c r="A1049" s="105" t="s">
        <v>851</v>
      </c>
      <c r="B1049" s="99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69.599999999999994</v>
      </c>
      <c r="O1049" s="14">
        <f>E1049*$E$10</f>
        <v>0</v>
      </c>
      <c r="P1049" s="14">
        <f>F1049*$F$10</f>
        <v>150.80000000000001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104.39999999999999</v>
      </c>
      <c r="T1049" s="14">
        <f>(O1049/100)*(K1049*$J$10)</f>
        <v>0</v>
      </c>
      <c r="U1049" s="14">
        <f>(P1049/100)*(K1049*$K$10)+(P1049/100)*(L1049*$L$10)</f>
        <v>237.51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174</v>
      </c>
      <c r="Y1049" s="14">
        <f t="shared" si="348"/>
        <v>0</v>
      </c>
      <c r="Z1049" s="14">
        <f t="shared" si="349"/>
        <v>388.31</v>
      </c>
      <c r="AA1049" s="14">
        <f t="shared" si="350"/>
        <v>0</v>
      </c>
      <c r="AB1049" s="14">
        <f t="shared" si="352"/>
        <v>0</v>
      </c>
      <c r="AC1049" s="15">
        <f t="shared" si="351"/>
        <v>562.29999999999995</v>
      </c>
      <c r="AD1049" s="48">
        <f>(ROUND(AC1049-AC1042,1)/AC1042)</f>
        <v>0.29264367816091952</v>
      </c>
      <c r="AE1049" s="119"/>
      <c r="AF1049" s="60"/>
      <c r="AH1049" s="59"/>
    </row>
    <row r="1050" spans="1:34">
      <c r="A1050" s="105" t="s">
        <v>852</v>
      </c>
      <c r="B1050" s="99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69.599999999999994</v>
      </c>
      <c r="O1050" s="14">
        <f>E1050*$E$11</f>
        <v>0</v>
      </c>
      <c r="P1050" s="14">
        <f>F1050*$F$11</f>
        <v>0</v>
      </c>
      <c r="Q1050" s="14">
        <f>G1050*$G$11</f>
        <v>150.80000000000001</v>
      </c>
      <c r="R1050" s="14">
        <f>H1050*$H$11</f>
        <v>0</v>
      </c>
      <c r="S1050" s="14">
        <f>(N1050/100)*(I1050*$I$11)+(N1050/100)*(J1050*$J$11)</f>
        <v>104.39999999999999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237.51</v>
      </c>
      <c r="W1050" s="14">
        <f>(R1050/100)*(K1050*$K$11)+(R1050/100)*(L1050*$L$11)</f>
        <v>0</v>
      </c>
      <c r="X1050" s="14">
        <f t="shared" si="347"/>
        <v>174</v>
      </c>
      <c r="Y1050" s="14">
        <f t="shared" si="348"/>
        <v>0</v>
      </c>
      <c r="Z1050" s="14">
        <f t="shared" si="349"/>
        <v>0</v>
      </c>
      <c r="AA1050" s="14">
        <f t="shared" si="350"/>
        <v>388.31</v>
      </c>
      <c r="AB1050" s="14">
        <f t="shared" si="352"/>
        <v>0</v>
      </c>
      <c r="AC1050" s="15">
        <f t="shared" si="351"/>
        <v>562.29999999999995</v>
      </c>
      <c r="AD1050" s="48">
        <f>(ROUND(AC1050-AC1042,1)/AC1042)</f>
        <v>0.29264367816091952</v>
      </c>
      <c r="AE1050" s="119"/>
      <c r="AF1050" s="60"/>
      <c r="AH1050" s="59"/>
    </row>
    <row r="1051" spans="1:34">
      <c r="A1051" s="105" t="s">
        <v>853</v>
      </c>
      <c r="B1051" s="99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69.599999999999994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150.80000000000001</v>
      </c>
      <c r="S1051" s="14">
        <f>(N1051/100)*(I1051*$I$12)+(N1051/100)*(J1051*$J$12)</f>
        <v>104.39999999999999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237.51</v>
      </c>
      <c r="X1051" s="14">
        <f t="shared" si="347"/>
        <v>174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388.31</v>
      </c>
      <c r="AC1051" s="15">
        <f t="shared" si="351"/>
        <v>562.29999999999995</v>
      </c>
      <c r="AD1051" s="48">
        <f>(ROUND(AC1051-AC1042,1)/AC1042)</f>
        <v>0.29264367816091952</v>
      </c>
      <c r="AE1051" s="119"/>
      <c r="AF1051" s="60"/>
      <c r="AH1051" s="59"/>
    </row>
    <row r="1052" spans="1:34">
      <c r="A1052" s="105" t="s">
        <v>854</v>
      </c>
      <c r="B1052" s="99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150.80000000000001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407.16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557.96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558</v>
      </c>
      <c r="AD1052" s="48">
        <f>(ROUND(AC1052-AC1042,1)/AC1042)</f>
        <v>0.28275862068965518</v>
      </c>
      <c r="AE1052" s="119"/>
      <c r="AF1052" s="60"/>
      <c r="AH1052" s="59"/>
    </row>
    <row r="1053" spans="1:34">
      <c r="A1053" s="105" t="s">
        <v>855</v>
      </c>
      <c r="B1053" s="99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150.80000000000001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407.16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557.96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558</v>
      </c>
      <c r="AD1053" s="48">
        <f>(ROUND(AC1053-AC1042,1)/AC1042)</f>
        <v>0.28275862068965518</v>
      </c>
      <c r="AE1053" s="119"/>
      <c r="AF1053" s="60"/>
      <c r="AH1053" s="59"/>
    </row>
    <row r="1054" spans="1:34">
      <c r="A1054" s="105"/>
      <c r="B1054" s="99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150.80000000000001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407.16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557.96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558</v>
      </c>
      <c r="AD1054" s="48">
        <f>(ROUND(AC1054-AC1042,1)/AC1042)</f>
        <v>0.28275862068965518</v>
      </c>
      <c r="AE1054" s="119"/>
      <c r="AF1054" s="60"/>
      <c r="AH1054" s="59"/>
    </row>
    <row r="1055" spans="1:34">
      <c r="A1055" s="105"/>
      <c r="B1055" s="99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150.80000000000001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383.93680000000001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534.73680000000002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534.70000000000005</v>
      </c>
      <c r="AD1055" s="48">
        <f>(ROUND(AC1055-AC1042,1)/AC1042)</f>
        <v>0.22919540229885058</v>
      </c>
      <c r="AE1055" s="119"/>
      <c r="AF1055" s="60"/>
      <c r="AH1055" s="59"/>
    </row>
    <row r="1056" spans="1:34">
      <c r="A1056" s="105"/>
      <c r="B1056" s="99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150.80000000000001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339.14919999999995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489.94919999999996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489.9</v>
      </c>
      <c r="AD1056" s="48">
        <f>(ROUND(AC1056-AC1042,1)/AC1042)</f>
        <v>0.12620689655172412</v>
      </c>
      <c r="AE1056" s="119"/>
      <c r="AF1056" s="60"/>
      <c r="AH1056" s="59"/>
    </row>
    <row r="1057" spans="1:34">
      <c r="A1057" s="112" t="s">
        <v>0</v>
      </c>
      <c r="B1057" s="96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150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105</v>
      </c>
      <c r="S1057" s="52">
        <f>(N1057/100)*(I1057*$I$3)+(N1057/100)*(J1057*$J$3)</f>
        <v>157.5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47.25</v>
      </c>
      <c r="X1057" s="52">
        <f t="shared" ref="X1057:X1072" si="353">N1057+S1057</f>
        <v>307.5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152.25</v>
      </c>
      <c r="AC1057" s="53">
        <f>ROUND(X1057+Y1057+Z1057+AA1057+AB1057,1)</f>
        <v>459.8</v>
      </c>
      <c r="AD1057" s="58"/>
      <c r="AE1057" s="119" t="s">
        <v>820</v>
      </c>
      <c r="AF1057" s="60"/>
      <c r="AH1057" s="59"/>
    </row>
    <row r="1058" spans="1:34">
      <c r="A1058" s="105" t="s">
        <v>821</v>
      </c>
      <c r="B1058" s="97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130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91</v>
      </c>
      <c r="S1058" s="14">
        <f>(N1058/100)*(I1058*$I$4)+(N1058/100)*(J1058*$J$4)</f>
        <v>280.8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40.950000000000003</v>
      </c>
      <c r="X1058" s="14">
        <f t="shared" si="353"/>
        <v>410.8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131.94999999999999</v>
      </c>
      <c r="AC1058" s="15">
        <f>ROUND(X1058+Y1058+Z1058+AA1058+AB1058,1)</f>
        <v>542.79999999999995</v>
      </c>
      <c r="AD1058" s="48">
        <f>(ROUND(AC1058-AC1057,1)/AC1057)</f>
        <v>0.18051326663766853</v>
      </c>
      <c r="AE1058" s="119"/>
      <c r="AF1058" s="60"/>
      <c r="AH1058" s="59"/>
    </row>
    <row r="1059" spans="1:34">
      <c r="A1059" s="105" t="s">
        <v>822</v>
      </c>
      <c r="B1059" s="97">
        <v>12</v>
      </c>
      <c r="C1059" s="21" t="s">
        <v>856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140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98</v>
      </c>
      <c r="S1059" s="14">
        <f>(N1059/100)*(I1059*$I$5)+(N1059/100)*(J1059*$J$5)</f>
        <v>147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44.1</v>
      </c>
      <c r="X1059" s="14">
        <f t="shared" si="353"/>
        <v>287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142.1</v>
      </c>
      <c r="AC1059" s="15">
        <f t="shared" ref="AC1059:AC1071" si="357">ROUND(X1059+Y1059+Z1059+AA1059+AB1059,1)</f>
        <v>429.1</v>
      </c>
      <c r="AD1059" s="48">
        <f>(ROUND(AC1059-AC1057,1)/AC1057)</f>
        <v>-6.6768160069595475E-2</v>
      </c>
      <c r="AE1059" s="119"/>
      <c r="AF1059" s="60"/>
      <c r="AH1059" s="59"/>
    </row>
    <row r="1060" spans="1:34">
      <c r="A1060" s="105" t="s">
        <v>823</v>
      </c>
      <c r="B1060" s="97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140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98</v>
      </c>
      <c r="S1060" s="14">
        <f>(N1060/100)*(I1060*$I$6)+(N1060/100)*(J1060*$J$6)</f>
        <v>147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44.1</v>
      </c>
      <c r="X1060" s="14">
        <f t="shared" si="353"/>
        <v>287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142.1</v>
      </c>
      <c r="AC1060" s="15">
        <f t="shared" si="357"/>
        <v>429.1</v>
      </c>
      <c r="AD1060" s="48">
        <f>(ROUND(AC1060-AC1057,1)/AC1057)</f>
        <v>-6.6768160069595475E-2</v>
      </c>
      <c r="AE1060" s="119"/>
      <c r="AF1060" s="60"/>
      <c r="AH1060" s="59"/>
    </row>
    <row r="1061" spans="1:34">
      <c r="A1061" s="105" t="s">
        <v>824</v>
      </c>
      <c r="B1061" s="97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140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98</v>
      </c>
      <c r="S1061" s="14">
        <f>(N1061/100)*(I1061*$I$7)+(N1061/100)*(J1061*$J$7)</f>
        <v>147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44.1</v>
      </c>
      <c r="X1061" s="14">
        <f t="shared" si="353"/>
        <v>287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142.1</v>
      </c>
      <c r="AC1061" s="15">
        <f t="shared" si="357"/>
        <v>429.1</v>
      </c>
      <c r="AD1061" s="48">
        <f>(ROUND(AC1061-AC1057,1)/AC1057)</f>
        <v>-6.6768160069595475E-2</v>
      </c>
      <c r="AE1061" s="119"/>
      <c r="AF1061" s="60"/>
      <c r="AH1061" s="59"/>
    </row>
    <row r="1062" spans="1:34">
      <c r="A1062" s="105" t="s">
        <v>667</v>
      </c>
      <c r="B1062" s="97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140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98</v>
      </c>
      <c r="S1062" s="14">
        <f>(N1062/100)*(I1062*$I$8)+(N1062/100)*(J1062*$J$8)</f>
        <v>147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44.1</v>
      </c>
      <c r="X1062" s="14">
        <f t="shared" si="353"/>
        <v>287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142.1</v>
      </c>
      <c r="AC1062" s="15">
        <f t="shared" si="357"/>
        <v>429.1</v>
      </c>
      <c r="AD1062" s="48">
        <f>(ROUND(AC1062-AC1057,1)/AC1057)</f>
        <v>-6.6768160069595475E-2</v>
      </c>
      <c r="AE1062" s="119"/>
      <c r="AF1062" s="60"/>
      <c r="AH1062" s="59"/>
    </row>
    <row r="1063" spans="1:34">
      <c r="A1063" s="105" t="s">
        <v>606</v>
      </c>
      <c r="B1063" s="97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60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63</v>
      </c>
      <c r="T1063" s="14">
        <f>(O1063/100)*(K1063*$K$9)</f>
        <v>248.625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123</v>
      </c>
      <c r="Y1063" s="14">
        <f t="shared" si="354"/>
        <v>469.625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592.6</v>
      </c>
      <c r="AD1063" s="48">
        <f>(ROUND(AC1063-AC1057,1)/AC1057)</f>
        <v>0.28882122662026971</v>
      </c>
      <c r="AE1063" s="119"/>
      <c r="AF1063" s="60"/>
      <c r="AH1063" s="59"/>
    </row>
    <row r="1064" spans="1:34">
      <c r="A1064" s="105" t="s">
        <v>851</v>
      </c>
      <c r="B1064" s="97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60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63</v>
      </c>
      <c r="T1064" s="14">
        <f>(O1064/100)*(K1064*$J$10)</f>
        <v>0</v>
      </c>
      <c r="U1064" s="14">
        <f>(P1064/100)*(K1064*$K$10)+(P1064/100)*(L1064*$L$10)</f>
        <v>248.625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123</v>
      </c>
      <c r="Y1064" s="14">
        <f t="shared" si="354"/>
        <v>0</v>
      </c>
      <c r="Z1064" s="14">
        <f t="shared" si="355"/>
        <v>469.625</v>
      </c>
      <c r="AA1064" s="14">
        <f t="shared" si="356"/>
        <v>0</v>
      </c>
      <c r="AB1064" s="14">
        <f t="shared" si="358"/>
        <v>0</v>
      </c>
      <c r="AC1064" s="15">
        <f t="shared" si="357"/>
        <v>592.6</v>
      </c>
      <c r="AD1064" s="48">
        <f>(ROUND(AC1064-AC1057,1)/AC1057)</f>
        <v>0.28882122662026971</v>
      </c>
      <c r="AE1064" s="119"/>
      <c r="AF1064" s="60"/>
      <c r="AH1064" s="59"/>
    </row>
    <row r="1065" spans="1:34">
      <c r="A1065" s="105" t="s">
        <v>852</v>
      </c>
      <c r="B1065" s="97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60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63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248.625</v>
      </c>
      <c r="W1065" s="14">
        <f>(R1065/100)*(K1065*$K$11)+(R1065/100)*(L1065*$L$11)</f>
        <v>0</v>
      </c>
      <c r="X1065" s="14">
        <f t="shared" si="353"/>
        <v>123</v>
      </c>
      <c r="Y1065" s="14">
        <f t="shared" si="354"/>
        <v>0</v>
      </c>
      <c r="Z1065" s="14">
        <f t="shared" si="355"/>
        <v>0</v>
      </c>
      <c r="AA1065" s="14">
        <f t="shared" si="356"/>
        <v>469.625</v>
      </c>
      <c r="AB1065" s="14">
        <f t="shared" si="358"/>
        <v>0</v>
      </c>
      <c r="AC1065" s="15">
        <f t="shared" si="357"/>
        <v>592.6</v>
      </c>
      <c r="AD1065" s="48">
        <f>(ROUND(AC1065-AC1057,1)/AC1057)</f>
        <v>0.28882122662026971</v>
      </c>
      <c r="AE1065" s="119"/>
      <c r="AF1065" s="60"/>
      <c r="AH1065" s="59"/>
    </row>
    <row r="1066" spans="1:34">
      <c r="A1066" s="105" t="s">
        <v>853</v>
      </c>
      <c r="B1066" s="97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60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63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248.625</v>
      </c>
      <c r="X1066" s="14">
        <f t="shared" si="353"/>
        <v>123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469.625</v>
      </c>
      <c r="AC1066" s="15">
        <f t="shared" si="357"/>
        <v>592.6</v>
      </c>
      <c r="AD1066" s="48">
        <f>(ROUND(AC1066-AC1057,1)/AC1057)</f>
        <v>0.28882122662026971</v>
      </c>
      <c r="AE1066" s="119"/>
      <c r="AF1066" s="60"/>
      <c r="AH1066" s="59"/>
    </row>
    <row r="1067" spans="1:34">
      <c r="A1067" s="105" t="s">
        <v>854</v>
      </c>
      <c r="B1067" s="97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130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91</v>
      </c>
      <c r="S1067" s="14">
        <f>(N1067/100)*(I1067*$I$14)+(N1067/100)*(J1067*$J$14)+(N1067/100)*(M1067*$M$14)</f>
        <v>247.65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118.75500000000001</v>
      </c>
      <c r="X1067" s="14">
        <f t="shared" si="353"/>
        <v>377.65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209.755</v>
      </c>
      <c r="AC1067" s="15">
        <f t="shared" si="357"/>
        <v>587.4</v>
      </c>
      <c r="AD1067" s="48">
        <f>(ROUND(AC1067-AC1057,1)/AC1057)</f>
        <v>0.27751196172248804</v>
      </c>
      <c r="AE1067" s="119"/>
      <c r="AF1067" s="60"/>
      <c r="AH1067" s="60"/>
    </row>
    <row r="1068" spans="1:34">
      <c r="A1068" s="105" t="s">
        <v>855</v>
      </c>
      <c r="B1068" s="97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189.8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398.58000000000004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588.38000000000011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588.4</v>
      </c>
      <c r="AD1068" s="48">
        <f>(ROUND(AC1068-AC1057,1)/AC1057)</f>
        <v>0.2796868203566768</v>
      </c>
      <c r="AE1068" s="119"/>
      <c r="AF1068" s="60"/>
      <c r="AH1068" s="59"/>
    </row>
    <row r="1069" spans="1:34">
      <c r="A1069" s="105"/>
      <c r="B1069" s="97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189.8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398.58000000000004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588.38000000000011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588.4</v>
      </c>
      <c r="AD1069" s="48">
        <f>(ROUND(AC1069-AC1057,1)/AC1057)</f>
        <v>0.2796868203566768</v>
      </c>
      <c r="AE1069" s="119"/>
      <c r="AF1069" s="60"/>
      <c r="AH1069" s="59"/>
    </row>
    <row r="1070" spans="1:34">
      <c r="A1070" s="105"/>
      <c r="B1070" s="97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130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91</v>
      </c>
      <c r="S1070" s="14">
        <f>(N1070/100)*(I1070*$I$16)+(N1070/100)*(J1070*$J$16)</f>
        <v>256.36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40.950000000000003</v>
      </c>
      <c r="X1070" s="14">
        <f t="shared" si="353"/>
        <v>386.36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131.94999999999999</v>
      </c>
      <c r="AC1070" s="15">
        <f t="shared" si="357"/>
        <v>518.29999999999995</v>
      </c>
      <c r="AD1070" s="48">
        <f>(ROUND(AC1070-AC1057,1)/AC1057)</f>
        <v>0.1272292301000435</v>
      </c>
      <c r="AE1070" s="119"/>
      <c r="AF1070" s="60"/>
      <c r="AH1070" s="59"/>
    </row>
    <row r="1071" spans="1:34">
      <c r="A1071" s="105"/>
      <c r="B1071" s="97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130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91</v>
      </c>
      <c r="S1071" s="14">
        <f>(N1071/100)*(I1071*$I$17)+(N1071/100)*(J1071*$J$17)</f>
        <v>301.08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40.950000000000003</v>
      </c>
      <c r="X1071" s="14">
        <f t="shared" si="353"/>
        <v>431.08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131.94999999999999</v>
      </c>
      <c r="AC1071" s="15">
        <f t="shared" si="357"/>
        <v>563</v>
      </c>
      <c r="AD1071" s="48">
        <f>(ROUND(AC1071-AC1057,1)/AC1057)</f>
        <v>0.22444541104828186</v>
      </c>
      <c r="AE1071" s="119"/>
      <c r="AF1071" s="60"/>
      <c r="AH1071" s="59"/>
    </row>
    <row r="1072" spans="1:34">
      <c r="A1072" s="112" t="s">
        <v>0</v>
      </c>
      <c r="B1072" s="98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187.5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281.25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468.75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468.8</v>
      </c>
      <c r="AD1072" s="58"/>
      <c r="AE1072" s="119" t="s">
        <v>820</v>
      </c>
      <c r="AF1072" s="60"/>
      <c r="AH1072" s="59"/>
    </row>
    <row r="1073" spans="1:34">
      <c r="A1073" s="105" t="s">
        <v>821</v>
      </c>
      <c r="B1073" s="99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162.5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412.42500000000001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574.92499999999995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574.9</v>
      </c>
      <c r="AD1073" s="48">
        <f>(ROUND(AC1073-AC1072,1)/AC1072)</f>
        <v>0.22632252559726962</v>
      </c>
      <c r="AE1073" s="119"/>
      <c r="AF1073" s="60"/>
      <c r="AH1073" s="59"/>
    </row>
    <row r="1074" spans="1:34">
      <c r="A1074" s="105" t="s">
        <v>822</v>
      </c>
      <c r="B1074" s="99">
        <v>28</v>
      </c>
      <c r="C1074" s="21" t="s">
        <v>856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175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262.5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437.5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437.5</v>
      </c>
      <c r="AD1074" s="48">
        <f>(ROUND(AC1074-AC1072,1)/AC1072)</f>
        <v>-6.6766211604095557E-2</v>
      </c>
      <c r="AE1074" s="119"/>
      <c r="AF1074" s="60"/>
      <c r="AH1074" s="59"/>
    </row>
    <row r="1075" spans="1:34">
      <c r="A1075" s="105" t="s">
        <v>823</v>
      </c>
      <c r="B1075" s="99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175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262.5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437.5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437.5</v>
      </c>
      <c r="AD1075" s="48">
        <f>(ROUND(AC1075-AC1072,1)/AC1072)</f>
        <v>-6.6766211604095557E-2</v>
      </c>
      <c r="AE1075" s="119"/>
      <c r="AF1075" s="60"/>
      <c r="AH1075" s="59"/>
    </row>
    <row r="1076" spans="1:34">
      <c r="A1076" s="105" t="s">
        <v>824</v>
      </c>
      <c r="B1076" s="99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175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262.5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437.5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437.5</v>
      </c>
      <c r="AD1076" s="48">
        <f>(ROUND(AC1076-AC1072,1)/AC1072)</f>
        <v>-6.6766211604095557E-2</v>
      </c>
      <c r="AE1076" s="119"/>
      <c r="AF1076" s="60"/>
      <c r="AH1076" s="60"/>
    </row>
    <row r="1077" spans="1:34">
      <c r="A1077" s="105" t="s">
        <v>667</v>
      </c>
      <c r="B1077" s="99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175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262.5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437.5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437.5</v>
      </c>
      <c r="AD1077" s="48">
        <f>(ROUND(AC1077-AC1072,1)/AC1072)</f>
        <v>-6.6766211604095557E-2</v>
      </c>
      <c r="AE1077" s="119"/>
      <c r="AF1077" s="60"/>
      <c r="AH1077" s="59"/>
    </row>
    <row r="1078" spans="1:34">
      <c r="A1078" s="105" t="s">
        <v>606</v>
      </c>
      <c r="B1078" s="99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75.599999999999994</v>
      </c>
      <c r="O1078" s="14">
        <f>E1078*$E$9</f>
        <v>162.5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113.39999999999998</v>
      </c>
      <c r="T1078" s="14">
        <f>(O1078/100)*(K1078*$K$9)</f>
        <v>255.9375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188.99999999999997</v>
      </c>
      <c r="Y1078" s="14">
        <f t="shared" si="360"/>
        <v>418.4375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607.4</v>
      </c>
      <c r="AD1078" s="48">
        <f>(ROUND(AC1078-AC1072,1)/AC1072)</f>
        <v>0.29564846416382251</v>
      </c>
      <c r="AE1078" s="119"/>
      <c r="AF1078" s="60"/>
      <c r="AH1078" s="59"/>
    </row>
    <row r="1079" spans="1:34">
      <c r="A1079" s="105" t="s">
        <v>851</v>
      </c>
      <c r="B1079" s="99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75.599999999999994</v>
      </c>
      <c r="O1079" s="14">
        <f>E1079*$E$10</f>
        <v>0</v>
      </c>
      <c r="P1079" s="14">
        <f>F1079*$F$10</f>
        <v>162.5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113.39999999999998</v>
      </c>
      <c r="T1079" s="14">
        <f>(O1079/100)*(K1079*$J$10)</f>
        <v>0</v>
      </c>
      <c r="U1079" s="14">
        <f>(P1079/100)*(K1079*$K$10)+(P1079/100)*(L1079*$L$10)</f>
        <v>255.9375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188.99999999999997</v>
      </c>
      <c r="Y1079" s="14">
        <f t="shared" si="360"/>
        <v>0</v>
      </c>
      <c r="Z1079" s="14">
        <f t="shared" si="361"/>
        <v>418.4375</v>
      </c>
      <c r="AA1079" s="14">
        <f t="shared" si="362"/>
        <v>0</v>
      </c>
      <c r="AB1079" s="14">
        <f t="shared" si="364"/>
        <v>0</v>
      </c>
      <c r="AC1079" s="15">
        <f t="shared" si="363"/>
        <v>607.4</v>
      </c>
      <c r="AD1079" s="48">
        <f>(ROUND(AC1079-AC1072,1)/AC1072)</f>
        <v>0.29564846416382251</v>
      </c>
      <c r="AE1079" s="119"/>
      <c r="AF1079" s="60"/>
      <c r="AH1079" s="59"/>
    </row>
    <row r="1080" spans="1:34">
      <c r="A1080" s="105" t="s">
        <v>852</v>
      </c>
      <c r="B1080" s="99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75.599999999999994</v>
      </c>
      <c r="O1080" s="14">
        <f>E1080*$E$11</f>
        <v>0</v>
      </c>
      <c r="P1080" s="14">
        <f>F1080*$F$11</f>
        <v>0</v>
      </c>
      <c r="Q1080" s="14">
        <f>G1080*$G$11</f>
        <v>162.5</v>
      </c>
      <c r="R1080" s="14">
        <f>H1080*$H$11</f>
        <v>0</v>
      </c>
      <c r="S1080" s="14">
        <f>(N1080/100)*(I1080*$I$11)+(N1080/100)*(J1080*$J$11)</f>
        <v>113.39999999999998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255.9375</v>
      </c>
      <c r="W1080" s="14">
        <f>(R1080/100)*(K1080*$K$11)+(R1080/100)*(L1080*$L$11)</f>
        <v>0</v>
      </c>
      <c r="X1080" s="14">
        <f t="shared" si="359"/>
        <v>188.99999999999997</v>
      </c>
      <c r="Y1080" s="14">
        <f t="shared" si="360"/>
        <v>0</v>
      </c>
      <c r="Z1080" s="14">
        <f t="shared" si="361"/>
        <v>0</v>
      </c>
      <c r="AA1080" s="14">
        <f t="shared" si="362"/>
        <v>418.4375</v>
      </c>
      <c r="AB1080" s="14">
        <f t="shared" si="364"/>
        <v>0</v>
      </c>
      <c r="AC1080" s="15">
        <f t="shared" si="363"/>
        <v>607.4</v>
      </c>
      <c r="AD1080" s="48">
        <f>(ROUND(AC1080-AC1072,1)/AC1072)</f>
        <v>0.29564846416382251</v>
      </c>
      <c r="AE1080" s="119"/>
      <c r="AF1080" s="60"/>
      <c r="AH1080" s="60"/>
    </row>
    <row r="1081" spans="1:34">
      <c r="A1081" s="105" t="s">
        <v>853</v>
      </c>
      <c r="B1081" s="99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75.599999999999994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162.5</v>
      </c>
      <c r="S1081" s="14">
        <f>(N1081/100)*(I1081*$I$12)+(N1081/100)*(J1081*$J$12)</f>
        <v>113.39999999999998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255.9375</v>
      </c>
      <c r="X1081" s="14">
        <f t="shared" si="359"/>
        <v>188.99999999999997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418.4375</v>
      </c>
      <c r="AC1081" s="15">
        <f t="shared" si="363"/>
        <v>607.4</v>
      </c>
      <c r="AD1081" s="48">
        <f>(ROUND(AC1081-AC1072,1)/AC1072)</f>
        <v>0.29564846416382251</v>
      </c>
      <c r="AE1081" s="119"/>
      <c r="AF1081" s="60"/>
      <c r="AH1081" s="59"/>
    </row>
    <row r="1082" spans="1:34">
      <c r="A1082" s="105" t="s">
        <v>854</v>
      </c>
      <c r="B1082" s="99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162.5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438.75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601.25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601.29999999999995</v>
      </c>
      <c r="AD1082" s="48">
        <f>(ROUND(AC1082-AC1072,1)/AC1072)</f>
        <v>0.28263651877133106</v>
      </c>
      <c r="AE1082" s="119"/>
      <c r="AF1082" s="60"/>
      <c r="AH1082" s="59"/>
    </row>
    <row r="1083" spans="1:34">
      <c r="A1083" s="105" t="s">
        <v>855</v>
      </c>
      <c r="B1083" s="99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162.5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438.75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601.25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601.29999999999995</v>
      </c>
      <c r="AD1083" s="48">
        <f>(ROUND(AC1083-AC1072,1)/AC1072)</f>
        <v>0.28263651877133106</v>
      </c>
      <c r="AE1083" s="119"/>
      <c r="AF1083" s="60"/>
      <c r="AH1083" s="59"/>
    </row>
    <row r="1084" spans="1:34">
      <c r="A1084" s="105"/>
      <c r="B1084" s="99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162.5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438.75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601.25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601.29999999999995</v>
      </c>
      <c r="AD1084" s="48">
        <f>(ROUND(AC1084-AC1072,1)/AC1072)</f>
        <v>0.28263651877133106</v>
      </c>
      <c r="AE1084" s="119"/>
      <c r="AF1084" s="60"/>
      <c r="AH1084" s="59"/>
    </row>
    <row r="1085" spans="1:34">
      <c r="A1085" s="105"/>
      <c r="B1085" s="99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162.5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387.72499999999997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550.22499999999991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550.20000000000005</v>
      </c>
      <c r="AD1085" s="48">
        <f>(ROUND(AC1085-AC1072,1)/AC1072)</f>
        <v>0.17363481228668942</v>
      </c>
      <c r="AE1085" s="119"/>
      <c r="AF1085" s="60"/>
      <c r="AH1085" s="59"/>
    </row>
    <row r="1086" spans="1:34">
      <c r="A1086" s="105"/>
      <c r="B1086" s="99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162.5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387.72499999999997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550.22499999999991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550.20000000000005</v>
      </c>
      <c r="AD1086" s="48">
        <f>(ROUND(AC1086-AC1072,1)/AC1072)</f>
        <v>0.17363481228668942</v>
      </c>
      <c r="AE1086" s="119"/>
      <c r="AF1086" s="60"/>
      <c r="AH1086" s="59"/>
    </row>
    <row r="1087" spans="1:34">
      <c r="A1087" s="112" t="s">
        <v>0</v>
      </c>
      <c r="B1087" s="96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180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270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450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450</v>
      </c>
      <c r="AD1087" s="58"/>
      <c r="AE1087" s="119" t="s">
        <v>820</v>
      </c>
      <c r="AF1087" s="60"/>
      <c r="AH1087" s="59"/>
    </row>
    <row r="1088" spans="1:34">
      <c r="A1088" s="105" t="s">
        <v>821</v>
      </c>
      <c r="B1088" s="97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156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373.46400000000006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529.46400000000006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529.5</v>
      </c>
      <c r="AD1088" s="48">
        <f>(ROUND(AC1088-AC1087,1)/AC1087)</f>
        <v>0.17666666666666667</v>
      </c>
      <c r="AE1088" s="119"/>
      <c r="AF1088" s="60"/>
      <c r="AH1088" s="60"/>
    </row>
    <row r="1089" spans="1:34">
      <c r="A1089" s="105" t="s">
        <v>822</v>
      </c>
      <c r="B1089" s="97">
        <v>25</v>
      </c>
      <c r="C1089" s="21" t="s">
        <v>856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168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252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420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420</v>
      </c>
      <c r="AD1089" s="48">
        <f>(ROUND(AC1089-AC1087,1)/AC1087)</f>
        <v>-6.6666666666666666E-2</v>
      </c>
      <c r="AE1089" s="119"/>
      <c r="AF1089" s="60"/>
      <c r="AH1089" s="59"/>
    </row>
    <row r="1090" spans="1:34">
      <c r="A1090" s="105" t="s">
        <v>823</v>
      </c>
      <c r="B1090" s="97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168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252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420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420</v>
      </c>
      <c r="AD1090" s="48">
        <f>(ROUND(AC1090-AC1087,1)/AC1087)</f>
        <v>-6.6666666666666666E-2</v>
      </c>
      <c r="AE1090" s="119"/>
      <c r="AF1090" s="60"/>
      <c r="AH1090" s="59"/>
    </row>
    <row r="1091" spans="1:34">
      <c r="A1091" s="105" t="s">
        <v>824</v>
      </c>
      <c r="B1091" s="97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168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252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420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420</v>
      </c>
      <c r="AD1091" s="48">
        <f>(ROUND(AC1091-AC1087,1)/AC1087)</f>
        <v>-6.6666666666666666E-2</v>
      </c>
      <c r="AE1091" s="119"/>
      <c r="AF1091" s="60"/>
      <c r="AH1091" s="59"/>
    </row>
    <row r="1092" spans="1:34" s="8" customFormat="1">
      <c r="A1092" s="105" t="s">
        <v>667</v>
      </c>
      <c r="B1092" s="97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168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252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420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420</v>
      </c>
      <c r="AD1092" s="48">
        <f>(ROUND(AC1092-AC1087,1)/AC1087)</f>
        <v>-6.6666666666666666E-2</v>
      </c>
      <c r="AE1092" s="119"/>
      <c r="AF1092" s="60"/>
      <c r="AG1092"/>
      <c r="AH1092" s="61"/>
    </row>
    <row r="1093" spans="1:34">
      <c r="A1093" s="105" t="s">
        <v>606</v>
      </c>
      <c r="B1093" s="97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72</v>
      </c>
      <c r="O1093" s="14">
        <f>E1093*$E$9</f>
        <v>156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108</v>
      </c>
      <c r="T1093" s="14">
        <f>(O1093/100)*(K1093*$K$9)</f>
        <v>245.70000000000002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180</v>
      </c>
      <c r="Y1093" s="14">
        <f t="shared" si="366"/>
        <v>401.70000000000005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581.70000000000005</v>
      </c>
      <c r="AD1093" s="48">
        <f>(ROUND(AC1093-AC1087,1)/AC1087)</f>
        <v>0.29266666666666663</v>
      </c>
      <c r="AE1093" s="119"/>
      <c r="AF1093" s="60"/>
      <c r="AH1093" s="60"/>
    </row>
    <row r="1094" spans="1:34">
      <c r="A1094" s="105" t="s">
        <v>851</v>
      </c>
      <c r="B1094" s="97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72</v>
      </c>
      <c r="O1094" s="14">
        <f>E1094*$E$10</f>
        <v>0</v>
      </c>
      <c r="P1094" s="14">
        <f>F1094*$F$10</f>
        <v>156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108</v>
      </c>
      <c r="T1094" s="14">
        <f>(O1094/100)*(K1094*$J$10)</f>
        <v>0</v>
      </c>
      <c r="U1094" s="14">
        <f>(P1094/100)*(K1094*$K$10)+(P1094/100)*(L1094*$L$10)</f>
        <v>245.70000000000002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180</v>
      </c>
      <c r="Y1094" s="14">
        <f t="shared" si="366"/>
        <v>0</v>
      </c>
      <c r="Z1094" s="14">
        <f t="shared" si="367"/>
        <v>401.70000000000005</v>
      </c>
      <c r="AA1094" s="14">
        <f t="shared" si="368"/>
        <v>0</v>
      </c>
      <c r="AB1094" s="14">
        <f t="shared" si="370"/>
        <v>0</v>
      </c>
      <c r="AC1094" s="15">
        <f t="shared" si="369"/>
        <v>581.70000000000005</v>
      </c>
      <c r="AD1094" s="48">
        <f>(ROUND(AC1094-AC1087,1)/AC1087)</f>
        <v>0.29266666666666663</v>
      </c>
      <c r="AE1094" s="119"/>
      <c r="AF1094" s="60"/>
      <c r="AH1094" s="60"/>
    </row>
    <row r="1095" spans="1:34">
      <c r="A1095" s="105" t="s">
        <v>852</v>
      </c>
      <c r="B1095" s="97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72</v>
      </c>
      <c r="O1095" s="14">
        <f>E1095*$E$11</f>
        <v>0</v>
      </c>
      <c r="P1095" s="14">
        <f>F1095*$F$11</f>
        <v>0</v>
      </c>
      <c r="Q1095" s="14">
        <f>G1095*$G$11</f>
        <v>156</v>
      </c>
      <c r="R1095" s="14">
        <f>H1095*$H$11</f>
        <v>0</v>
      </c>
      <c r="S1095" s="14">
        <f>(N1095/100)*(I1095*$I$11)+(N1095/100)*(J1095*$J$11)</f>
        <v>108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245.70000000000002</v>
      </c>
      <c r="W1095" s="14">
        <f>(R1095/100)*(K1095*$K$11)+(R1095/100)*(L1095*$L$11)</f>
        <v>0</v>
      </c>
      <c r="X1095" s="14">
        <f t="shared" si="365"/>
        <v>180</v>
      </c>
      <c r="Y1095" s="14">
        <f t="shared" si="366"/>
        <v>0</v>
      </c>
      <c r="Z1095" s="14">
        <f t="shared" si="367"/>
        <v>0</v>
      </c>
      <c r="AA1095" s="14">
        <f t="shared" si="368"/>
        <v>401.70000000000005</v>
      </c>
      <c r="AB1095" s="14">
        <f t="shared" si="370"/>
        <v>0</v>
      </c>
      <c r="AC1095" s="15">
        <f t="shared" si="369"/>
        <v>581.70000000000005</v>
      </c>
      <c r="AD1095" s="48">
        <f>(ROUND(AC1095-AC1087,1)/AC1087)</f>
        <v>0.29266666666666663</v>
      </c>
      <c r="AE1095" s="119"/>
      <c r="AF1095" s="60"/>
      <c r="AH1095" s="60"/>
    </row>
    <row r="1096" spans="1:34">
      <c r="A1096" s="105" t="s">
        <v>853</v>
      </c>
      <c r="B1096" s="97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72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156</v>
      </c>
      <c r="S1096" s="14">
        <f>(N1096/100)*(I1096*$I$12)+(N1096/100)*(J1096*$J$12)</f>
        <v>108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245.70000000000002</v>
      </c>
      <c r="X1096" s="14">
        <f t="shared" si="365"/>
        <v>180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401.70000000000005</v>
      </c>
      <c r="AC1096" s="15">
        <f t="shared" si="369"/>
        <v>581.70000000000005</v>
      </c>
      <c r="AD1096" s="48">
        <f>(ROUND(AC1096-AC1087,1)/AC1087)</f>
        <v>0.29266666666666663</v>
      </c>
      <c r="AE1096" s="119"/>
      <c r="AF1096" s="60"/>
      <c r="AH1096" s="60"/>
    </row>
    <row r="1097" spans="1:34">
      <c r="A1097" s="105" t="s">
        <v>854</v>
      </c>
      <c r="B1097" s="97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156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421.20000000000005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577.20000000000005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577.20000000000005</v>
      </c>
      <c r="AD1097" s="48">
        <f>(ROUND(AC1097-AC1087,1)/AC1087)</f>
        <v>0.28266666666666668</v>
      </c>
      <c r="AE1097" s="119"/>
      <c r="AF1097" s="60"/>
      <c r="AH1097" s="60"/>
    </row>
    <row r="1098" spans="1:34">
      <c r="A1098" s="105" t="s">
        <v>855</v>
      </c>
      <c r="B1098" s="97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156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421.20000000000005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577.20000000000005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577.20000000000005</v>
      </c>
      <c r="AD1098" s="48">
        <f>(ROUND(AC1098-AC1087,1)/AC1087)</f>
        <v>0.28266666666666668</v>
      </c>
      <c r="AE1098" s="119"/>
      <c r="AF1098" s="60"/>
      <c r="AH1098" s="60"/>
    </row>
    <row r="1099" spans="1:34">
      <c r="A1099" s="105"/>
      <c r="B1099" s="97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156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421.20000000000005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577.20000000000005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577.20000000000005</v>
      </c>
      <c r="AD1099" s="48">
        <f>(ROUND(AC1099-AC1087,1)/AC1087)</f>
        <v>0.28266666666666668</v>
      </c>
      <c r="AE1099" s="119"/>
      <c r="AF1099" s="60"/>
      <c r="AH1099" s="60"/>
    </row>
    <row r="1100" spans="1:34">
      <c r="A1100" s="105"/>
      <c r="B1100" s="97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156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394.83600000000001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550.83600000000001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550.79999999999995</v>
      </c>
      <c r="AD1100" s="48">
        <f>(ROUND(AC1100-AC1087,1)/AC1087)</f>
        <v>0.224</v>
      </c>
      <c r="AE1100" s="119"/>
      <c r="AF1100" s="60"/>
      <c r="AH1100" s="60"/>
    </row>
    <row r="1101" spans="1:34">
      <c r="A1101" s="105"/>
      <c r="B1101" s="97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156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353.18399999999997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509.18399999999997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509.2</v>
      </c>
      <c r="AD1101" s="48">
        <f>(ROUND(AC1101-AC1087,1)/AC1087)</f>
        <v>0.13155555555555556</v>
      </c>
      <c r="AE1101" s="119"/>
      <c r="AF1101" s="60"/>
      <c r="AH1101" s="60"/>
    </row>
    <row r="1102" spans="1:34">
      <c r="A1102" s="112" t="s">
        <v>0</v>
      </c>
      <c r="B1102" s="98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187.5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267.1875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454.6875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454.7</v>
      </c>
      <c r="AD1102" s="58"/>
      <c r="AE1102" s="119" t="s">
        <v>820</v>
      </c>
      <c r="AF1102" s="60"/>
      <c r="AH1102" s="60"/>
    </row>
    <row r="1103" spans="1:34">
      <c r="A1103" s="105" t="s">
        <v>821</v>
      </c>
      <c r="B1103" s="99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162.5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374.4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536.9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536.9</v>
      </c>
      <c r="AD1103" s="48">
        <f>(ROUND(AC1103-AC1102,1)/AC1102)</f>
        <v>0.1807785352979987</v>
      </c>
      <c r="AE1103" s="119"/>
      <c r="AF1103" s="60"/>
      <c r="AH1103" s="60"/>
    </row>
    <row r="1104" spans="1:34">
      <c r="A1104" s="105" t="s">
        <v>822</v>
      </c>
      <c r="B1104" s="99">
        <v>18</v>
      </c>
      <c r="C1104" s="21" t="s">
        <v>856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175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249.375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424.375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424.4</v>
      </c>
      <c r="AD1104" s="48">
        <f>(ROUND(AC1104-AC1102,1)/AC1102)</f>
        <v>-6.6637343303276891E-2</v>
      </c>
      <c r="AE1104" s="119"/>
      <c r="AF1104" s="60"/>
      <c r="AH1104" s="60"/>
    </row>
    <row r="1105" spans="1:34">
      <c r="A1105" s="105" t="s">
        <v>823</v>
      </c>
      <c r="B1105" s="99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175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249.375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424.375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424.4</v>
      </c>
      <c r="AD1105" s="48">
        <f>(ROUND(AC1105-AC1102,1)/AC1102)</f>
        <v>-6.6637343303276891E-2</v>
      </c>
      <c r="AE1105" s="119"/>
      <c r="AF1105" s="60"/>
      <c r="AH1105" s="60"/>
    </row>
    <row r="1106" spans="1:34">
      <c r="A1106" s="105" t="s">
        <v>824</v>
      </c>
      <c r="B1106" s="99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175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249.375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424.375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424.4</v>
      </c>
      <c r="AD1106" s="48">
        <f>(ROUND(AC1106-AC1102,1)/AC1102)</f>
        <v>-6.6637343303276891E-2</v>
      </c>
      <c r="AE1106" s="119"/>
      <c r="AF1106" s="60"/>
      <c r="AH1106" s="60"/>
    </row>
    <row r="1107" spans="1:34">
      <c r="A1107" s="105" t="s">
        <v>667</v>
      </c>
      <c r="B1107" s="99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175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249.375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424.375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424.4</v>
      </c>
      <c r="AD1107" s="48">
        <f>(ROUND(AC1107-AC1102,1)/AC1102)</f>
        <v>-6.6637343303276891E-2</v>
      </c>
      <c r="AE1107" s="119"/>
      <c r="AF1107" s="60"/>
      <c r="AH1107" s="62"/>
    </row>
    <row r="1108" spans="1:34">
      <c r="A1108" s="105" t="s">
        <v>606</v>
      </c>
      <c r="B1108" s="99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75.599999999999994</v>
      </c>
      <c r="O1108" s="14">
        <f>E1108*$E$9</f>
        <v>162.5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107.72999999999998</v>
      </c>
      <c r="T1108" s="14">
        <f>(O1108/100)*(K1108*$K$9)</f>
        <v>243.75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183.32999999999998</v>
      </c>
      <c r="Y1108" s="14">
        <f t="shared" si="372"/>
        <v>406.25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589.6</v>
      </c>
      <c r="AD1108" s="48">
        <f>(ROUND(AC1108-AC1102,1)/AC1102)</f>
        <v>0.29667912909610733</v>
      </c>
      <c r="AE1108" s="119"/>
      <c r="AF1108" s="60"/>
      <c r="AH1108" s="60"/>
    </row>
    <row r="1109" spans="1:34">
      <c r="A1109" s="105" t="s">
        <v>851</v>
      </c>
      <c r="B1109" s="99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75.599999999999994</v>
      </c>
      <c r="O1109" s="14">
        <f>E1109*$E$10</f>
        <v>0</v>
      </c>
      <c r="P1109" s="14">
        <f>F1109*$F$10</f>
        <v>162.5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107.72999999999998</v>
      </c>
      <c r="T1109" s="14">
        <f>(O1109/100)*(K1109*$J$10)</f>
        <v>0</v>
      </c>
      <c r="U1109" s="14">
        <f>(P1109/100)*(K1109*$K$10)+(P1109/100)*(L1109*$L$10)</f>
        <v>243.75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183.32999999999998</v>
      </c>
      <c r="Y1109" s="14">
        <f t="shared" si="372"/>
        <v>0</v>
      </c>
      <c r="Z1109" s="14">
        <f t="shared" si="373"/>
        <v>406.25</v>
      </c>
      <c r="AA1109" s="14">
        <f t="shared" si="374"/>
        <v>0</v>
      </c>
      <c r="AB1109" s="14">
        <f t="shared" si="376"/>
        <v>0</v>
      </c>
      <c r="AC1109" s="15">
        <f t="shared" si="375"/>
        <v>589.6</v>
      </c>
      <c r="AD1109" s="48">
        <f>(ROUND(AC1109-AC1102,1)/AC1102)</f>
        <v>0.29667912909610733</v>
      </c>
      <c r="AE1109" s="119"/>
      <c r="AF1109" s="60"/>
      <c r="AH1109" s="60"/>
    </row>
    <row r="1110" spans="1:34">
      <c r="A1110" s="105" t="s">
        <v>852</v>
      </c>
      <c r="B1110" s="99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75.599999999999994</v>
      </c>
      <c r="O1110" s="14">
        <f>E1110*$E$11</f>
        <v>0</v>
      </c>
      <c r="P1110" s="14">
        <f>F1110*$F$11</f>
        <v>0</v>
      </c>
      <c r="Q1110" s="14">
        <f>G1110*$G$11</f>
        <v>162.5</v>
      </c>
      <c r="R1110" s="14">
        <f>H1110*$H$11</f>
        <v>0</v>
      </c>
      <c r="S1110" s="14">
        <f>(N1110/100)*(I1110*$I$11)+(N1110/100)*(J1110*$J$11)</f>
        <v>107.72999999999998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243.75</v>
      </c>
      <c r="W1110" s="14">
        <f>(R1110/100)*(K1110*$K$11)+(R1110/100)*(L1110*$L$11)</f>
        <v>0</v>
      </c>
      <c r="X1110" s="14">
        <f t="shared" si="371"/>
        <v>183.32999999999998</v>
      </c>
      <c r="Y1110" s="14">
        <f t="shared" si="372"/>
        <v>0</v>
      </c>
      <c r="Z1110" s="14">
        <f t="shared" si="373"/>
        <v>0</v>
      </c>
      <c r="AA1110" s="14">
        <f t="shared" si="374"/>
        <v>406.25</v>
      </c>
      <c r="AB1110" s="14">
        <f t="shared" si="376"/>
        <v>0</v>
      </c>
      <c r="AC1110" s="15">
        <f t="shared" si="375"/>
        <v>589.6</v>
      </c>
      <c r="AD1110" s="48">
        <f>(ROUND(AC1110-AC1102,1)/AC1102)</f>
        <v>0.29667912909610733</v>
      </c>
      <c r="AE1110" s="119"/>
      <c r="AF1110" s="60"/>
      <c r="AH1110" s="60"/>
    </row>
    <row r="1111" spans="1:34">
      <c r="A1111" s="105" t="s">
        <v>853</v>
      </c>
      <c r="B1111" s="99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75.599999999999994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162.5</v>
      </c>
      <c r="S1111" s="14">
        <f>(N1111/100)*(I1111*$I$12)+(N1111/100)*(J1111*$J$12)</f>
        <v>107.72999999999998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243.75</v>
      </c>
      <c r="X1111" s="14">
        <f t="shared" si="371"/>
        <v>183.32999999999998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406.25</v>
      </c>
      <c r="AC1111" s="15">
        <f t="shared" si="375"/>
        <v>589.6</v>
      </c>
      <c r="AD1111" s="48">
        <f>(ROUND(AC1111-AC1102,1)/AC1102)</f>
        <v>0.29667912909610733</v>
      </c>
      <c r="AE1111" s="119"/>
      <c r="AF1111" s="60"/>
      <c r="AH1111" s="60"/>
    </row>
    <row r="1112" spans="1:34">
      <c r="A1112" s="105" t="s">
        <v>854</v>
      </c>
      <c r="B1112" s="99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162.5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421.6875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584.1875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584.20000000000005</v>
      </c>
      <c r="AD1112" s="48">
        <f>(ROUND(AC1112-AC1102,1)/AC1102)</f>
        <v>0.28480316692324609</v>
      </c>
      <c r="AE1112" s="119"/>
      <c r="AF1112" s="60"/>
      <c r="AH1112" s="60"/>
    </row>
    <row r="1113" spans="1:34">
      <c r="A1113" s="105" t="s">
        <v>855</v>
      </c>
      <c r="B1113" s="99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162.5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421.6875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584.1875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584.20000000000005</v>
      </c>
      <c r="AD1113" s="48">
        <f>(ROUND(AC1113-AC1102,1)/AC1102)</f>
        <v>0.28480316692324609</v>
      </c>
      <c r="AE1113" s="119"/>
      <c r="AF1113" s="60"/>
      <c r="AH1113" s="60"/>
    </row>
    <row r="1114" spans="1:34">
      <c r="A1114" s="105"/>
      <c r="B1114" s="99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162.5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421.6875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584.1875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584.20000000000005</v>
      </c>
      <c r="AD1114" s="48">
        <f>(ROUND(AC1114-AC1102,1)/AC1102)</f>
        <v>0.28480316692324609</v>
      </c>
      <c r="AE1114" s="119"/>
      <c r="AF1114" s="60"/>
      <c r="AH1114" s="60"/>
    </row>
    <row r="1115" spans="1:34">
      <c r="A1115" s="105"/>
      <c r="B1115" s="99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162.5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395.03749999999997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557.53749999999991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557.5</v>
      </c>
      <c r="AD1115" s="48">
        <f>(ROUND(AC1115-AC1102,1)/AC1102)</f>
        <v>0.22608313173521002</v>
      </c>
      <c r="AE1115" s="119"/>
      <c r="AF1115" s="60"/>
      <c r="AH1115" s="60"/>
    </row>
    <row r="1116" spans="1:34">
      <c r="A1116" s="105"/>
      <c r="B1116" s="99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162.5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349.86249999999995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512.36249999999995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512.4</v>
      </c>
      <c r="AD1116" s="48">
        <f>(ROUND(AC1116-AC1102,1)/AC1102)</f>
        <v>0.12689685506927645</v>
      </c>
      <c r="AE1116" s="119"/>
      <c r="AF1116" s="60"/>
      <c r="AH1116" s="60"/>
    </row>
    <row r="1117" spans="1:34">
      <c r="A1117" s="112" t="s">
        <v>0</v>
      </c>
      <c r="B1117" s="96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192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288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480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480</v>
      </c>
      <c r="AD1117" s="58"/>
      <c r="AE1117" s="119" t="s">
        <v>820</v>
      </c>
      <c r="AF1117" s="60"/>
      <c r="AH1117" s="60"/>
    </row>
    <row r="1118" spans="1:34">
      <c r="A1118" s="105" t="s">
        <v>821</v>
      </c>
      <c r="B1118" s="97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166.4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374.40000000000003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540.80000000000007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540.79999999999995</v>
      </c>
      <c r="AD1118" s="48">
        <f>(ROUND(AC1118-AC1117,1)/AC1117)</f>
        <v>0.12666666666666665</v>
      </c>
      <c r="AE1118" s="119"/>
      <c r="AF1118" s="60"/>
      <c r="AH1118" s="60"/>
    </row>
    <row r="1119" spans="1:34">
      <c r="A1119" s="105" t="s">
        <v>822</v>
      </c>
      <c r="B1119" s="97">
        <v>12</v>
      </c>
      <c r="C1119" s="21" t="s">
        <v>856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179.2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268.79999999999995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447.99999999999994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448</v>
      </c>
      <c r="AD1119" s="48">
        <f>(ROUND(AC1119-AC1117,1)/AC1117)</f>
        <v>-6.6666666666666666E-2</v>
      </c>
      <c r="AE1119" s="119"/>
      <c r="AF1119" s="60"/>
      <c r="AH1119" s="60"/>
    </row>
    <row r="1120" spans="1:34">
      <c r="A1120" s="105" t="s">
        <v>823</v>
      </c>
      <c r="B1120" s="97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179.2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268.79999999999995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447.99999999999994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448</v>
      </c>
      <c r="AD1120" s="48">
        <f>(ROUND(AC1120-AC1117,1)/AC1117)</f>
        <v>-6.6666666666666666E-2</v>
      </c>
      <c r="AE1120" s="119"/>
      <c r="AF1120" s="60"/>
      <c r="AH1120" s="60"/>
    </row>
    <row r="1121" spans="1:34">
      <c r="A1121" s="105" t="s">
        <v>824</v>
      </c>
      <c r="B1121" s="97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179.2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268.79999999999995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447.99999999999994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448</v>
      </c>
      <c r="AD1121" s="48">
        <f>(ROUND(AC1121-AC1117,1)/AC1117)</f>
        <v>-6.6666666666666666E-2</v>
      </c>
      <c r="AE1121" s="119"/>
      <c r="AF1121" s="60"/>
      <c r="AH1121" s="60"/>
    </row>
    <row r="1122" spans="1:34">
      <c r="A1122" s="105" t="s">
        <v>667</v>
      </c>
      <c r="B1122" s="97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179.2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268.79999999999995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447.99999999999994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448</v>
      </c>
      <c r="AD1122" s="48">
        <f>(ROUND(AC1122-AC1117,1)/AC1117)</f>
        <v>-6.6666666666666666E-2</v>
      </c>
      <c r="AE1122" s="119"/>
      <c r="AF1122" s="60"/>
      <c r="AH1122" s="60"/>
    </row>
    <row r="1123" spans="1:34">
      <c r="A1123" s="105" t="s">
        <v>606</v>
      </c>
      <c r="B1123" s="97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234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379.08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613.07999999999993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613.1</v>
      </c>
      <c r="AD1123" s="48">
        <f>(ROUND(AC1123-AC1117,1)/AC1117)</f>
        <v>0.27729166666666666</v>
      </c>
      <c r="AE1123" s="119"/>
      <c r="AF1123" s="60"/>
      <c r="AH1123" s="60"/>
    </row>
    <row r="1124" spans="1:34">
      <c r="A1124" s="105" t="s">
        <v>851</v>
      </c>
      <c r="B1124" s="97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234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379.08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613.07999999999993</v>
      </c>
      <c r="AA1124" s="14">
        <f t="shared" si="380"/>
        <v>0</v>
      </c>
      <c r="AB1124" s="14">
        <f t="shared" si="382"/>
        <v>0</v>
      </c>
      <c r="AC1124" s="15">
        <f t="shared" si="381"/>
        <v>613.1</v>
      </c>
      <c r="AD1124" s="48">
        <f>(ROUND(AC1124-AC1117,1)/AC1117)</f>
        <v>0.27729166666666666</v>
      </c>
      <c r="AE1124" s="119"/>
      <c r="AF1124" s="60"/>
      <c r="AH1124" s="60"/>
    </row>
    <row r="1125" spans="1:34">
      <c r="A1125" s="105" t="s">
        <v>852</v>
      </c>
      <c r="B1125" s="97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234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379.08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613.07999999999993</v>
      </c>
      <c r="AB1125" s="14">
        <f t="shared" si="382"/>
        <v>0</v>
      </c>
      <c r="AC1125" s="15">
        <f t="shared" si="381"/>
        <v>613.1</v>
      </c>
      <c r="AD1125" s="48">
        <f>(ROUND(AC1125-AC1117,1)/AC1117)</f>
        <v>0.27729166666666666</v>
      </c>
      <c r="AE1125" s="119"/>
      <c r="AF1125" s="60"/>
      <c r="AH1125" s="60"/>
    </row>
    <row r="1126" spans="1:34">
      <c r="A1126" s="105" t="s">
        <v>853</v>
      </c>
      <c r="B1126" s="97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234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379.08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613.07999999999993</v>
      </c>
      <c r="AC1126" s="15">
        <f t="shared" si="381"/>
        <v>613.1</v>
      </c>
      <c r="AD1126" s="48">
        <f>(ROUND(AC1126-AC1117,1)/AC1117)</f>
        <v>0.27729166666666666</v>
      </c>
      <c r="AE1126" s="119"/>
      <c r="AF1126" s="60"/>
      <c r="AH1126" s="60"/>
    </row>
    <row r="1127" spans="1:34">
      <c r="A1127" s="105" t="s">
        <v>854</v>
      </c>
      <c r="B1127" s="97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166.4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449.28000000000003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615.68000000000006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615.70000000000005</v>
      </c>
      <c r="AD1127" s="48">
        <f>(ROUND(AC1127-AC1117,1)/AC1117)</f>
        <v>0.28270833333333328</v>
      </c>
      <c r="AE1127" s="119"/>
      <c r="AF1127" s="60"/>
      <c r="AH1127" s="60"/>
    </row>
    <row r="1128" spans="1:34">
      <c r="A1128" s="105" t="s">
        <v>855</v>
      </c>
      <c r="B1128" s="97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219.70000000000002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395.46000000000004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615.16000000000008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615.20000000000005</v>
      </c>
      <c r="AD1128" s="48">
        <f>(ROUND(AC1128-AC1117,1)/AC1117)</f>
        <v>0.28166666666666662</v>
      </c>
      <c r="AE1128" s="119"/>
      <c r="AF1128" s="60"/>
      <c r="AH1128" s="60"/>
    </row>
    <row r="1129" spans="1:34">
      <c r="A1129" s="105"/>
      <c r="B1129" s="97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219.70000000000002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395.46000000000004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615.16000000000008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615.20000000000005</v>
      </c>
      <c r="AD1129" s="48">
        <f>(ROUND(AC1129-AC1117,1)/AC1117)</f>
        <v>0.28166666666666662</v>
      </c>
      <c r="AE1129" s="119"/>
      <c r="AF1129" s="60"/>
      <c r="AH1129" s="60"/>
    </row>
    <row r="1130" spans="1:34">
      <c r="A1130" s="105"/>
      <c r="B1130" s="97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166.4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374.40000000000003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540.80000000000007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540.79999999999995</v>
      </c>
      <c r="AD1130" s="48">
        <f>(ROUND(AC1130-AC1117,1)/AC1117)</f>
        <v>0.12666666666666665</v>
      </c>
      <c r="AE1130" s="119"/>
      <c r="AF1130" s="60"/>
      <c r="AH1130" s="60"/>
    </row>
    <row r="1131" spans="1:34">
      <c r="A1131" s="105"/>
      <c r="B1131" s="97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166.4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374.40000000000003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540.80000000000007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540.79999999999995</v>
      </c>
      <c r="AD1131" s="48">
        <f>(ROUND(AC1131-AC1117,1)/AC1117)</f>
        <v>0.12666666666666665</v>
      </c>
      <c r="AE1131" s="119"/>
      <c r="AF1131" s="60"/>
      <c r="AH1131" s="62"/>
    </row>
    <row r="1132" spans="1:34">
      <c r="A1132" s="112" t="s">
        <v>0</v>
      </c>
      <c r="B1132" s="98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480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480</v>
      </c>
      <c r="AD1132" s="58" t="s">
        <v>817</v>
      </c>
      <c r="AE1132" s="119" t="s">
        <v>820</v>
      </c>
      <c r="AF1132" s="60"/>
      <c r="AH1132" s="62"/>
    </row>
    <row r="1133" spans="1:34">
      <c r="A1133" s="105" t="s">
        <v>821</v>
      </c>
      <c r="B1133" s="99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540.80000000000007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9"/>
      <c r="AF1133" s="60"/>
      <c r="AH1133" s="62"/>
    </row>
    <row r="1134" spans="1:34">
      <c r="A1134" s="105" t="s">
        <v>822</v>
      </c>
      <c r="B1134" s="99">
        <v>12</v>
      </c>
      <c r="C1134" s="21" t="s">
        <v>856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447.99999999999994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448</v>
      </c>
      <c r="AD1134" s="48">
        <f>(ROUND(AC1134-AC1132,1)/AC1132)</f>
        <v>-6.6666666666666666E-2</v>
      </c>
      <c r="AE1134" s="119"/>
      <c r="AF1134" s="60"/>
      <c r="AH1134" s="62"/>
    </row>
    <row r="1135" spans="1:34">
      <c r="A1135" s="105" t="s">
        <v>823</v>
      </c>
      <c r="B1135" s="99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447.99999999999994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448</v>
      </c>
      <c r="AD1135" s="48">
        <f>(ROUND(AC1135-AC1132,1)/AC1132)</f>
        <v>-6.6666666666666666E-2</v>
      </c>
      <c r="AE1135" s="119"/>
      <c r="AF1135" s="60"/>
      <c r="AH1135" s="62"/>
    </row>
    <row r="1136" spans="1:34">
      <c r="A1136" s="105" t="s">
        <v>824</v>
      </c>
      <c r="B1136" s="99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447.99999999999994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448</v>
      </c>
      <c r="AD1136" s="48">
        <f>(ROUND(AC1136-AC1132,1)/AC1132)</f>
        <v>-6.6666666666666666E-2</v>
      </c>
      <c r="AE1136" s="119"/>
      <c r="AF1136" s="60"/>
      <c r="AH1136" s="62"/>
    </row>
    <row r="1137" spans="1:34">
      <c r="A1137" s="105" t="s">
        <v>667</v>
      </c>
      <c r="B1137" s="99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447.99999999999994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448</v>
      </c>
      <c r="AD1137" s="48">
        <f>(ROUND(AC1137-AC1132,1)/AC1132)</f>
        <v>-6.6666666666666666E-2</v>
      </c>
      <c r="AE1137" s="119"/>
      <c r="AF1137" s="60"/>
      <c r="AH1137" s="62"/>
    </row>
    <row r="1138" spans="1:34">
      <c r="A1138" s="105" t="s">
        <v>606</v>
      </c>
      <c r="B1138" s="99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613.07999999999993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613.1</v>
      </c>
      <c r="AD1138" s="48">
        <f>(ROUND(AC1138-AC1132,1)/AC1132)</f>
        <v>0.27729166666666666</v>
      </c>
      <c r="AE1138" s="119"/>
      <c r="AF1138" s="60"/>
      <c r="AH1138" s="62"/>
    </row>
    <row r="1139" spans="1:34">
      <c r="A1139" s="105" t="s">
        <v>851</v>
      </c>
      <c r="B1139" s="99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613.07999999999993</v>
      </c>
      <c r="AA1139" s="14">
        <f t="shared" si="386"/>
        <v>0</v>
      </c>
      <c r="AB1139" s="14">
        <f t="shared" si="388"/>
        <v>0</v>
      </c>
      <c r="AC1139" s="15">
        <f t="shared" si="387"/>
        <v>613.1</v>
      </c>
      <c r="AD1139" s="48">
        <f>(ROUND(AC1139-AC1132,1)/AC1132)</f>
        <v>0.27729166666666666</v>
      </c>
      <c r="AE1139" s="119"/>
      <c r="AF1139" s="60"/>
      <c r="AH1139" s="62"/>
    </row>
    <row r="1140" spans="1:34">
      <c r="A1140" s="105" t="s">
        <v>852</v>
      </c>
      <c r="B1140" s="99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613.07999999999993</v>
      </c>
      <c r="AB1140" s="14">
        <f t="shared" si="388"/>
        <v>0</v>
      </c>
      <c r="AC1140" s="15">
        <f t="shared" si="387"/>
        <v>613.1</v>
      </c>
      <c r="AD1140" s="48">
        <f>(ROUND(AC1140-AC1132,1)/AC1132)</f>
        <v>0.27729166666666666</v>
      </c>
      <c r="AE1140" s="119"/>
      <c r="AF1140" s="60"/>
      <c r="AH1140" s="62"/>
    </row>
    <row r="1141" spans="1:34">
      <c r="A1141" s="105" t="s">
        <v>853</v>
      </c>
      <c r="B1141" s="99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613.07999999999993</v>
      </c>
      <c r="AC1141" s="15">
        <f t="shared" si="387"/>
        <v>613.1</v>
      </c>
      <c r="AD1141" s="48">
        <f>(ROUND(AC1141-AC1132,1)/AC1132)</f>
        <v>0.27729166666666666</v>
      </c>
      <c r="AE1141" s="119"/>
      <c r="AF1141" s="60"/>
      <c r="AH1141" s="62"/>
    </row>
    <row r="1142" spans="1:34">
      <c r="A1142" s="105" t="s">
        <v>854</v>
      </c>
      <c r="B1142" s="99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615.68000000000006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615.70000000000005</v>
      </c>
      <c r="AD1142" s="48">
        <f>(ROUND(AC1142-AC1132,1)/AC1132)</f>
        <v>0.28270833333333328</v>
      </c>
      <c r="AE1142" s="119"/>
      <c r="AF1142" s="60"/>
      <c r="AH1142" s="62"/>
    </row>
    <row r="1143" spans="1:34">
      <c r="A1143" s="105" t="s">
        <v>855</v>
      </c>
      <c r="B1143" s="99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615.16000000000008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615.20000000000005</v>
      </c>
      <c r="AD1143" s="48">
        <f>(ROUND(AC1143-AC1132,1)/AC1132)</f>
        <v>0.28166666666666662</v>
      </c>
      <c r="AE1143" s="119"/>
      <c r="AF1143" s="60"/>
      <c r="AH1143" s="62"/>
    </row>
    <row r="1144" spans="1:34">
      <c r="A1144" s="105"/>
      <c r="B1144" s="99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615.16000000000008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615.20000000000005</v>
      </c>
      <c r="AD1144" s="48">
        <f>(ROUND(AC1144-AC1132,1)/AC1132)</f>
        <v>0.28166666666666662</v>
      </c>
      <c r="AE1144" s="119"/>
      <c r="AF1144" s="60"/>
      <c r="AH1144" s="62"/>
    </row>
    <row r="1145" spans="1:34">
      <c r="A1145" s="105"/>
      <c r="B1145" s="99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540.80000000000007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540.79999999999995</v>
      </c>
      <c r="AD1145" s="48">
        <f>(ROUND(AC1145-AC1132,1)/AC1132)</f>
        <v>0.12666666666666665</v>
      </c>
      <c r="AE1145" s="119"/>
      <c r="AF1145" s="60"/>
      <c r="AH1145" s="62"/>
    </row>
    <row r="1146" spans="1:34">
      <c r="A1146" s="105"/>
      <c r="B1146" s="99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540.80000000000007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540.79999999999995</v>
      </c>
      <c r="AD1146" s="48">
        <f>(ROUND(AC1146-AC1132,1)/AC1132)</f>
        <v>0.12666666666666665</v>
      </c>
      <c r="AE1146" s="119"/>
      <c r="AF1146" s="60"/>
      <c r="AH1146" s="62"/>
    </row>
    <row r="1147" spans="1:34">
      <c r="A1147" s="112" t="s">
        <v>0</v>
      </c>
      <c r="B1147" s="96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217.5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261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478.5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478.5</v>
      </c>
      <c r="AD1147" s="58"/>
      <c r="AE1147" s="119" t="s">
        <v>820</v>
      </c>
      <c r="AF1147" s="60"/>
      <c r="AH1147" s="62"/>
    </row>
    <row r="1148" spans="1:34">
      <c r="A1148" s="105" t="s">
        <v>821</v>
      </c>
      <c r="B1148" s="97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188.5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373.23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561.73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561.70000000000005</v>
      </c>
      <c r="AD1148" s="48">
        <f>(ROUND(AC1148-AC1147,1)/AC1147)</f>
        <v>0.17387669801462904</v>
      </c>
      <c r="AE1148" s="119"/>
      <c r="AF1148" s="60"/>
      <c r="AH1148" s="62"/>
    </row>
    <row r="1149" spans="1:34">
      <c r="A1149" s="105" t="s">
        <v>822</v>
      </c>
      <c r="B1149" s="97">
        <v>14</v>
      </c>
      <c r="C1149" s="21" t="s">
        <v>856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203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243.59999999999997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446.59999999999997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446.6</v>
      </c>
      <c r="AD1149" s="48">
        <f>(ROUND(AC1149-AC1147,1)/AC1147)</f>
        <v>-6.6666666666666666E-2</v>
      </c>
      <c r="AE1149" s="119"/>
      <c r="AF1149" s="60"/>
      <c r="AH1149" s="62"/>
    </row>
    <row r="1150" spans="1:34">
      <c r="A1150" s="105" t="s">
        <v>823</v>
      </c>
      <c r="B1150" s="97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203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243.59999999999997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446.59999999999997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446.6</v>
      </c>
      <c r="AD1150" s="48">
        <f>(ROUND(AC1150-AC1147,1)/AC1147)</f>
        <v>-6.6666666666666666E-2</v>
      </c>
      <c r="AE1150" s="119"/>
      <c r="AF1150" s="60"/>
      <c r="AH1150" s="62"/>
    </row>
    <row r="1151" spans="1:34">
      <c r="A1151" s="105" t="s">
        <v>824</v>
      </c>
      <c r="B1151" s="97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203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243.59999999999997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446.59999999999997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446.6</v>
      </c>
      <c r="AD1151" s="48">
        <f>(ROUND(AC1151-AC1147,1)/AC1147)</f>
        <v>-6.6666666666666666E-2</v>
      </c>
      <c r="AE1151" s="119"/>
      <c r="AF1151" s="60"/>
      <c r="AH1151" s="62"/>
    </row>
    <row r="1152" spans="1:34">
      <c r="A1152" s="105" t="s">
        <v>667</v>
      </c>
      <c r="B1152" s="97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203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243.59999999999997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446.59999999999997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446.6</v>
      </c>
      <c r="AD1152" s="48">
        <f>(ROUND(AC1152-AC1147,1)/AC1147)</f>
        <v>-6.6666666666666666E-2</v>
      </c>
      <c r="AE1152" s="119"/>
      <c r="AF1152" s="60"/>
      <c r="AH1152" s="62"/>
    </row>
    <row r="1153" spans="1:34">
      <c r="A1153" s="105" t="s">
        <v>606</v>
      </c>
      <c r="B1153" s="97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87.6</v>
      </c>
      <c r="O1153" s="14">
        <f>E1153*$E$9</f>
        <v>188.5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105.11999999999999</v>
      </c>
      <c r="T1153" s="14">
        <f>(O1153/100)*(K1153*$K$9)</f>
        <v>240.33750000000001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192.71999999999997</v>
      </c>
      <c r="Y1153" s="14">
        <f t="shared" si="390"/>
        <v>428.83749999999998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621.6</v>
      </c>
      <c r="AD1153" s="48">
        <f>(ROUND(AC1153-AC1147,1)/AC1147)</f>
        <v>0.29905956112852661</v>
      </c>
      <c r="AE1153" s="119"/>
      <c r="AF1153" s="60"/>
      <c r="AH1153" s="62"/>
    </row>
    <row r="1154" spans="1:34">
      <c r="A1154" s="105" t="s">
        <v>851</v>
      </c>
      <c r="B1154" s="97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87.6</v>
      </c>
      <c r="O1154" s="14">
        <f>E1154*$E$10</f>
        <v>0</v>
      </c>
      <c r="P1154" s="14">
        <f>F1154*$F$10</f>
        <v>188.5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105.11999999999999</v>
      </c>
      <c r="T1154" s="14">
        <f>(O1154/100)*(K1154*$J$10)</f>
        <v>0</v>
      </c>
      <c r="U1154" s="14">
        <f>(P1154/100)*(K1154*$K$10)+(P1154/100)*(L1154*$L$10)</f>
        <v>240.33750000000001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192.71999999999997</v>
      </c>
      <c r="Y1154" s="14">
        <f t="shared" si="390"/>
        <v>0</v>
      </c>
      <c r="Z1154" s="14">
        <f t="shared" si="391"/>
        <v>428.83749999999998</v>
      </c>
      <c r="AA1154" s="14">
        <f t="shared" si="392"/>
        <v>0</v>
      </c>
      <c r="AB1154" s="14">
        <f t="shared" si="394"/>
        <v>0</v>
      </c>
      <c r="AC1154" s="15">
        <f t="shared" si="393"/>
        <v>621.6</v>
      </c>
      <c r="AD1154" s="48">
        <f>(ROUND(AC1154-AC1147,1)/AC1147)</f>
        <v>0.29905956112852661</v>
      </c>
      <c r="AE1154" s="119"/>
      <c r="AF1154" s="60"/>
      <c r="AH1154" s="62"/>
    </row>
    <row r="1155" spans="1:34">
      <c r="A1155" s="105" t="s">
        <v>852</v>
      </c>
      <c r="B1155" s="97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87.6</v>
      </c>
      <c r="O1155" s="14">
        <f>E1155*$E$11</f>
        <v>0</v>
      </c>
      <c r="P1155" s="14">
        <f>F1155*$F$11</f>
        <v>0</v>
      </c>
      <c r="Q1155" s="14">
        <f>G1155*$G$11</f>
        <v>188.5</v>
      </c>
      <c r="R1155" s="14">
        <f>H1155*$H$11</f>
        <v>0</v>
      </c>
      <c r="S1155" s="14">
        <f>(N1155/100)*(I1155*$I$11)+(N1155/100)*(J1155*$J$11)</f>
        <v>105.11999999999999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240.33750000000001</v>
      </c>
      <c r="W1155" s="14">
        <f>(R1155/100)*(K1155*$K$11)+(R1155/100)*(L1155*$L$11)</f>
        <v>0</v>
      </c>
      <c r="X1155" s="14">
        <f t="shared" si="389"/>
        <v>192.71999999999997</v>
      </c>
      <c r="Y1155" s="14">
        <f t="shared" si="390"/>
        <v>0</v>
      </c>
      <c r="Z1155" s="14">
        <f t="shared" si="391"/>
        <v>0</v>
      </c>
      <c r="AA1155" s="14">
        <f t="shared" si="392"/>
        <v>428.83749999999998</v>
      </c>
      <c r="AB1155" s="14">
        <f t="shared" si="394"/>
        <v>0</v>
      </c>
      <c r="AC1155" s="15">
        <f t="shared" si="393"/>
        <v>621.6</v>
      </c>
      <c r="AD1155" s="48">
        <f>(ROUND(AC1155-AC1147,1)/AC1147)</f>
        <v>0.29905956112852661</v>
      </c>
      <c r="AE1155" s="119"/>
      <c r="AF1155" s="60"/>
      <c r="AH1155" s="62"/>
    </row>
    <row r="1156" spans="1:34">
      <c r="A1156" s="105" t="s">
        <v>853</v>
      </c>
      <c r="B1156" s="97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87.6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188.5</v>
      </c>
      <c r="S1156" s="14">
        <f>(N1156/100)*(I1156*$I$12)+(N1156/100)*(J1156*$J$12)</f>
        <v>105.11999999999999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240.33750000000001</v>
      </c>
      <c r="X1156" s="14">
        <f t="shared" si="389"/>
        <v>192.71999999999997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428.83749999999998</v>
      </c>
      <c r="AC1156" s="15">
        <f t="shared" si="393"/>
        <v>621.6</v>
      </c>
      <c r="AD1156" s="48">
        <f>(ROUND(AC1156-AC1147,1)/AC1147)</f>
        <v>0.29905956112852661</v>
      </c>
      <c r="AE1156" s="119"/>
      <c r="AF1156" s="60"/>
      <c r="AH1156" s="62"/>
    </row>
    <row r="1157" spans="1:34">
      <c r="A1157" s="105" t="s">
        <v>854</v>
      </c>
      <c r="B1157" s="97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188.5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424.125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612.625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612.6</v>
      </c>
      <c r="AD1157" s="48">
        <f>(ROUND(AC1157-AC1147,1)/AC1147)</f>
        <v>0.28025078369905954</v>
      </c>
      <c r="AE1157" s="119"/>
      <c r="AF1157" s="60"/>
      <c r="AH1157" s="62"/>
    </row>
    <row r="1158" spans="1:34">
      <c r="A1158" s="105" t="s">
        <v>855</v>
      </c>
      <c r="B1158" s="97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188.5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424.125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612.625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612.6</v>
      </c>
      <c r="AD1158" s="48">
        <f>(ROUND(AC1158-AC1147,1)/AC1147)</f>
        <v>0.28025078369905954</v>
      </c>
      <c r="AE1158" s="119"/>
      <c r="AF1158" s="60"/>
      <c r="AH1158" s="62"/>
    </row>
    <row r="1159" spans="1:34">
      <c r="A1159" s="105"/>
      <c r="B1159" s="97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188.5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424.125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612.625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612.6</v>
      </c>
      <c r="AD1159" s="48">
        <f>(ROUND(AC1159-AC1147,1)/AC1147)</f>
        <v>0.28025078369905954</v>
      </c>
      <c r="AE1159" s="119"/>
      <c r="AF1159" s="60"/>
      <c r="AH1159" s="62"/>
    </row>
    <row r="1160" spans="1:34">
      <c r="A1160" s="105"/>
      <c r="B1160" s="97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188.5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351.55250000000001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540.05250000000001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540.1</v>
      </c>
      <c r="AD1160" s="48">
        <f>(ROUND(AC1160-AC1147,1)/AC1147)</f>
        <v>0.12873563218390804</v>
      </c>
      <c r="AE1160" s="119"/>
      <c r="AF1160" s="60"/>
      <c r="AH1160" s="62"/>
    </row>
    <row r="1161" spans="1:34">
      <c r="A1161" s="105"/>
      <c r="B1161" s="97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188.5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397.54649999999992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586.04649999999992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586</v>
      </c>
      <c r="AD1161" s="48">
        <f>(ROUND(AC1161-AC1147,1)/AC1147)</f>
        <v>0.22466039707419017</v>
      </c>
      <c r="AE1161" s="119"/>
      <c r="AF1161" s="60"/>
      <c r="AH1161" s="62"/>
    </row>
    <row r="1162" spans="1:34">
      <c r="A1162" s="112" t="s">
        <v>0</v>
      </c>
      <c r="B1162" s="98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210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252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462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462</v>
      </c>
      <c r="AD1162" s="58"/>
      <c r="AE1162" s="119" t="s">
        <v>820</v>
      </c>
      <c r="AF1162" s="60"/>
      <c r="AH1162" s="62"/>
    </row>
    <row r="1163" spans="1:34">
      <c r="A1163" s="105" t="s">
        <v>821</v>
      </c>
      <c r="B1163" s="99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182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360.36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542.36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542.4</v>
      </c>
      <c r="AD1163" s="48">
        <f>(ROUND(AC1163-AC1162,1)/AC1162)</f>
        <v>0.17402597402597403</v>
      </c>
      <c r="AE1163" s="119"/>
      <c r="AF1163" s="60"/>
      <c r="AH1163" s="62"/>
    </row>
    <row r="1164" spans="1:34">
      <c r="A1164" s="105" t="s">
        <v>822</v>
      </c>
      <c r="B1164" s="99">
        <v>16</v>
      </c>
      <c r="C1164" s="21" t="s">
        <v>856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196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235.2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431.2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431.2</v>
      </c>
      <c r="AD1164" s="48">
        <f>(ROUND(AC1164-AC1162,1)/AC1162)</f>
        <v>-6.6666666666666666E-2</v>
      </c>
      <c r="AE1164" s="119"/>
      <c r="AF1164" s="60"/>
      <c r="AH1164" s="62"/>
    </row>
    <row r="1165" spans="1:34">
      <c r="A1165" s="105" t="s">
        <v>823</v>
      </c>
      <c r="B1165" s="99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196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235.2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431.2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431.2</v>
      </c>
      <c r="AD1165" s="48">
        <f>(ROUND(AC1165-AC1162,1)/AC1162)</f>
        <v>-6.6666666666666666E-2</v>
      </c>
      <c r="AE1165" s="119"/>
      <c r="AF1165" s="60"/>
      <c r="AH1165" s="62"/>
    </row>
    <row r="1166" spans="1:34">
      <c r="A1166" s="105" t="s">
        <v>824</v>
      </c>
      <c r="B1166" s="99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196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235.2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431.2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431.2</v>
      </c>
      <c r="AD1166" s="48">
        <f>(ROUND(AC1166-AC1162,1)/AC1162)</f>
        <v>-6.6666666666666666E-2</v>
      </c>
      <c r="AE1166" s="119"/>
      <c r="AF1166" s="60"/>
      <c r="AH1166" s="62"/>
    </row>
    <row r="1167" spans="1:34">
      <c r="A1167" s="105" t="s">
        <v>667</v>
      </c>
      <c r="B1167" s="99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196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235.2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431.2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431.2</v>
      </c>
      <c r="AD1167" s="48">
        <f>(ROUND(AC1167-AC1162,1)/AC1162)</f>
        <v>-6.6666666666666666E-2</v>
      </c>
      <c r="AE1167" s="119"/>
      <c r="AF1167" s="60"/>
      <c r="AH1167" s="62"/>
    </row>
    <row r="1168" spans="1:34">
      <c r="A1168" s="105" t="s">
        <v>606</v>
      </c>
      <c r="B1168" s="99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84</v>
      </c>
      <c r="O1168" s="14">
        <f>E1168*$E$9</f>
        <v>182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100.8</v>
      </c>
      <c r="T1168" s="14">
        <f>(O1168/100)*(K1168*$K$9)</f>
        <v>232.05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184.8</v>
      </c>
      <c r="Y1168" s="14">
        <f t="shared" si="396"/>
        <v>414.05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598.9</v>
      </c>
      <c r="AD1168" s="48">
        <f>(ROUND(AC1168-AC1162,1)/AC1162)</f>
        <v>0.29632034632034632</v>
      </c>
      <c r="AE1168" s="119"/>
      <c r="AF1168" s="60"/>
      <c r="AH1168" s="62"/>
    </row>
    <row r="1169" spans="1:34">
      <c r="A1169" s="105" t="s">
        <v>851</v>
      </c>
      <c r="B1169" s="99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84</v>
      </c>
      <c r="O1169" s="14">
        <f>E1169*$E$10</f>
        <v>0</v>
      </c>
      <c r="P1169" s="14">
        <f>F1169*$F$10</f>
        <v>182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100.8</v>
      </c>
      <c r="T1169" s="14">
        <f>(O1169/100)*(K1169*$J$10)</f>
        <v>0</v>
      </c>
      <c r="U1169" s="14">
        <f>(P1169/100)*(K1169*$K$10)+(P1169/100)*(L1169*$L$10)</f>
        <v>232.05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184.8</v>
      </c>
      <c r="Y1169" s="14">
        <f t="shared" si="396"/>
        <v>0</v>
      </c>
      <c r="Z1169" s="14">
        <f t="shared" si="397"/>
        <v>414.05</v>
      </c>
      <c r="AA1169" s="14">
        <f t="shared" si="398"/>
        <v>0</v>
      </c>
      <c r="AB1169" s="14">
        <f t="shared" si="400"/>
        <v>0</v>
      </c>
      <c r="AC1169" s="15">
        <f t="shared" si="399"/>
        <v>598.9</v>
      </c>
      <c r="AD1169" s="48">
        <f>(ROUND(AC1169-AC1162,1)/AC1162)</f>
        <v>0.29632034632034632</v>
      </c>
      <c r="AE1169" s="119"/>
      <c r="AF1169" s="60"/>
      <c r="AH1169" s="62"/>
    </row>
    <row r="1170" spans="1:34">
      <c r="A1170" s="105" t="s">
        <v>852</v>
      </c>
      <c r="B1170" s="99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84</v>
      </c>
      <c r="O1170" s="14">
        <f>E1170*$E$11</f>
        <v>0</v>
      </c>
      <c r="P1170" s="14">
        <f>F1170*$F$11</f>
        <v>0</v>
      </c>
      <c r="Q1170" s="14">
        <f>G1170*$G$11</f>
        <v>182</v>
      </c>
      <c r="R1170" s="14">
        <f>H1170*$H$11</f>
        <v>0</v>
      </c>
      <c r="S1170" s="14">
        <f>(N1170/100)*(I1170*$I$11)+(N1170/100)*(J1170*$J$11)</f>
        <v>100.8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232.05</v>
      </c>
      <c r="W1170" s="14">
        <f>(R1170/100)*(K1170*$K$11)+(R1170/100)*(L1170*$L$11)</f>
        <v>0</v>
      </c>
      <c r="X1170" s="14">
        <f t="shared" si="395"/>
        <v>184.8</v>
      </c>
      <c r="Y1170" s="14">
        <f t="shared" si="396"/>
        <v>0</v>
      </c>
      <c r="Z1170" s="14">
        <f t="shared" si="397"/>
        <v>0</v>
      </c>
      <c r="AA1170" s="14">
        <f t="shared" si="398"/>
        <v>414.05</v>
      </c>
      <c r="AB1170" s="14">
        <f t="shared" si="400"/>
        <v>0</v>
      </c>
      <c r="AC1170" s="15">
        <f t="shared" si="399"/>
        <v>598.9</v>
      </c>
      <c r="AD1170" s="48">
        <f>(ROUND(AC1170-AC1162,1)/AC1162)</f>
        <v>0.29632034632034632</v>
      </c>
      <c r="AE1170" s="119"/>
      <c r="AF1170" s="60"/>
      <c r="AH1170" s="62"/>
    </row>
    <row r="1171" spans="1:34">
      <c r="A1171" s="105" t="s">
        <v>853</v>
      </c>
      <c r="B1171" s="99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84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182</v>
      </c>
      <c r="S1171" s="14">
        <f>(N1171/100)*(I1171*$I$12)+(N1171/100)*(J1171*$J$12)</f>
        <v>100.8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232.05</v>
      </c>
      <c r="X1171" s="14">
        <f t="shared" si="395"/>
        <v>184.8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414.05</v>
      </c>
      <c r="AC1171" s="15">
        <f t="shared" si="399"/>
        <v>598.9</v>
      </c>
      <c r="AD1171" s="48">
        <f>(ROUND(AC1171-AC1162,1)/AC1162)</f>
        <v>0.29632034632034632</v>
      </c>
      <c r="AE1171" s="119"/>
      <c r="AF1171" s="60"/>
      <c r="AH1171" s="62"/>
    </row>
    <row r="1172" spans="1:34">
      <c r="A1172" s="105" t="s">
        <v>854</v>
      </c>
      <c r="B1172" s="99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182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409.5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591.5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591.5</v>
      </c>
      <c r="AD1172" s="48">
        <f>(ROUND(AC1172-AC1162,1)/AC1162)</f>
        <v>0.28030303030303028</v>
      </c>
      <c r="AE1172" s="119"/>
      <c r="AF1172" s="60"/>
      <c r="AH1172" s="62"/>
    </row>
    <row r="1173" spans="1:34">
      <c r="A1173" s="105" t="s">
        <v>855</v>
      </c>
      <c r="B1173" s="99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182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409.5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591.5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591.5</v>
      </c>
      <c r="AD1173" s="48">
        <f>(ROUND(AC1173-AC1162,1)/AC1162)</f>
        <v>0.28030303030303028</v>
      </c>
      <c r="AE1173" s="119"/>
      <c r="AF1173" s="60"/>
      <c r="AH1173" s="62"/>
    </row>
    <row r="1174" spans="1:34">
      <c r="A1174" s="105"/>
      <c r="B1174" s="99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182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409.5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591.5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591.5</v>
      </c>
      <c r="AD1174" s="48">
        <f>(ROUND(AC1174-AC1162,1)/AC1162)</f>
        <v>0.28030303030303028</v>
      </c>
      <c r="AE1174" s="119"/>
      <c r="AF1174" s="60"/>
      <c r="AH1174" s="62"/>
    </row>
    <row r="1175" spans="1:34">
      <c r="A1175" s="105"/>
      <c r="B1175" s="99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182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336.7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518.70000000000005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518.70000000000005</v>
      </c>
      <c r="AD1175" s="48">
        <f>(ROUND(AC1175-AC1162,1)/AC1162)</f>
        <v>0.12272727272727273</v>
      </c>
      <c r="AE1175" s="117"/>
      <c r="AF1175" s="63"/>
      <c r="AH1175" s="62"/>
    </row>
    <row r="1176" spans="1:34">
      <c r="A1176" s="105"/>
      <c r="B1176" s="99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182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386.56799999999998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568.56799999999998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568.6</v>
      </c>
      <c r="AD1176" s="48">
        <f>(ROUND(AC1176-AC1162,1)/AC1162)</f>
        <v>0.23073593073593071</v>
      </c>
      <c r="AE1176" s="119"/>
      <c r="AF1176" s="60"/>
      <c r="AH1176" s="62"/>
    </row>
    <row r="1177" spans="1:34">
      <c r="A1177" s="113"/>
      <c r="B1177" s="156" t="s">
        <v>60</v>
      </c>
      <c r="C1177" s="156"/>
      <c r="D1177" s="156"/>
      <c r="E1177" s="156"/>
      <c r="F1177" s="156"/>
      <c r="G1177" s="156"/>
      <c r="H1177" s="156"/>
      <c r="I1177" s="156"/>
      <c r="J1177" s="156"/>
      <c r="K1177" s="156"/>
      <c r="L1177" s="156"/>
      <c r="M1177" s="156"/>
      <c r="N1177" s="156"/>
      <c r="O1177" s="156"/>
      <c r="P1177" s="156"/>
      <c r="Q1177" s="156"/>
      <c r="R1177" s="156"/>
      <c r="S1177" s="156"/>
      <c r="T1177" s="156"/>
      <c r="U1177" s="156"/>
      <c r="V1177" s="156"/>
      <c r="W1177" s="156"/>
      <c r="X1177" s="156"/>
      <c r="Y1177" s="156"/>
      <c r="Z1177" s="156"/>
      <c r="AA1177" s="156"/>
      <c r="AB1177" s="156"/>
      <c r="AC1177" s="18">
        <v>650</v>
      </c>
      <c r="AD1177" s="18"/>
      <c r="AE1177" s="119"/>
      <c r="AF1177" s="60"/>
      <c r="AH1177" s="62"/>
    </row>
    <row r="1178" spans="1:34">
      <c r="A1178" s="112" t="s">
        <v>0</v>
      </c>
      <c r="B1178" s="93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195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292.5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487.5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487.5</v>
      </c>
      <c r="AD1178" s="48">
        <v>0</v>
      </c>
      <c r="AE1178" s="119" t="s">
        <v>820</v>
      </c>
      <c r="AF1178" s="60"/>
      <c r="AH1178" s="62"/>
    </row>
    <row r="1179" spans="1:34">
      <c r="A1179" s="105" t="s">
        <v>821</v>
      </c>
      <c r="B1179" s="93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169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404.58600000000001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573.58600000000001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573.6</v>
      </c>
      <c r="AD1179" s="48">
        <f>(ROUND(AC1179-AC1178,1)/AC1178)</f>
        <v>0.17661538461538459</v>
      </c>
      <c r="AE1179" s="119"/>
      <c r="AF1179" s="60"/>
      <c r="AH1179" s="62"/>
    </row>
    <row r="1180" spans="1:34">
      <c r="A1180" s="105" t="s">
        <v>822</v>
      </c>
      <c r="B1180" s="93">
        <v>10</v>
      </c>
      <c r="C1180" s="21" t="s">
        <v>856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182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273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455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455</v>
      </c>
      <c r="AD1180" s="48">
        <f>(ROUND(AC1180-AC1178,1)/AC1178)</f>
        <v>-6.6666666666666666E-2</v>
      </c>
      <c r="AE1180" s="119"/>
      <c r="AF1180" s="60"/>
      <c r="AH1180" s="62"/>
    </row>
    <row r="1181" spans="1:34">
      <c r="A1181" s="105" t="s">
        <v>823</v>
      </c>
      <c r="B1181" s="93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182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273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455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455</v>
      </c>
      <c r="AD1181" s="48">
        <f>(ROUND(AC1181-AC1178,1)/AC1178)</f>
        <v>-6.6666666666666666E-2</v>
      </c>
      <c r="AE1181" s="119"/>
      <c r="AF1181" s="60"/>
      <c r="AH1181" s="62"/>
    </row>
    <row r="1182" spans="1:34">
      <c r="A1182" s="105" t="s">
        <v>824</v>
      </c>
      <c r="B1182" s="93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182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273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455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455</v>
      </c>
      <c r="AD1182" s="48">
        <f>(ROUND(AC1182-AC1178,1)/AC1178)</f>
        <v>-6.6666666666666666E-2</v>
      </c>
      <c r="AE1182" s="119"/>
      <c r="AF1182" s="60"/>
      <c r="AH1182" s="62"/>
    </row>
    <row r="1183" spans="1:34">
      <c r="A1183" s="105" t="s">
        <v>667</v>
      </c>
      <c r="B1183" s="93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182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273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455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455</v>
      </c>
      <c r="AD1183" s="48">
        <f>(ROUND(AC1183-AC1178,1)/AC1178)</f>
        <v>-6.6666666666666666E-2</v>
      </c>
      <c r="AE1183" s="119"/>
      <c r="AF1183" s="60"/>
      <c r="AH1183" s="62"/>
    </row>
    <row r="1184" spans="1:34">
      <c r="A1184" s="105" t="s">
        <v>606</v>
      </c>
      <c r="B1184" s="93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78</v>
      </c>
      <c r="O1184" s="14">
        <f>E1184*$E$9</f>
        <v>169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117</v>
      </c>
      <c r="T1184" s="14">
        <f>(O1184/100)*(K1184*$K$9)</f>
        <v>266.17500000000001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195</v>
      </c>
      <c r="Y1184" s="14">
        <f t="shared" si="402"/>
        <v>435.17500000000001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630.20000000000005</v>
      </c>
      <c r="AD1184" s="48">
        <f>(ROUND(AC1184-AC1178,1)/AC1178)</f>
        <v>0.29271794871794871</v>
      </c>
      <c r="AE1184" s="119"/>
      <c r="AF1184" s="60"/>
      <c r="AH1184" s="62"/>
    </row>
    <row r="1185" spans="1:34">
      <c r="A1185" s="105" t="s">
        <v>851</v>
      </c>
      <c r="B1185" s="93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78</v>
      </c>
      <c r="O1185" s="14">
        <f>E1185*$E$10</f>
        <v>0</v>
      </c>
      <c r="P1185" s="14">
        <f>F1185*$F$10</f>
        <v>169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117</v>
      </c>
      <c r="T1185" s="14">
        <f>(O1185/100)*(K1185*$J$10)</f>
        <v>0</v>
      </c>
      <c r="U1185" s="14">
        <f>(P1185/100)*(K1185*$K$10)+(P1185/100)*(L1185*$L$10)</f>
        <v>266.17500000000001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195</v>
      </c>
      <c r="Y1185" s="14">
        <f t="shared" si="402"/>
        <v>0</v>
      </c>
      <c r="Z1185" s="14">
        <f t="shared" si="403"/>
        <v>435.17500000000001</v>
      </c>
      <c r="AA1185" s="14">
        <f t="shared" si="404"/>
        <v>0</v>
      </c>
      <c r="AB1185" s="14">
        <f t="shared" si="406"/>
        <v>0</v>
      </c>
      <c r="AC1185" s="15">
        <f t="shared" si="405"/>
        <v>630.20000000000005</v>
      </c>
      <c r="AD1185" s="48">
        <f>(ROUND(AC1185-AC1178,1)/AC1178)</f>
        <v>0.29271794871794871</v>
      </c>
      <c r="AE1185" s="119"/>
      <c r="AF1185" s="60"/>
      <c r="AH1185" s="62"/>
    </row>
    <row r="1186" spans="1:34">
      <c r="A1186" s="105" t="s">
        <v>852</v>
      </c>
      <c r="B1186" s="93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78</v>
      </c>
      <c r="O1186" s="14">
        <f>E1186*$E$11</f>
        <v>0</v>
      </c>
      <c r="P1186" s="14">
        <f>F1186*$F$11</f>
        <v>0</v>
      </c>
      <c r="Q1186" s="14">
        <f>G1186*$G$11</f>
        <v>169</v>
      </c>
      <c r="R1186" s="14">
        <f>H1186*$H$11</f>
        <v>0</v>
      </c>
      <c r="S1186" s="14">
        <f>(N1186/100)*(I1186*$I$11)+(N1186/100)*(J1186*$J$11)</f>
        <v>117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266.17500000000001</v>
      </c>
      <c r="W1186" s="14">
        <f>(R1186/100)*(K1186*$K$11)+(R1186/100)*(L1186*$L$11)</f>
        <v>0</v>
      </c>
      <c r="X1186" s="14">
        <f t="shared" si="401"/>
        <v>195</v>
      </c>
      <c r="Y1186" s="14">
        <f t="shared" si="402"/>
        <v>0</v>
      </c>
      <c r="Z1186" s="14">
        <f t="shared" si="403"/>
        <v>0</v>
      </c>
      <c r="AA1186" s="14">
        <f t="shared" si="404"/>
        <v>435.17500000000001</v>
      </c>
      <c r="AB1186" s="14">
        <f t="shared" si="406"/>
        <v>0</v>
      </c>
      <c r="AC1186" s="15">
        <f t="shared" si="405"/>
        <v>630.20000000000005</v>
      </c>
      <c r="AD1186" s="48">
        <f>(ROUND(AC1186-AC1178,1)/AC1178)</f>
        <v>0.29271794871794871</v>
      </c>
      <c r="AE1186" s="119"/>
      <c r="AF1186" s="60"/>
      <c r="AH1186" s="62"/>
    </row>
    <row r="1187" spans="1:34">
      <c r="A1187" s="105" t="s">
        <v>853</v>
      </c>
      <c r="B1187" s="93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78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169</v>
      </c>
      <c r="S1187" s="14">
        <f>(N1187/100)*(I1187*$I$12)+(N1187/100)*(J1187*$J$12)</f>
        <v>117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266.17500000000001</v>
      </c>
      <c r="X1187" s="14">
        <f t="shared" si="401"/>
        <v>195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435.17500000000001</v>
      </c>
      <c r="AC1187" s="15">
        <f t="shared" si="405"/>
        <v>630.20000000000005</v>
      </c>
      <c r="AD1187" s="48">
        <f>(ROUND(AC1187-AC1178,1)/AC1178)</f>
        <v>0.29271794871794871</v>
      </c>
      <c r="AE1187" s="119"/>
      <c r="AF1187" s="60"/>
      <c r="AH1187" s="62"/>
    </row>
    <row r="1188" spans="1:34">
      <c r="A1188" s="105" t="s">
        <v>854</v>
      </c>
      <c r="B1188" s="93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169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456.29999999999995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625.29999999999995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625.29999999999995</v>
      </c>
      <c r="AD1188" s="48">
        <f>(ROUND(AC1188-AC1178,1)/AC1178)</f>
        <v>0.28266666666666668</v>
      </c>
      <c r="AE1188" s="119"/>
      <c r="AF1188" s="60"/>
      <c r="AH1188" s="62"/>
    </row>
    <row r="1189" spans="1:34">
      <c r="A1189" s="105" t="s">
        <v>855</v>
      </c>
      <c r="B1189" s="93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169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456.29999999999995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625.29999999999995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625.29999999999995</v>
      </c>
      <c r="AD1189" s="48">
        <f>(ROUND(AC1189-AC1178,1)/AC1178)</f>
        <v>0.28266666666666668</v>
      </c>
      <c r="AE1189" s="119"/>
      <c r="AF1189" s="60"/>
      <c r="AH1189" s="62"/>
    </row>
    <row r="1190" spans="1:34">
      <c r="A1190" s="105"/>
      <c r="B1190" s="93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169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456.29999999999995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625.29999999999995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625.29999999999995</v>
      </c>
      <c r="AD1190" s="48">
        <f>(ROUND(AC1190-AC1178,1)/AC1178)</f>
        <v>0.28266666666666668</v>
      </c>
      <c r="AE1190" s="119"/>
      <c r="AF1190" s="60"/>
      <c r="AH1190" s="62"/>
    </row>
    <row r="1191" spans="1:34">
      <c r="A1191" s="105"/>
      <c r="B1191" s="93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169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382.61599999999999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551.61599999999999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551.6</v>
      </c>
      <c r="AD1191" s="48">
        <f>(ROUND(AC1191-AC1178,1)/AC1178)</f>
        <v>0.13148717948717947</v>
      </c>
      <c r="AE1191" s="119"/>
      <c r="AF1191" s="60"/>
      <c r="AH1191" s="62"/>
    </row>
    <row r="1192" spans="1:34">
      <c r="A1192" s="105"/>
      <c r="B1192" s="93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169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431.62599999999992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600.62599999999998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600.6</v>
      </c>
      <c r="AD1192" s="48">
        <f>(ROUND(AC1192-AC1178,1)/AC1178)</f>
        <v>0.23199999999999998</v>
      </c>
      <c r="AE1192" s="119"/>
      <c r="AF1192" s="60"/>
      <c r="AH1192" s="62"/>
    </row>
    <row r="1193" spans="1:34">
      <c r="A1193" s="112" t="s">
        <v>0</v>
      </c>
      <c r="B1193" s="94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210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283.5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493.5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493.5</v>
      </c>
      <c r="AD1193" s="58">
        <v>0</v>
      </c>
      <c r="AE1193" s="119" t="s">
        <v>820</v>
      </c>
      <c r="AF1193" s="60"/>
      <c r="AH1193" s="62"/>
    </row>
    <row r="1194" spans="1:34">
      <c r="A1194" s="105" t="s">
        <v>821</v>
      </c>
      <c r="B1194" s="95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182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399.67200000000003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581.67200000000003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581.70000000000005</v>
      </c>
      <c r="AD1194" s="48">
        <f>(ROUND(AC1194-AC1193,1)/AC1193)</f>
        <v>0.17872340425531916</v>
      </c>
      <c r="AE1194" s="119"/>
      <c r="AF1194" s="60"/>
      <c r="AH1194" s="62"/>
    </row>
    <row r="1195" spans="1:34">
      <c r="A1195" s="105" t="s">
        <v>822</v>
      </c>
      <c r="B1195" s="95">
        <v>0</v>
      </c>
      <c r="C1195" s="21" t="s">
        <v>856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196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264.59999999999997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460.59999999999997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460.6</v>
      </c>
      <c r="AD1195" s="48">
        <f>(ROUND(AC1195-AC1193,1)/AC1193)</f>
        <v>-6.6666666666666666E-2</v>
      </c>
      <c r="AE1195" s="119"/>
      <c r="AF1195" s="60"/>
      <c r="AH1195" s="62"/>
    </row>
    <row r="1196" spans="1:34">
      <c r="A1196" s="105" t="s">
        <v>823</v>
      </c>
      <c r="B1196" s="95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196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264.59999999999997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460.59999999999997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460.6</v>
      </c>
      <c r="AD1196" s="48">
        <f>(ROUND(AC1196-AC1193,1)/AC1193)</f>
        <v>-6.6666666666666666E-2</v>
      </c>
      <c r="AE1196" s="119"/>
      <c r="AF1196" s="60"/>
      <c r="AH1196" s="62"/>
    </row>
    <row r="1197" spans="1:34">
      <c r="A1197" s="105" t="s">
        <v>824</v>
      </c>
      <c r="B1197" s="95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196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264.59999999999997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460.59999999999997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460.6</v>
      </c>
      <c r="AD1197" s="48">
        <f>(ROUND(AC1197-AC1193,1)/AC1193)</f>
        <v>-6.6666666666666666E-2</v>
      </c>
      <c r="AE1197" s="119"/>
      <c r="AF1197" s="60"/>
      <c r="AH1197" s="62"/>
    </row>
    <row r="1198" spans="1:34">
      <c r="A1198" s="105" t="s">
        <v>667</v>
      </c>
      <c r="B1198" s="95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196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264.59999999999997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460.59999999999997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460.6</v>
      </c>
      <c r="AD1198" s="48">
        <f>(ROUND(AC1198-AC1193,1)/AC1193)</f>
        <v>-6.6666666666666666E-2</v>
      </c>
      <c r="AE1198" s="119"/>
      <c r="AF1198" s="60"/>
      <c r="AH1198" s="62"/>
    </row>
    <row r="1199" spans="1:34">
      <c r="A1199" s="105" t="s">
        <v>606</v>
      </c>
      <c r="B1199" s="95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84</v>
      </c>
      <c r="O1199" s="14">
        <f>E1199*$E$9</f>
        <v>182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113.39999999999999</v>
      </c>
      <c r="T1199" s="14">
        <f>(O1199/100)*(K1199*$K$9)</f>
        <v>259.35000000000002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197.39999999999998</v>
      </c>
      <c r="Y1199" s="14">
        <f t="shared" si="402"/>
        <v>441.35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638.79999999999995</v>
      </c>
      <c r="AD1199" s="48">
        <f>(ROUND(AC1199-AC1193,1)/AC1193)</f>
        <v>0.29442755825734551</v>
      </c>
      <c r="AE1199" s="119"/>
      <c r="AF1199" s="60"/>
      <c r="AH1199" s="62"/>
    </row>
    <row r="1200" spans="1:34">
      <c r="A1200" s="105" t="s">
        <v>851</v>
      </c>
      <c r="B1200" s="95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84</v>
      </c>
      <c r="O1200" s="14">
        <f>E1200*$E$10</f>
        <v>0</v>
      </c>
      <c r="P1200" s="14">
        <f>F1200*$F$10</f>
        <v>182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113.39999999999999</v>
      </c>
      <c r="T1200" s="14">
        <f>(O1200/100)*(K1200*$J$10)</f>
        <v>0</v>
      </c>
      <c r="U1200" s="14">
        <f>(P1200/100)*(K1200*$K$10)+(P1200/100)*(L1200*$L$10)</f>
        <v>259.35000000000002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197.39999999999998</v>
      </c>
      <c r="Y1200" s="14">
        <f t="shared" si="402"/>
        <v>0</v>
      </c>
      <c r="Z1200" s="14">
        <f t="shared" si="403"/>
        <v>441.35</v>
      </c>
      <c r="AA1200" s="14">
        <f t="shared" si="404"/>
        <v>0</v>
      </c>
      <c r="AB1200" s="14">
        <f t="shared" si="408"/>
        <v>0</v>
      </c>
      <c r="AC1200" s="15">
        <f t="shared" si="407"/>
        <v>638.79999999999995</v>
      </c>
      <c r="AD1200" s="48">
        <f>(ROUND(AC1200-AC1193,1)/AC1193)</f>
        <v>0.29442755825734551</v>
      </c>
      <c r="AE1200" s="119"/>
      <c r="AF1200" s="60"/>
      <c r="AH1200" s="62"/>
    </row>
    <row r="1201" spans="1:34">
      <c r="A1201" s="105" t="s">
        <v>852</v>
      </c>
      <c r="B1201" s="95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84</v>
      </c>
      <c r="O1201" s="14">
        <f>E1201*$E$11</f>
        <v>0</v>
      </c>
      <c r="P1201" s="14">
        <f>F1201*$F$11</f>
        <v>0</v>
      </c>
      <c r="Q1201" s="14">
        <f>G1201*$G$11</f>
        <v>182</v>
      </c>
      <c r="R1201" s="14">
        <f>H1201*$H$11</f>
        <v>0</v>
      </c>
      <c r="S1201" s="14">
        <f>(N1201/100)*(I1201*$I$11)+(N1201/100)*(J1201*$J$11)</f>
        <v>113.39999999999999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259.35000000000002</v>
      </c>
      <c r="W1201" s="14">
        <f>(R1201/100)*(K1201*$K$11)+(R1201/100)*(L1201*$L$11)</f>
        <v>0</v>
      </c>
      <c r="X1201" s="14">
        <f t="shared" si="401"/>
        <v>197.39999999999998</v>
      </c>
      <c r="Y1201" s="14">
        <f t="shared" si="402"/>
        <v>0</v>
      </c>
      <c r="Z1201" s="14">
        <f t="shared" si="403"/>
        <v>0</v>
      </c>
      <c r="AA1201" s="14">
        <f t="shared" si="404"/>
        <v>441.35</v>
      </c>
      <c r="AB1201" s="14">
        <f t="shared" si="408"/>
        <v>0</v>
      </c>
      <c r="AC1201" s="15">
        <f t="shared" si="407"/>
        <v>638.79999999999995</v>
      </c>
      <c r="AD1201" s="48">
        <f>(ROUND(AC1201-AC1193,1)/AC1193)</f>
        <v>0.29442755825734551</v>
      </c>
      <c r="AE1201" s="119"/>
      <c r="AF1201" s="60"/>
      <c r="AH1201" s="62"/>
    </row>
    <row r="1202" spans="1:34">
      <c r="A1202" s="105" t="s">
        <v>853</v>
      </c>
      <c r="B1202" s="95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84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182</v>
      </c>
      <c r="S1202" s="14">
        <f>(N1202/100)*(I1202*$I$12)+(N1202/100)*(J1202*$J$12)</f>
        <v>113.39999999999999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259.35000000000002</v>
      </c>
      <c r="X1202" s="14">
        <f t="shared" si="401"/>
        <v>197.39999999999998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441.35</v>
      </c>
      <c r="AC1202" s="15">
        <f t="shared" si="407"/>
        <v>638.79999999999995</v>
      </c>
      <c r="AD1202" s="48">
        <f>(ROUND(AC1202-AC1193,1)/AC1193)</f>
        <v>0.29442755825734551</v>
      </c>
      <c r="AE1202" s="119"/>
      <c r="AF1202" s="60"/>
      <c r="AH1202" s="62"/>
    </row>
    <row r="1203" spans="1:34">
      <c r="A1203" s="105" t="s">
        <v>854</v>
      </c>
      <c r="B1203" s="95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182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450.45000000000005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632.45000000000005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632.5</v>
      </c>
      <c r="AD1203" s="48">
        <f>(ROUND(AC1203-AC1193,1)/AC1193)</f>
        <v>0.28166160081053698</v>
      </c>
      <c r="AE1203" s="119"/>
      <c r="AF1203" s="60"/>
      <c r="AH1203" s="62"/>
    </row>
    <row r="1204" spans="1:34">
      <c r="A1204" s="105" t="s">
        <v>855</v>
      </c>
      <c r="B1204" s="95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182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450.45000000000005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632.45000000000005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632.5</v>
      </c>
      <c r="AD1204" s="48">
        <f>(ROUND(AC1204-AC1193,1)/AC1193)</f>
        <v>0.28166160081053698</v>
      </c>
      <c r="AE1204" s="119"/>
      <c r="AF1204" s="60"/>
      <c r="AH1204" s="62"/>
    </row>
    <row r="1205" spans="1:34">
      <c r="A1205" s="105"/>
      <c r="B1205" s="95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182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450.45000000000005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632.45000000000005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632.5</v>
      </c>
      <c r="AD1205" s="48">
        <f>(ROUND(AC1205-AC1193,1)/AC1193)</f>
        <v>0.28166160081053698</v>
      </c>
      <c r="AE1205" s="119"/>
      <c r="AF1205" s="60"/>
      <c r="AH1205" s="62"/>
    </row>
    <row r="1206" spans="1:34">
      <c r="A1206" s="105"/>
      <c r="B1206" s="95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182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375.83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557.82999999999993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557.79999999999995</v>
      </c>
      <c r="AD1206" s="48">
        <f>(ROUND(AC1206-AC1193,1)/AC1193)</f>
        <v>0.13029381965552178</v>
      </c>
      <c r="AE1206" s="119"/>
      <c r="AF1206" s="60"/>
      <c r="AH1206" s="62"/>
    </row>
    <row r="1207" spans="1:34">
      <c r="A1207" s="105"/>
      <c r="B1207" s="95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182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424.24200000000002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606.24199999999996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606.20000000000005</v>
      </c>
      <c r="AD1207" s="48">
        <f>(ROUND(AC1207-AC1193,1)/AC1193)</f>
        <v>0.22836879432624113</v>
      </c>
      <c r="AE1207" s="119"/>
      <c r="AF1207" s="60"/>
      <c r="AH1207" s="62"/>
    </row>
    <row r="1208" spans="1:34">
      <c r="A1208" s="112" t="s">
        <v>0</v>
      </c>
      <c r="B1208" s="92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213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287.54999999999995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500.54999999999995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500.6</v>
      </c>
      <c r="AD1208" s="58">
        <v>0</v>
      </c>
      <c r="AE1208" s="119" t="s">
        <v>820</v>
      </c>
      <c r="AF1208" s="60"/>
      <c r="AH1208" s="62"/>
    </row>
    <row r="1209" spans="1:34">
      <c r="A1209" s="105" t="s">
        <v>821</v>
      </c>
      <c r="B1209" s="93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184.6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405.38159999999999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589.98159999999996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590</v>
      </c>
      <c r="AD1209" s="48">
        <f>(ROUND(AC1209-AC1208,1)/AC1208)</f>
        <v>0.17858569716340392</v>
      </c>
      <c r="AE1209" s="119"/>
      <c r="AF1209" s="60"/>
      <c r="AH1209" s="62"/>
    </row>
    <row r="1210" spans="1:34">
      <c r="A1210" s="105" t="s">
        <v>822</v>
      </c>
      <c r="B1210" s="93">
        <v>25</v>
      </c>
      <c r="C1210" s="21" t="s">
        <v>856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198.79999999999998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268.38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467.17999999999995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467.2</v>
      </c>
      <c r="AD1210" s="48">
        <f>(ROUND(AC1210-AC1208,1)/AC1208)</f>
        <v>-6.6719936076707939E-2</v>
      </c>
      <c r="AE1210" s="119"/>
      <c r="AF1210" s="60"/>
      <c r="AH1210" s="62"/>
    </row>
    <row r="1211" spans="1:34">
      <c r="A1211" s="105" t="s">
        <v>823</v>
      </c>
      <c r="B1211" s="93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198.79999999999998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268.38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467.17999999999995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467.2</v>
      </c>
      <c r="AD1211" s="48">
        <f>(ROUND(AC1211-AC1208,1)/AC1208)</f>
        <v>-6.6719936076707939E-2</v>
      </c>
      <c r="AE1211" s="119"/>
      <c r="AF1211" s="60"/>
      <c r="AH1211" s="62"/>
    </row>
    <row r="1212" spans="1:34">
      <c r="A1212" s="105" t="s">
        <v>824</v>
      </c>
      <c r="B1212" s="93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198.79999999999998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268.38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467.17999999999995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467.2</v>
      </c>
      <c r="AD1212" s="48">
        <f>(ROUND(AC1212-AC1208,1)/AC1208)</f>
        <v>-6.6719936076707939E-2</v>
      </c>
      <c r="AE1212" s="119"/>
      <c r="AF1212" s="60"/>
      <c r="AH1212" s="62"/>
    </row>
    <row r="1213" spans="1:34">
      <c r="A1213" s="105" t="s">
        <v>667</v>
      </c>
      <c r="B1213" s="93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198.79999999999998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268.38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467.17999999999995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467.2</v>
      </c>
      <c r="AD1213" s="48">
        <f>(ROUND(AC1213-AC1208,1)/AC1208)</f>
        <v>-6.6719936076707939E-2</v>
      </c>
      <c r="AE1213" s="119"/>
      <c r="AF1213" s="60"/>
      <c r="AH1213" s="62"/>
    </row>
    <row r="1214" spans="1:34">
      <c r="A1214" s="105" t="s">
        <v>606</v>
      </c>
      <c r="B1214" s="93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85.2</v>
      </c>
      <c r="O1214" s="14">
        <f>E1214*$E$9</f>
        <v>184.6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115.01999999999998</v>
      </c>
      <c r="T1214" s="14">
        <f>(O1214/100)*(K1214*$K$9)</f>
        <v>263.05500000000001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200.21999999999997</v>
      </c>
      <c r="Y1214" s="14">
        <f t="shared" si="402"/>
        <v>447.65499999999997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647.9</v>
      </c>
      <c r="AD1214" s="48">
        <f>(ROUND(AC1214-AC1208,1)/AC1208)</f>
        <v>0.29424690371554135</v>
      </c>
      <c r="AE1214" s="119"/>
      <c r="AF1214" s="60"/>
      <c r="AH1214" s="62"/>
    </row>
    <row r="1215" spans="1:34">
      <c r="A1215" s="105" t="s">
        <v>851</v>
      </c>
      <c r="B1215" s="93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85.2</v>
      </c>
      <c r="O1215" s="14">
        <f>E1215*$E$10</f>
        <v>0</v>
      </c>
      <c r="P1215" s="14">
        <f>F1215*$F$10</f>
        <v>184.6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115.01999999999998</v>
      </c>
      <c r="T1215" s="14">
        <f>(O1215/100)*(K1215*$J$10)</f>
        <v>0</v>
      </c>
      <c r="U1215" s="14">
        <f>(P1215/100)*(K1215*$K$10)+(P1215/100)*(L1215*$L$10)</f>
        <v>263.05500000000001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200.21999999999997</v>
      </c>
      <c r="Y1215" s="14">
        <f t="shared" si="402"/>
        <v>0</v>
      </c>
      <c r="Z1215" s="14">
        <f t="shared" si="403"/>
        <v>447.65499999999997</v>
      </c>
      <c r="AA1215" s="14">
        <f t="shared" si="404"/>
        <v>0</v>
      </c>
      <c r="AB1215" s="14">
        <f t="shared" si="410"/>
        <v>0</v>
      </c>
      <c r="AC1215" s="15">
        <f t="shared" si="409"/>
        <v>647.9</v>
      </c>
      <c r="AD1215" s="48">
        <f>(ROUND(AC1215-AC1208,1)/AC1208)</f>
        <v>0.29424690371554135</v>
      </c>
      <c r="AE1215" s="119"/>
      <c r="AF1215" s="60"/>
      <c r="AH1215" s="62"/>
    </row>
    <row r="1216" spans="1:34">
      <c r="A1216" s="105" t="s">
        <v>852</v>
      </c>
      <c r="B1216" s="93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85.2</v>
      </c>
      <c r="O1216" s="14">
        <f>E1216*$E$11</f>
        <v>0</v>
      </c>
      <c r="P1216" s="14">
        <f>F1216*$F$11</f>
        <v>0</v>
      </c>
      <c r="Q1216" s="14">
        <f>G1216*$G$11</f>
        <v>184.6</v>
      </c>
      <c r="R1216" s="14">
        <f>H1216*$H$11</f>
        <v>0</v>
      </c>
      <c r="S1216" s="14">
        <f>(N1216/100)*(I1216*$I$11)+(N1216/100)*(J1216*$J$11)</f>
        <v>115.01999999999998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263.05500000000001</v>
      </c>
      <c r="W1216" s="14">
        <f>(R1216/100)*(K1216*$K$11)+(R1216/100)*(L1216*$L$11)</f>
        <v>0</v>
      </c>
      <c r="X1216" s="14">
        <f t="shared" si="401"/>
        <v>200.21999999999997</v>
      </c>
      <c r="Y1216" s="14">
        <f t="shared" si="402"/>
        <v>0</v>
      </c>
      <c r="Z1216" s="14">
        <f t="shared" si="403"/>
        <v>0</v>
      </c>
      <c r="AA1216" s="14">
        <f t="shared" si="404"/>
        <v>447.65499999999997</v>
      </c>
      <c r="AB1216" s="14">
        <f t="shared" si="410"/>
        <v>0</v>
      </c>
      <c r="AC1216" s="15">
        <f t="shared" si="409"/>
        <v>647.9</v>
      </c>
      <c r="AD1216" s="48">
        <f>(ROUND(AC1216-AC1208,1)/AC1208)</f>
        <v>0.29424690371554135</v>
      </c>
      <c r="AE1216" s="119"/>
      <c r="AF1216" s="60"/>
      <c r="AH1216" s="62"/>
    </row>
    <row r="1217" spans="1:34">
      <c r="A1217" s="105" t="s">
        <v>853</v>
      </c>
      <c r="B1217" s="93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85.2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184.6</v>
      </c>
      <c r="S1217" s="14">
        <f>(N1217/100)*(I1217*$I$12)+(N1217/100)*(J1217*$J$12)</f>
        <v>115.01999999999998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263.05500000000001</v>
      </c>
      <c r="X1217" s="14">
        <f t="shared" si="401"/>
        <v>200.21999999999997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447.65499999999997</v>
      </c>
      <c r="AC1217" s="15">
        <f t="shared" si="409"/>
        <v>647.9</v>
      </c>
      <c r="AD1217" s="48">
        <f>(ROUND(AC1217-AC1208,1)/AC1208)</f>
        <v>0.29424690371554135</v>
      </c>
      <c r="AE1217" s="119"/>
      <c r="AF1217" s="60"/>
      <c r="AH1217" s="62"/>
    </row>
    <row r="1218" spans="1:34">
      <c r="A1218" s="105" t="s">
        <v>854</v>
      </c>
      <c r="B1218" s="93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184.6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456.88499999999999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641.48500000000001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641.5</v>
      </c>
      <c r="AD1218" s="48">
        <f>(ROUND(AC1218-AC1208,1)/AC1208)</f>
        <v>0.28146224530563324</v>
      </c>
      <c r="AE1218" s="119"/>
      <c r="AF1218" s="60"/>
      <c r="AH1218" s="62"/>
    </row>
    <row r="1219" spans="1:34">
      <c r="A1219" s="105" t="s">
        <v>855</v>
      </c>
      <c r="B1219" s="93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184.6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456.88499999999999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641.48500000000001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641.5</v>
      </c>
      <c r="AD1219" s="48">
        <f>(ROUND(AC1219-AC1208,1)/AC1208)</f>
        <v>0.28146224530563324</v>
      </c>
      <c r="AE1219" s="119"/>
      <c r="AF1219" s="60"/>
      <c r="AH1219" s="62"/>
    </row>
    <row r="1220" spans="1:34">
      <c r="A1220" s="105"/>
      <c r="B1220" s="93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184.6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456.88499999999999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641.48500000000001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641.5</v>
      </c>
      <c r="AD1220" s="48">
        <f>(ROUND(AC1220-AC1208,1)/AC1208)</f>
        <v>0.28146224530563324</v>
      </c>
      <c r="AE1220" s="119"/>
      <c r="AF1220" s="60"/>
      <c r="AH1220" s="62"/>
    </row>
    <row r="1221" spans="1:34">
      <c r="A1221" s="105"/>
      <c r="B1221" s="93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184.6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429.01039999999995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613.61039999999991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613.6</v>
      </c>
      <c r="AD1221" s="48">
        <f>(ROUND(AC1221-AC1208,1)/AC1208)</f>
        <v>0.22572912504994005</v>
      </c>
      <c r="AE1221" s="119"/>
      <c r="AF1221" s="60"/>
      <c r="AH1221" s="62"/>
    </row>
    <row r="1222" spans="1:34">
      <c r="A1222" s="105"/>
      <c r="B1222" s="93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184.6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378.2453999999999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562.84539999999993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562.79999999999995</v>
      </c>
      <c r="AD1222" s="48">
        <f>(ROUND(AC1222-AC1208,1)/AC1208)</f>
        <v>0.12425089892129444</v>
      </c>
      <c r="AE1222" s="119"/>
      <c r="AF1222" s="60"/>
      <c r="AH1222" s="62"/>
    </row>
    <row r="1223" spans="1:34">
      <c r="A1223" s="112" t="s">
        <v>0</v>
      </c>
      <c r="B1223" s="94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198</v>
      </c>
      <c r="O1223" s="52">
        <f>E1223*$E$3</f>
        <v>0</v>
      </c>
      <c r="P1223" s="52">
        <f>F1223*$F$3</f>
        <v>0</v>
      </c>
      <c r="Q1223" s="52">
        <f>G1223*$G$3</f>
        <v>75</v>
      </c>
      <c r="R1223" s="52">
        <f>H1223*$H$3</f>
        <v>0</v>
      </c>
      <c r="S1223" s="52">
        <f>(N1223/100)*(I1223*$I$3)+(N1223/100)*(J1223*$J$3)</f>
        <v>207.9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22.5</v>
      </c>
      <c r="W1223" s="52">
        <f>(R1223/100)*(K1223*$K$3)+(R1223/100)*(L1223*$L$3)</f>
        <v>0</v>
      </c>
      <c r="X1223" s="52">
        <f t="shared" ref="X1223:X1358" si="411">N1223+S1223</f>
        <v>405.9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97.5</v>
      </c>
      <c r="AB1223" s="52">
        <f t="shared" si="410"/>
        <v>0</v>
      </c>
      <c r="AC1223" s="53">
        <f>ROUND(X1223+Y1223+Z1223+AA1223+AB1223,1)</f>
        <v>503.4</v>
      </c>
      <c r="AD1223" s="58">
        <v>0</v>
      </c>
      <c r="AE1223" s="119" t="s">
        <v>820</v>
      </c>
      <c r="AF1223" s="60"/>
      <c r="AH1223" s="62"/>
    </row>
    <row r="1224" spans="1:34">
      <c r="A1224" s="105" t="s">
        <v>821</v>
      </c>
      <c r="B1224" s="95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171.6</v>
      </c>
      <c r="O1224" s="14">
        <f>E1224*$E$4</f>
        <v>0</v>
      </c>
      <c r="P1224" s="14">
        <f>F1224*$F$4</f>
        <v>0</v>
      </c>
      <c r="Q1224" s="14">
        <f>G1224*$G$4</f>
        <v>65</v>
      </c>
      <c r="R1224" s="14">
        <f>H1224*$H$4</f>
        <v>0</v>
      </c>
      <c r="S1224" s="14">
        <f>(N1224/100)*(I1224*$I$4)+(N1224/100)*(J1224*$J$4)</f>
        <v>336.67919999999998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19.5</v>
      </c>
      <c r="W1224" s="14">
        <f>(R1224/100)*(K1224*$K$4)+(R1224/100)*(L1224*$L$4)</f>
        <v>0</v>
      </c>
      <c r="X1224" s="14">
        <f t="shared" si="411"/>
        <v>508.27919999999995</v>
      </c>
      <c r="Y1224" s="14">
        <f t="shared" si="412"/>
        <v>0</v>
      </c>
      <c r="Z1224" s="14">
        <f t="shared" si="413"/>
        <v>0</v>
      </c>
      <c r="AA1224" s="14">
        <f t="shared" si="414"/>
        <v>84.5</v>
      </c>
      <c r="AB1224" s="14">
        <f>R1224+W1224</f>
        <v>0</v>
      </c>
      <c r="AC1224" s="15">
        <f>ROUND(X1224+Y1224+Z1224+AA1224+AB1224,1)</f>
        <v>592.79999999999995</v>
      </c>
      <c r="AD1224" s="48">
        <f>(ROUND(AC1224-AC1223,1)/AC1223)</f>
        <v>0.17759237187127536</v>
      </c>
      <c r="AE1224" s="119"/>
      <c r="AF1224" s="60"/>
      <c r="AH1224" s="62"/>
    </row>
    <row r="1225" spans="1:34">
      <c r="A1225" s="105" t="s">
        <v>822</v>
      </c>
      <c r="B1225" s="95">
        <v>25</v>
      </c>
      <c r="C1225" s="21" t="s">
        <v>856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184.79999999999998</v>
      </c>
      <c r="O1225" s="14">
        <f>E1225*$E$5</f>
        <v>0</v>
      </c>
      <c r="P1225" s="14">
        <f>F1225*$F$5</f>
        <v>0</v>
      </c>
      <c r="Q1225" s="14">
        <f>G1225*$G$5</f>
        <v>70</v>
      </c>
      <c r="R1225" s="14">
        <f>H1225*$H$5</f>
        <v>0</v>
      </c>
      <c r="S1225" s="14">
        <f>(N1225/100)*(I1225*$I$5)+(N1225/100)*(J1225*$J$5)</f>
        <v>194.04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21</v>
      </c>
      <c r="W1225" s="14">
        <f>(R1225/100)*(K1225*$K$5)+(R1225/100)*(L1225*$L$5)</f>
        <v>0</v>
      </c>
      <c r="X1225" s="14">
        <f t="shared" si="411"/>
        <v>378.84</v>
      </c>
      <c r="Y1225" s="14">
        <f t="shared" si="412"/>
        <v>0</v>
      </c>
      <c r="Z1225" s="14">
        <f t="shared" si="413"/>
        <v>0</v>
      </c>
      <c r="AA1225" s="14">
        <f t="shared" si="414"/>
        <v>91</v>
      </c>
      <c r="AB1225" s="14">
        <f>R1225+W1225</f>
        <v>0</v>
      </c>
      <c r="AC1225" s="15">
        <f t="shared" ref="AC1225:AC1237" si="415">ROUND(X1225+Y1225+Z1225+AA1225+AB1225,1)</f>
        <v>469.8</v>
      </c>
      <c r="AD1225" s="48">
        <f>(ROUND(AC1225-AC1223,1)/AC1223)</f>
        <v>-6.6746126340882006E-2</v>
      </c>
      <c r="AE1225" s="119"/>
      <c r="AF1225" s="60"/>
      <c r="AH1225" s="62"/>
    </row>
    <row r="1226" spans="1:34">
      <c r="A1226" s="105" t="s">
        <v>823</v>
      </c>
      <c r="B1226" s="95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184.79999999999998</v>
      </c>
      <c r="O1226" s="14">
        <f>E1226*$E$6</f>
        <v>0</v>
      </c>
      <c r="P1226" s="14">
        <f>F1226*$F$6</f>
        <v>0</v>
      </c>
      <c r="Q1226" s="14">
        <f>G1226*$G$6</f>
        <v>70</v>
      </c>
      <c r="R1226" s="14">
        <f>H1226*$H$6</f>
        <v>0</v>
      </c>
      <c r="S1226" s="14">
        <f>(N1226/100)*(I1226*$I$6)+(N1226/100)*(J1226*$J$6)</f>
        <v>194.04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21</v>
      </c>
      <c r="W1226" s="14">
        <f>(R1226/100)*(K1226*$K$6)+(R1226/100)*(L1226*$L$6)</f>
        <v>0</v>
      </c>
      <c r="X1226" s="14">
        <f t="shared" si="411"/>
        <v>378.84</v>
      </c>
      <c r="Y1226" s="14">
        <f t="shared" si="412"/>
        <v>0</v>
      </c>
      <c r="Z1226" s="14">
        <f t="shared" si="413"/>
        <v>0</v>
      </c>
      <c r="AA1226" s="14">
        <f t="shared" si="414"/>
        <v>91</v>
      </c>
      <c r="AB1226" s="14">
        <f t="shared" ref="AB1226:AB1238" si="416">R1226+W1226</f>
        <v>0</v>
      </c>
      <c r="AC1226" s="15">
        <f t="shared" si="415"/>
        <v>469.8</v>
      </c>
      <c r="AD1226" s="48">
        <f>(ROUND(AC1226-AC1223,1)/AC1223)</f>
        <v>-6.6746126340882006E-2</v>
      </c>
      <c r="AE1226" s="119"/>
      <c r="AF1226" s="60"/>
      <c r="AH1226" s="62"/>
    </row>
    <row r="1227" spans="1:34">
      <c r="A1227" s="105" t="s">
        <v>824</v>
      </c>
      <c r="B1227" s="95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184.79999999999998</v>
      </c>
      <c r="O1227" s="14">
        <f>E1227*$E$7</f>
        <v>0</v>
      </c>
      <c r="P1227" s="14">
        <f>F1227*$F$7</f>
        <v>0</v>
      </c>
      <c r="Q1227" s="14">
        <f>G1227*$G$7</f>
        <v>70</v>
      </c>
      <c r="R1227" s="14">
        <f>H1227*$H$7</f>
        <v>0</v>
      </c>
      <c r="S1227" s="14">
        <f>(N1227/100)*(I1227*$I$7)+(N1227/100)*(J1227*$J$7)</f>
        <v>194.04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21</v>
      </c>
      <c r="W1227" s="14">
        <f>(R1227/100)*(K1227*$K$7)+(R1227/100)*(L1227*$L$7)</f>
        <v>0</v>
      </c>
      <c r="X1227" s="14">
        <f t="shared" si="411"/>
        <v>378.84</v>
      </c>
      <c r="Y1227" s="14">
        <f t="shared" si="412"/>
        <v>0</v>
      </c>
      <c r="Z1227" s="14">
        <f t="shared" si="413"/>
        <v>0</v>
      </c>
      <c r="AA1227" s="14">
        <f t="shared" si="414"/>
        <v>91</v>
      </c>
      <c r="AB1227" s="14">
        <f t="shared" si="416"/>
        <v>0</v>
      </c>
      <c r="AC1227" s="15">
        <f t="shared" si="415"/>
        <v>469.8</v>
      </c>
      <c r="AD1227" s="48">
        <f>(ROUND(AC1227-AC1223,1)/AC1223)</f>
        <v>-6.6746126340882006E-2</v>
      </c>
      <c r="AE1227" s="119"/>
      <c r="AF1227" s="60"/>
      <c r="AH1227" s="62"/>
    </row>
    <row r="1228" spans="1:34">
      <c r="A1228" s="105" t="s">
        <v>667</v>
      </c>
      <c r="B1228" s="95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184.79999999999998</v>
      </c>
      <c r="O1228" s="14">
        <f>E1228*$E$8</f>
        <v>0</v>
      </c>
      <c r="P1228" s="14">
        <f>F1228*$F$8</f>
        <v>0</v>
      </c>
      <c r="Q1228" s="14">
        <f>G1228*$G$8</f>
        <v>70</v>
      </c>
      <c r="R1228" s="14">
        <f>H1228*$H$8</f>
        <v>0</v>
      </c>
      <c r="S1228" s="14">
        <f>(N1228/100)*(I1228*$I$8)+(N1228/100)*(J1228*$J$8)</f>
        <v>194.04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21</v>
      </c>
      <c r="W1228" s="14">
        <f>(R1228/100)*(K1228*$K$8)+(R1228/100)*(L1228*$L$8)</f>
        <v>0</v>
      </c>
      <c r="X1228" s="14">
        <f t="shared" si="411"/>
        <v>378.84</v>
      </c>
      <c r="Y1228" s="14">
        <f t="shared" si="412"/>
        <v>0</v>
      </c>
      <c r="Z1228" s="14">
        <f t="shared" si="413"/>
        <v>0</v>
      </c>
      <c r="AA1228" s="14">
        <f t="shared" si="414"/>
        <v>91</v>
      </c>
      <c r="AB1228" s="14">
        <f t="shared" si="416"/>
        <v>0</v>
      </c>
      <c r="AC1228" s="15">
        <f t="shared" si="415"/>
        <v>469.8</v>
      </c>
      <c r="AD1228" s="48">
        <f>(ROUND(AC1228-AC1223,1)/AC1223)</f>
        <v>-6.6746126340882006E-2</v>
      </c>
      <c r="AE1228" s="119"/>
      <c r="AF1228" s="60"/>
      <c r="AH1228" s="62"/>
    </row>
    <row r="1229" spans="1:34">
      <c r="A1229" s="105" t="s">
        <v>606</v>
      </c>
      <c r="B1229" s="95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78</v>
      </c>
      <c r="O1229" s="14">
        <f>E1229*$E$9</f>
        <v>236.6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81.900000000000006</v>
      </c>
      <c r="T1229" s="14">
        <f>(O1229/100)*(K1229*$K$9)</f>
        <v>255.52800000000002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159.9</v>
      </c>
      <c r="Y1229" s="14">
        <f t="shared" si="412"/>
        <v>492.12800000000004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652</v>
      </c>
      <c r="AD1229" s="48">
        <f>(ROUND(AC1229-AC1223,1)/AC1223)</f>
        <v>0.2951926897099722</v>
      </c>
      <c r="AE1229" s="119"/>
      <c r="AF1229" s="60"/>
      <c r="AH1229" s="62"/>
    </row>
    <row r="1230" spans="1:34">
      <c r="A1230" s="105" t="s">
        <v>851</v>
      </c>
      <c r="B1230" s="95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78</v>
      </c>
      <c r="O1230" s="14">
        <f>E1230*$E$10</f>
        <v>0</v>
      </c>
      <c r="P1230" s="14">
        <f>F1230*$F$10</f>
        <v>236.6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81.900000000000006</v>
      </c>
      <c r="T1230" s="14">
        <f>(O1230/100)*(K1230*$J$10)</f>
        <v>0</v>
      </c>
      <c r="U1230" s="14">
        <f>(P1230/100)*(K1230*$K$10)+(P1230/100)*(L1230*$L$10)</f>
        <v>255.52800000000002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159.9</v>
      </c>
      <c r="Y1230" s="14">
        <f t="shared" si="412"/>
        <v>0</v>
      </c>
      <c r="Z1230" s="14">
        <f t="shared" si="413"/>
        <v>492.12800000000004</v>
      </c>
      <c r="AA1230" s="14">
        <f t="shared" si="414"/>
        <v>0</v>
      </c>
      <c r="AB1230" s="14">
        <f t="shared" si="416"/>
        <v>0</v>
      </c>
      <c r="AC1230" s="15">
        <f t="shared" si="415"/>
        <v>652</v>
      </c>
      <c r="AD1230" s="48">
        <f>(ROUND(AC1230-AC1223,1)/AC1223)</f>
        <v>0.2951926897099722</v>
      </c>
      <c r="AE1230" s="119"/>
      <c r="AF1230" s="60"/>
      <c r="AH1230" s="62"/>
    </row>
    <row r="1231" spans="1:34">
      <c r="A1231" s="105" t="s">
        <v>852</v>
      </c>
      <c r="B1231" s="95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78</v>
      </c>
      <c r="O1231" s="14">
        <f>E1231*$E$11</f>
        <v>0</v>
      </c>
      <c r="P1231" s="14">
        <f>F1231*$F$11</f>
        <v>0</v>
      </c>
      <c r="Q1231" s="14">
        <f>G1231*$G$11</f>
        <v>236.6</v>
      </c>
      <c r="R1231" s="14">
        <f>H1231*$H$11</f>
        <v>0</v>
      </c>
      <c r="S1231" s="14">
        <f>(N1231/100)*(I1231*$I$11)+(N1231/100)*(J1231*$J$11)</f>
        <v>81.900000000000006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255.52800000000002</v>
      </c>
      <c r="W1231" s="14">
        <f>(R1231/100)*(K1231*$K$11)+(R1231/100)*(L1231*$L$11)</f>
        <v>0</v>
      </c>
      <c r="X1231" s="14">
        <f t="shared" si="411"/>
        <v>159.9</v>
      </c>
      <c r="Y1231" s="14">
        <f t="shared" si="412"/>
        <v>0</v>
      </c>
      <c r="Z1231" s="14">
        <f t="shared" si="413"/>
        <v>0</v>
      </c>
      <c r="AA1231" s="14">
        <f t="shared" si="414"/>
        <v>492.12800000000004</v>
      </c>
      <c r="AB1231" s="14">
        <f t="shared" si="416"/>
        <v>0</v>
      </c>
      <c r="AC1231" s="15">
        <f t="shared" si="415"/>
        <v>652</v>
      </c>
      <c r="AD1231" s="48">
        <f>(ROUND(AC1231-AC1223,1)/AC1223)</f>
        <v>0.2951926897099722</v>
      </c>
      <c r="AE1231" s="119"/>
      <c r="AF1231" s="60"/>
      <c r="AH1231" s="62"/>
    </row>
    <row r="1232" spans="1:34">
      <c r="A1232" s="105" t="s">
        <v>853</v>
      </c>
      <c r="B1232" s="95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78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236.6</v>
      </c>
      <c r="S1232" s="14">
        <f>(N1232/100)*(I1232*$I$12)+(N1232/100)*(J1232*$J$12)</f>
        <v>81.900000000000006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255.52800000000002</v>
      </c>
      <c r="X1232" s="14">
        <f t="shared" si="411"/>
        <v>159.9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492.12800000000004</v>
      </c>
      <c r="AC1232" s="15">
        <f t="shared" si="415"/>
        <v>652</v>
      </c>
      <c r="AD1232" s="48">
        <f>(ROUND(AC1232-AC1223,1)/AC1223)</f>
        <v>0.2951926897099722</v>
      </c>
      <c r="AE1232" s="119"/>
      <c r="AF1232" s="60"/>
      <c r="AH1232" s="62"/>
    </row>
    <row r="1233" spans="1:34">
      <c r="A1233" s="105" t="s">
        <v>854</v>
      </c>
      <c r="B1233" s="95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171.6</v>
      </c>
      <c r="O1233" s="14">
        <f>E1233*$E$13</f>
        <v>0</v>
      </c>
      <c r="P1233" s="14">
        <f>F1233*$F$13</f>
        <v>0</v>
      </c>
      <c r="Q1233" s="14">
        <f>G1233*$G$13</f>
        <v>65</v>
      </c>
      <c r="R1233" s="14">
        <f>H1233*$H$13</f>
        <v>0</v>
      </c>
      <c r="S1233" s="14">
        <f>(N1233/100)*(I1233*$I$14)+(N1233/100)*(J1233*$J$14)+(N1233/100)*(M1233*$M$14)</f>
        <v>329.47199999999998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76.050000000000011</v>
      </c>
      <c r="W1233" s="14">
        <f>(R1233/100)*(K1233*$K$13)+(R1233/100)*(L1233*$L$13)+(R1233/100)*(M1233*$M$13)</f>
        <v>0</v>
      </c>
      <c r="X1233" s="14">
        <f t="shared" si="411"/>
        <v>501.072</v>
      </c>
      <c r="Y1233" s="14">
        <f t="shared" si="412"/>
        <v>0</v>
      </c>
      <c r="Z1233" s="14">
        <f t="shared" si="413"/>
        <v>0</v>
      </c>
      <c r="AA1233" s="14">
        <f t="shared" si="414"/>
        <v>141.05000000000001</v>
      </c>
      <c r="AB1233" s="14">
        <f t="shared" si="416"/>
        <v>0</v>
      </c>
      <c r="AC1233" s="15">
        <f t="shared" si="415"/>
        <v>642.1</v>
      </c>
      <c r="AD1233" s="48">
        <f>(ROUND(AC1233-AC1223,1)/AC1223)</f>
        <v>0.27552642034167657</v>
      </c>
      <c r="AE1233" s="119"/>
      <c r="AF1233" s="60"/>
      <c r="AH1233" s="62"/>
    </row>
    <row r="1234" spans="1:34">
      <c r="A1234" s="105" t="s">
        <v>855</v>
      </c>
      <c r="B1234" s="95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208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436.8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644.79999999999995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644.79999999999995</v>
      </c>
      <c r="AD1234" s="48">
        <f>(ROUND(AC1234-AC1223,1)/AC1223)</f>
        <v>0.28088994835121178</v>
      </c>
      <c r="AE1234" s="119"/>
      <c r="AF1234" s="60"/>
      <c r="AH1234" s="62"/>
    </row>
    <row r="1235" spans="1:34">
      <c r="A1235" s="105"/>
      <c r="B1235" s="95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208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436.8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644.79999999999995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644.79999999999995</v>
      </c>
      <c r="AD1235" s="48">
        <f>(ROUND(AC1235-AC1223,1)/AC1223)</f>
        <v>0.28088994835121178</v>
      </c>
      <c r="AE1235" s="119"/>
      <c r="AF1235" s="60"/>
      <c r="AH1235" s="62"/>
    </row>
    <row r="1236" spans="1:34">
      <c r="A1236" s="105"/>
      <c r="B1236" s="95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171.6</v>
      </c>
      <c r="O1236" s="14">
        <f>E1236*$E$16</f>
        <v>0</v>
      </c>
      <c r="P1236" s="14">
        <f>F1236*$F$16</f>
        <v>0</v>
      </c>
      <c r="Q1236" s="14">
        <f>G1236*$G$16</f>
        <v>65</v>
      </c>
      <c r="R1236" s="14">
        <f>H1236*$H$16</f>
        <v>0</v>
      </c>
      <c r="S1236" s="14">
        <f>(N1236/100)*(I1236*$I$16)+(N1236/100)*(J1236*$J$16)</f>
        <v>361.90439999999995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19.5</v>
      </c>
      <c r="W1236" s="14">
        <f>(R1236/100)*(K1236*$K$16)+(R1236/100)*(L1236*$L$16)</f>
        <v>0</v>
      </c>
      <c r="X1236" s="14">
        <f t="shared" si="411"/>
        <v>533.50439999999992</v>
      </c>
      <c r="Y1236" s="14">
        <f t="shared" si="412"/>
        <v>0</v>
      </c>
      <c r="Z1236" s="14">
        <f t="shared" si="413"/>
        <v>0</v>
      </c>
      <c r="AA1236" s="14">
        <f t="shared" si="414"/>
        <v>84.5</v>
      </c>
      <c r="AB1236" s="14">
        <f t="shared" si="416"/>
        <v>0</v>
      </c>
      <c r="AC1236" s="15">
        <f t="shared" si="415"/>
        <v>618</v>
      </c>
      <c r="AD1236" s="48">
        <f>(ROUND(AC1236-AC1223,1)/AC1223)</f>
        <v>0.22765196662693682</v>
      </c>
      <c r="AE1236" s="119"/>
      <c r="AF1236" s="60"/>
      <c r="AH1236" s="62"/>
    </row>
    <row r="1237" spans="1:34">
      <c r="A1237" s="105"/>
      <c r="B1237" s="95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171.6</v>
      </c>
      <c r="O1237" s="14">
        <f>E1237*$E$17</f>
        <v>0</v>
      </c>
      <c r="P1237" s="14">
        <f>F1237*$F$17</f>
        <v>0</v>
      </c>
      <c r="Q1237" s="14">
        <f>G1237*$G$17</f>
        <v>65</v>
      </c>
      <c r="R1237" s="14">
        <f>H1237*$H$17</f>
        <v>0</v>
      </c>
      <c r="S1237" s="14">
        <f>(N1237/100)*(I1237*$I$17)+(N1237/100)*(J1237*$J$17)</f>
        <v>310.76759999999996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19.5</v>
      </c>
      <c r="W1237" s="14">
        <f>(R1237/100)*(K1237*$K$17)+(R1237/100)*(L1237*$L$17)</f>
        <v>0</v>
      </c>
      <c r="X1237" s="14">
        <f t="shared" si="411"/>
        <v>482.36759999999992</v>
      </c>
      <c r="Y1237" s="14">
        <f t="shared" si="412"/>
        <v>0</v>
      </c>
      <c r="Z1237" s="14">
        <f t="shared" si="413"/>
        <v>0</v>
      </c>
      <c r="AA1237" s="14">
        <f t="shared" si="414"/>
        <v>84.5</v>
      </c>
      <c r="AB1237" s="14">
        <f t="shared" si="416"/>
        <v>0</v>
      </c>
      <c r="AC1237" s="15">
        <f t="shared" si="415"/>
        <v>566.9</v>
      </c>
      <c r="AD1237" s="48">
        <f>(ROUND(AC1237-AC1223,1)/AC1223)</f>
        <v>0.12614223281684545</v>
      </c>
      <c r="AE1237" s="119"/>
      <c r="AF1237" s="60"/>
      <c r="AH1237" s="62"/>
    </row>
    <row r="1238" spans="1:34">
      <c r="A1238" s="112" t="s">
        <v>0</v>
      </c>
      <c r="B1238" s="92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213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287.54999999999995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500.54999999999995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500.6</v>
      </c>
      <c r="AD1238" s="58">
        <v>0</v>
      </c>
      <c r="AE1238" s="119" t="s">
        <v>820</v>
      </c>
      <c r="AF1238" s="60"/>
      <c r="AH1238" s="62"/>
    </row>
    <row r="1239" spans="1:34">
      <c r="A1239" s="105" t="s">
        <v>821</v>
      </c>
      <c r="B1239" s="93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184.6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405.38159999999999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589.98159999999996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590</v>
      </c>
      <c r="AD1239" s="48">
        <f>(ROUND(AC1239-AC1238,1)/AC1238)</f>
        <v>0.17858569716340392</v>
      </c>
      <c r="AE1239" s="119"/>
      <c r="AF1239" s="60"/>
      <c r="AH1239" s="62"/>
    </row>
    <row r="1240" spans="1:34">
      <c r="A1240" s="105" t="s">
        <v>822</v>
      </c>
      <c r="B1240" s="93">
        <v>0</v>
      </c>
      <c r="C1240" s="21" t="s">
        <v>856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198.79999999999998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268.38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467.17999999999995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467.2</v>
      </c>
      <c r="AD1240" s="48">
        <f>(ROUND(AC1240-AC1238,1)/AC1238)</f>
        <v>-6.6719936076707939E-2</v>
      </c>
      <c r="AE1240" s="119"/>
      <c r="AF1240" s="60"/>
      <c r="AH1240" s="20"/>
    </row>
    <row r="1241" spans="1:34">
      <c r="A1241" s="105" t="s">
        <v>823</v>
      </c>
      <c r="B1241" s="93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198.79999999999998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268.38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467.17999999999995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467.2</v>
      </c>
      <c r="AD1241" s="48">
        <f>(ROUND(AC1241-AC1238,1)/AC1238)</f>
        <v>-6.6719936076707939E-2</v>
      </c>
      <c r="AE1241" s="119"/>
      <c r="AF1241" s="60"/>
      <c r="AH1241" s="20"/>
    </row>
    <row r="1242" spans="1:34">
      <c r="A1242" s="105" t="s">
        <v>824</v>
      </c>
      <c r="B1242" s="93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198.79999999999998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268.38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467.17999999999995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467.2</v>
      </c>
      <c r="AD1242" s="48">
        <f>(ROUND(AC1242-AC1238,1)/AC1238)</f>
        <v>-6.6719936076707939E-2</v>
      </c>
      <c r="AE1242" s="119"/>
      <c r="AF1242" s="60"/>
      <c r="AH1242" s="20"/>
    </row>
    <row r="1243" spans="1:34">
      <c r="A1243" s="105" t="s">
        <v>667</v>
      </c>
      <c r="B1243" s="93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198.79999999999998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268.38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467.17999999999995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467.2</v>
      </c>
      <c r="AD1243" s="48">
        <f>(ROUND(AC1243-AC1238,1)/AC1238)</f>
        <v>-6.6719936076707939E-2</v>
      </c>
      <c r="AE1243" s="119"/>
      <c r="AF1243" s="60"/>
      <c r="AH1243" s="20"/>
    </row>
    <row r="1244" spans="1:34">
      <c r="A1244" s="105" t="s">
        <v>606</v>
      </c>
      <c r="B1244" s="93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85.2</v>
      </c>
      <c r="O1244" s="14">
        <f>E1244*$E$9</f>
        <v>184.6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115.02</v>
      </c>
      <c r="T1244" s="14">
        <f>(O1244/100)*(K1244*$K$9)</f>
        <v>263.05500000000001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200.22</v>
      </c>
      <c r="Y1244" s="14">
        <f t="shared" si="412"/>
        <v>447.65499999999997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647.9</v>
      </c>
      <c r="AD1244" s="48">
        <f>(ROUND(AC1244-AC1238,1)/AC1238)</f>
        <v>0.29424690371554135</v>
      </c>
      <c r="AE1244" s="119"/>
      <c r="AF1244" s="60"/>
      <c r="AH1244" s="20"/>
    </row>
    <row r="1245" spans="1:34">
      <c r="A1245" s="105" t="s">
        <v>851</v>
      </c>
      <c r="B1245" s="93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85.2</v>
      </c>
      <c r="O1245" s="14">
        <f>E1245*$E$10</f>
        <v>0</v>
      </c>
      <c r="P1245" s="14">
        <f>F1245*$F$10</f>
        <v>184.6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115.02</v>
      </c>
      <c r="T1245" s="14">
        <f>(O1245/100)*(K1245*$J$10)</f>
        <v>0</v>
      </c>
      <c r="U1245" s="14">
        <f>(P1245/100)*(K1245*$K$10)+(P1245/100)*(L1245*$L$10)</f>
        <v>263.05500000000001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200.22</v>
      </c>
      <c r="Y1245" s="14">
        <f t="shared" si="412"/>
        <v>0</v>
      </c>
      <c r="Z1245" s="14">
        <f t="shared" si="413"/>
        <v>447.65499999999997</v>
      </c>
      <c r="AA1245" s="14">
        <f t="shared" si="414"/>
        <v>0</v>
      </c>
      <c r="AB1245" s="14">
        <f t="shared" si="417"/>
        <v>0</v>
      </c>
      <c r="AC1245" s="15">
        <f t="shared" si="418"/>
        <v>647.9</v>
      </c>
      <c r="AD1245" s="48">
        <f>(ROUND(AC1245-AC1238,1)/AC1238)</f>
        <v>0.29424690371554135</v>
      </c>
      <c r="AE1245" s="119"/>
      <c r="AF1245" s="60"/>
      <c r="AH1245" s="20"/>
    </row>
    <row r="1246" spans="1:34">
      <c r="A1246" s="105" t="s">
        <v>852</v>
      </c>
      <c r="B1246" s="93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85.2</v>
      </c>
      <c r="O1246" s="14">
        <f>E1246*$E$11</f>
        <v>0</v>
      </c>
      <c r="P1246" s="14">
        <f>F1246*$F$11</f>
        <v>0</v>
      </c>
      <c r="Q1246" s="14">
        <f>G1246*$G$11</f>
        <v>184.6</v>
      </c>
      <c r="R1246" s="14">
        <f>H1246*$H$11</f>
        <v>0</v>
      </c>
      <c r="S1246" s="14">
        <f>(N1246/100)*(I1246*$I$11)+(N1246/100)*(J1246*$J$11)</f>
        <v>115.02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263.05500000000001</v>
      </c>
      <c r="W1246" s="14">
        <f>(R1246/100)*(K1246*$K$11)+(R1246/100)*(L1246*$L$11)</f>
        <v>0</v>
      </c>
      <c r="X1246" s="14">
        <f t="shared" si="411"/>
        <v>200.22</v>
      </c>
      <c r="Y1246" s="14">
        <f t="shared" si="412"/>
        <v>0</v>
      </c>
      <c r="Z1246" s="14">
        <f t="shared" si="413"/>
        <v>0</v>
      </c>
      <c r="AA1246" s="14">
        <f t="shared" si="414"/>
        <v>447.65499999999997</v>
      </c>
      <c r="AB1246" s="14">
        <f t="shared" si="417"/>
        <v>0</v>
      </c>
      <c r="AC1246" s="15">
        <f t="shared" si="418"/>
        <v>647.9</v>
      </c>
      <c r="AD1246" s="48">
        <f>(ROUND(AC1246-AC1238,1)/AC1238)</f>
        <v>0.29424690371554135</v>
      </c>
      <c r="AE1246" s="119"/>
      <c r="AF1246" s="60"/>
      <c r="AH1246" s="20"/>
    </row>
    <row r="1247" spans="1:34">
      <c r="A1247" s="105" t="s">
        <v>853</v>
      </c>
      <c r="B1247" s="93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85.2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184.6</v>
      </c>
      <c r="S1247" s="14">
        <f>(N1247/100)*(I1247*$I$12)+(N1247/100)*(J1247*$J$12)</f>
        <v>115.02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263.05500000000001</v>
      </c>
      <c r="X1247" s="14">
        <f t="shared" si="411"/>
        <v>200.22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447.65499999999997</v>
      </c>
      <c r="AC1247" s="15">
        <f t="shared" si="418"/>
        <v>647.9</v>
      </c>
      <c r="AD1247" s="48">
        <f>(ROUND(AC1247-AC1238,1)/AC1238)</f>
        <v>0.29424690371554135</v>
      </c>
      <c r="AE1247" s="119"/>
      <c r="AF1247" s="60"/>
      <c r="AH1247" s="20"/>
    </row>
    <row r="1248" spans="1:34">
      <c r="A1248" s="105" t="s">
        <v>854</v>
      </c>
      <c r="B1248" s="93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184.6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456.88499999999999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641.48500000000001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641.5</v>
      </c>
      <c r="AD1248" s="48">
        <f>(ROUND(AC1248-AC1238,1)/AC1238)</f>
        <v>0.28146224530563324</v>
      </c>
      <c r="AE1248" s="119"/>
      <c r="AF1248" s="60"/>
      <c r="AH1248" s="20"/>
    </row>
    <row r="1249" spans="1:34">
      <c r="A1249" s="105" t="s">
        <v>855</v>
      </c>
      <c r="B1249" s="93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184.6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456.88499999999999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641.48500000000001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641.5</v>
      </c>
      <c r="AD1249" s="48">
        <f>(ROUND(AC1249-AC1238,1)/AC1238)</f>
        <v>0.28146224530563324</v>
      </c>
      <c r="AE1249" s="119"/>
      <c r="AF1249" s="60"/>
      <c r="AH1249" s="20"/>
    </row>
    <row r="1250" spans="1:34">
      <c r="A1250" s="105"/>
      <c r="B1250" s="93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184.6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456.88499999999999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641.48500000000001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641.5</v>
      </c>
      <c r="AD1250" s="48">
        <f>(ROUND(AC1250-AC1238,1)/AC1238)</f>
        <v>0.28146224530563324</v>
      </c>
      <c r="AE1250" s="119"/>
      <c r="AF1250" s="60"/>
      <c r="AH1250" s="20"/>
    </row>
    <row r="1251" spans="1:34">
      <c r="A1251" s="105"/>
      <c r="B1251" s="93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184.6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379.72219999999993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564.32219999999995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564.29999999999995</v>
      </c>
      <c r="AD1251" s="48">
        <f>(ROUND(AC1251-AC1238,1)/AC1238)</f>
        <v>0.12724730323611666</v>
      </c>
      <c r="AE1251" s="119"/>
      <c r="AF1251" s="60"/>
      <c r="AH1251" s="20"/>
    </row>
    <row r="1252" spans="1:34">
      <c r="A1252" s="105"/>
      <c r="B1252" s="93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184.6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431.77939999999995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616.37939999999992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616.4</v>
      </c>
      <c r="AD1252" s="48">
        <f>(ROUND(AC1252-AC1238,1)/AC1238)</f>
        <v>0.23132241310427484</v>
      </c>
      <c r="AE1252" s="119"/>
      <c r="AF1252" s="60"/>
      <c r="AH1252" s="20"/>
    </row>
    <row r="1253" spans="1:34">
      <c r="A1253" s="112" t="s">
        <v>0</v>
      </c>
      <c r="B1253" s="94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219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262.8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481.8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481.8</v>
      </c>
      <c r="AD1253" s="58">
        <v>0</v>
      </c>
      <c r="AE1253" s="119" t="s">
        <v>820</v>
      </c>
      <c r="AF1253" s="60"/>
      <c r="AH1253" s="20"/>
    </row>
    <row r="1254" spans="1:34">
      <c r="A1254" s="105" t="s">
        <v>821</v>
      </c>
      <c r="B1254" s="95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189.8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375.80399999999997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565.60400000000004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565.6</v>
      </c>
      <c r="AD1254" s="48">
        <f>(ROUND(AC1254-AC1253,1)/AC1253)</f>
        <v>0.1739310917393109</v>
      </c>
      <c r="AE1254" s="119"/>
      <c r="AF1254" s="60"/>
      <c r="AH1254" s="20"/>
    </row>
    <row r="1255" spans="1:34">
      <c r="A1255" s="105" t="s">
        <v>822</v>
      </c>
      <c r="B1255" s="95">
        <v>0</v>
      </c>
      <c r="C1255" s="21" t="s">
        <v>856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204.39999999999998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245.27999999999994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449.67999999999995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449.7</v>
      </c>
      <c r="AD1255" s="48">
        <f>(ROUND(AC1255-AC1253,1)/AC1253)</f>
        <v>-6.6625155666251559E-2</v>
      </c>
      <c r="AE1255" s="119"/>
      <c r="AF1255" s="60"/>
      <c r="AH1255" s="20"/>
    </row>
    <row r="1256" spans="1:34">
      <c r="A1256" s="105" t="s">
        <v>823</v>
      </c>
      <c r="B1256" s="95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204.39999999999998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245.27999999999994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449.67999999999995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449.7</v>
      </c>
      <c r="AD1256" s="48">
        <f>(ROUND(AC1256-AC1253,1)/AC1253)</f>
        <v>-6.6625155666251559E-2</v>
      </c>
      <c r="AE1256" s="119"/>
      <c r="AF1256" s="60"/>
      <c r="AH1256" s="20"/>
    </row>
    <row r="1257" spans="1:34">
      <c r="A1257" s="105" t="s">
        <v>824</v>
      </c>
      <c r="B1257" s="95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204.39999999999998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245.27999999999994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449.67999999999995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449.7</v>
      </c>
      <c r="AD1257" s="48">
        <f>(ROUND(AC1257-AC1253,1)/AC1253)</f>
        <v>-6.6625155666251559E-2</v>
      </c>
      <c r="AE1257" s="119"/>
      <c r="AF1257" s="60"/>
      <c r="AH1257" s="20"/>
    </row>
    <row r="1258" spans="1:34">
      <c r="A1258" s="105" t="s">
        <v>667</v>
      </c>
      <c r="B1258" s="95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204.39999999999998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245.27999999999994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449.67999999999995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449.7</v>
      </c>
      <c r="AD1258" s="48">
        <f>(ROUND(AC1258-AC1253,1)/AC1253)</f>
        <v>-6.6625155666251559E-2</v>
      </c>
      <c r="AE1258" s="119"/>
      <c r="AF1258" s="60"/>
      <c r="AH1258" s="20"/>
    </row>
    <row r="1259" spans="1:34">
      <c r="A1259" s="105" t="s">
        <v>606</v>
      </c>
      <c r="B1259" s="95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87.6</v>
      </c>
      <c r="O1259" s="14">
        <f>E1259*$E$9</f>
        <v>189.8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105.11999999999999</v>
      </c>
      <c r="T1259" s="14">
        <f>(O1259/100)*(K1259*$K$9)</f>
        <v>241.995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192.71999999999997</v>
      </c>
      <c r="Y1259" s="14">
        <f t="shared" si="412"/>
        <v>431.79500000000002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624.5</v>
      </c>
      <c r="AD1259" s="48">
        <f>(ROUND(AC1259-AC1253,1)/AC1253)</f>
        <v>0.29618098796180986</v>
      </c>
      <c r="AE1259" s="119"/>
      <c r="AF1259" s="60"/>
      <c r="AH1259" s="20"/>
    </row>
    <row r="1260" spans="1:34">
      <c r="A1260" s="105" t="s">
        <v>851</v>
      </c>
      <c r="B1260" s="95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87.6</v>
      </c>
      <c r="O1260" s="14">
        <f>E1260*$E$10</f>
        <v>0</v>
      </c>
      <c r="P1260" s="14">
        <f>F1260*$F$10</f>
        <v>189.8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105.11999999999999</v>
      </c>
      <c r="T1260" s="14">
        <f>(O1260/100)*(K1260*$J$10)</f>
        <v>0</v>
      </c>
      <c r="U1260" s="14">
        <f>(P1260/100)*(K1260*$K$10)+(P1260/100)*(L1260*$L$10)</f>
        <v>241.995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192.71999999999997</v>
      </c>
      <c r="Y1260" s="14">
        <f t="shared" si="412"/>
        <v>0</v>
      </c>
      <c r="Z1260" s="14">
        <f t="shared" si="413"/>
        <v>431.79500000000002</v>
      </c>
      <c r="AA1260" s="14">
        <f t="shared" si="414"/>
        <v>0</v>
      </c>
      <c r="AB1260" s="14">
        <f t="shared" si="420"/>
        <v>0</v>
      </c>
      <c r="AC1260" s="15">
        <f t="shared" si="419"/>
        <v>624.5</v>
      </c>
      <c r="AD1260" s="48">
        <f>(ROUND(AC1260-AC1253,1)/AC1253)</f>
        <v>0.29618098796180986</v>
      </c>
      <c r="AE1260" s="119"/>
      <c r="AF1260" s="60"/>
      <c r="AH1260" s="20"/>
    </row>
    <row r="1261" spans="1:34">
      <c r="A1261" s="105" t="s">
        <v>852</v>
      </c>
      <c r="B1261" s="95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87.6</v>
      </c>
      <c r="O1261" s="14">
        <f>E1261*$E$11</f>
        <v>0</v>
      </c>
      <c r="P1261" s="14">
        <f>F1261*$F$11</f>
        <v>0</v>
      </c>
      <c r="Q1261" s="14">
        <f>G1261*$G$11</f>
        <v>189.8</v>
      </c>
      <c r="R1261" s="14">
        <f>H1261*$H$11</f>
        <v>0</v>
      </c>
      <c r="S1261" s="14">
        <f>(N1261/100)*(I1261*$I$11)+(N1261/100)*(J1261*$J$11)</f>
        <v>105.11999999999999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241.995</v>
      </c>
      <c r="W1261" s="14">
        <f>(R1261/100)*(K1261*$K$11)+(R1261/100)*(L1261*$L$11)</f>
        <v>0</v>
      </c>
      <c r="X1261" s="14">
        <f t="shared" si="411"/>
        <v>192.71999999999997</v>
      </c>
      <c r="Y1261" s="14">
        <f t="shared" si="412"/>
        <v>0</v>
      </c>
      <c r="Z1261" s="14">
        <f t="shared" si="413"/>
        <v>0</v>
      </c>
      <c r="AA1261" s="14">
        <f t="shared" si="414"/>
        <v>431.79500000000002</v>
      </c>
      <c r="AB1261" s="14">
        <f t="shared" si="420"/>
        <v>0</v>
      </c>
      <c r="AC1261" s="15">
        <f t="shared" si="419"/>
        <v>624.5</v>
      </c>
      <c r="AD1261" s="48">
        <f>(ROUND(AC1261-AC1253,1)/AC1253)</f>
        <v>0.29618098796180986</v>
      </c>
      <c r="AE1261" s="119"/>
      <c r="AF1261" s="60"/>
      <c r="AH1261" s="20"/>
    </row>
    <row r="1262" spans="1:34">
      <c r="A1262" s="105" t="s">
        <v>853</v>
      </c>
      <c r="B1262" s="95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87.6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189.8</v>
      </c>
      <c r="S1262" s="14">
        <f>(N1262/100)*(I1262*$I$12)+(N1262/100)*(J1262*$J$12)</f>
        <v>105.11999999999999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241.995</v>
      </c>
      <c r="X1262" s="14">
        <f t="shared" si="411"/>
        <v>192.71999999999997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431.79500000000002</v>
      </c>
      <c r="AC1262" s="15">
        <f t="shared" si="419"/>
        <v>624.5</v>
      </c>
      <c r="AD1262" s="48">
        <f>(ROUND(AC1262-AC1253,1)/AC1253)</f>
        <v>0.29618098796180986</v>
      </c>
      <c r="AE1262" s="119"/>
      <c r="AF1262" s="60"/>
      <c r="AH1262" s="20"/>
    </row>
    <row r="1263" spans="1:34">
      <c r="A1263" s="105" t="s">
        <v>854</v>
      </c>
      <c r="B1263" s="95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189.8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427.05000000000007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616.85000000000014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616.9</v>
      </c>
      <c r="AD1263" s="48">
        <f>(ROUND(AC1263-AC1253,1)/AC1253)</f>
        <v>0.28040680780406807</v>
      </c>
      <c r="AE1263" s="119"/>
      <c r="AF1263" s="60"/>
      <c r="AH1263" s="20"/>
    </row>
    <row r="1264" spans="1:34">
      <c r="A1264" s="105" t="s">
        <v>855</v>
      </c>
      <c r="B1264" s="95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189.8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427.05000000000007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616.85000000000014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616.9</v>
      </c>
      <c r="AD1264" s="48">
        <f>(ROUND(AC1264-AC1253,1)/AC1253)</f>
        <v>0.28040680780406807</v>
      </c>
      <c r="AE1264" s="119"/>
      <c r="AF1264" s="60"/>
      <c r="AH1264" s="20"/>
    </row>
    <row r="1265" spans="1:34">
      <c r="A1265" s="105"/>
      <c r="B1265" s="95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189.8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427.05000000000007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616.85000000000014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616.9</v>
      </c>
      <c r="AD1265" s="48">
        <f>(ROUND(AC1265-AC1253,1)/AC1253)</f>
        <v>0.28040680780406807</v>
      </c>
      <c r="AE1265" s="119"/>
      <c r="AF1265" s="60"/>
      <c r="AH1265" s="20"/>
    </row>
    <row r="1266" spans="1:34">
      <c r="A1266" s="105"/>
      <c r="B1266" s="95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189.8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352.64840000000004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542.44839999999999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542.4</v>
      </c>
      <c r="AD1266" s="48">
        <f>(ROUND(AC1266-AC1253,1)/AC1253)</f>
        <v>0.12577833125778332</v>
      </c>
      <c r="AE1266" s="119"/>
      <c r="AF1266" s="60"/>
      <c r="AH1266" s="20"/>
    </row>
    <row r="1267" spans="1:34">
      <c r="A1267" s="105"/>
      <c r="B1267" s="95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189.8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401.61680000000001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591.41679999999997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591.4</v>
      </c>
      <c r="AD1267" s="48">
        <f>(ROUND(AC1267-AC1253,1)/AC1253)</f>
        <v>0.2274802822748028</v>
      </c>
      <c r="AE1267" s="119"/>
      <c r="AF1267" s="60"/>
      <c r="AH1267" s="20"/>
    </row>
    <row r="1268" spans="1:34">
      <c r="A1268" s="112" t="s">
        <v>0</v>
      </c>
      <c r="B1268" s="96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262.5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275.625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538.125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538.1</v>
      </c>
      <c r="AD1268" s="58"/>
      <c r="AE1268" s="119" t="s">
        <v>820</v>
      </c>
      <c r="AF1268" s="60"/>
      <c r="AH1268" s="20"/>
    </row>
    <row r="1269" spans="1:34">
      <c r="A1269" s="105" t="s">
        <v>821</v>
      </c>
      <c r="B1269" s="97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227.5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405.40499999999997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632.90499999999997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632.9</v>
      </c>
      <c r="AD1269" s="48">
        <f>(ROUND(AC1269-AC1268,1)/AC1268)</f>
        <v>0.17617543207582231</v>
      </c>
      <c r="AE1269" s="119"/>
      <c r="AF1269" s="60"/>
      <c r="AH1269" s="20"/>
    </row>
    <row r="1270" spans="1:34">
      <c r="A1270" s="105" t="s">
        <v>822</v>
      </c>
      <c r="B1270" s="97">
        <v>0</v>
      </c>
      <c r="C1270" s="21" t="s">
        <v>856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244.99999999999997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257.25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502.25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502.3</v>
      </c>
      <c r="AD1270" s="48">
        <f>(ROUND(AC1270-AC1268,1)/AC1268)</f>
        <v>-6.6530384686861177E-2</v>
      </c>
      <c r="AE1270" s="119"/>
      <c r="AF1270" s="60"/>
      <c r="AH1270" s="20"/>
    </row>
    <row r="1271" spans="1:34">
      <c r="A1271" s="105" t="s">
        <v>823</v>
      </c>
      <c r="B1271" s="97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244.99999999999997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257.25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502.25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502.3</v>
      </c>
      <c r="AD1271" s="48">
        <f>(ROUND(AC1271-AC1268,1)/AC1268)</f>
        <v>-6.6530384686861177E-2</v>
      </c>
      <c r="AE1271" s="119"/>
      <c r="AF1271" s="60"/>
      <c r="AH1271" s="20"/>
    </row>
    <row r="1272" spans="1:34">
      <c r="A1272" s="105" t="s">
        <v>824</v>
      </c>
      <c r="B1272" s="97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244.99999999999997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257.25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502.25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502.3</v>
      </c>
      <c r="AD1272" s="48">
        <f>(ROUND(AC1272-AC1268,1)/AC1268)</f>
        <v>-6.6530384686861177E-2</v>
      </c>
      <c r="AE1272" s="119"/>
      <c r="AF1272" s="60"/>
      <c r="AH1272" s="20"/>
    </row>
    <row r="1273" spans="1:34">
      <c r="A1273" s="105" t="s">
        <v>667</v>
      </c>
      <c r="B1273" s="97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244.99999999999997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257.25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502.25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502.3</v>
      </c>
      <c r="AD1273" s="48">
        <f>(ROUND(AC1273-AC1268,1)/AC1268)</f>
        <v>-6.6530384686861177E-2</v>
      </c>
      <c r="AE1273" s="119"/>
      <c r="AF1273" s="60"/>
      <c r="AH1273" s="20"/>
    </row>
    <row r="1274" spans="1:34">
      <c r="A1274" s="105" t="s">
        <v>606</v>
      </c>
      <c r="B1274" s="97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105.6</v>
      </c>
      <c r="O1274" s="14">
        <f>E1274*$E$9</f>
        <v>227.5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110.88000000000001</v>
      </c>
      <c r="T1274" s="14">
        <f>(O1274/100)*(K1274*$K$9)</f>
        <v>255.9375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216.48000000000002</v>
      </c>
      <c r="Y1274" s="14">
        <f t="shared" si="412"/>
        <v>483.4375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699.9</v>
      </c>
      <c r="AD1274" s="48">
        <f>(ROUND(AC1274-AC1268,1)/AC1268)</f>
        <v>0.30068760453447313</v>
      </c>
      <c r="AE1274" s="119"/>
      <c r="AF1274" s="60"/>
      <c r="AH1274" s="20"/>
    </row>
    <row r="1275" spans="1:34">
      <c r="A1275" s="105" t="s">
        <v>851</v>
      </c>
      <c r="B1275" s="97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105.6</v>
      </c>
      <c r="O1275" s="14">
        <f>E1275*$E$10</f>
        <v>0</v>
      </c>
      <c r="P1275" s="14">
        <f>F1275*$F$10</f>
        <v>227.5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110.88000000000001</v>
      </c>
      <c r="T1275" s="14">
        <f>(O1275/100)*(K1275*$J$10)</f>
        <v>0</v>
      </c>
      <c r="U1275" s="14">
        <f>(P1275/100)*(K1275*$K$10)+(P1275/100)*(L1275*$L$10)</f>
        <v>255.9375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216.48000000000002</v>
      </c>
      <c r="Y1275" s="14">
        <f t="shared" si="412"/>
        <v>0</v>
      </c>
      <c r="Z1275" s="14">
        <f t="shared" si="413"/>
        <v>483.4375</v>
      </c>
      <c r="AA1275" s="14">
        <f t="shared" si="414"/>
        <v>0</v>
      </c>
      <c r="AB1275" s="14">
        <f t="shared" si="422"/>
        <v>0</v>
      </c>
      <c r="AC1275" s="15">
        <f t="shared" si="421"/>
        <v>699.9</v>
      </c>
      <c r="AD1275" s="48">
        <f>(ROUND(AC1275-AC1268,1)/AC1268)</f>
        <v>0.30068760453447313</v>
      </c>
      <c r="AE1275" s="119"/>
      <c r="AF1275" s="60"/>
      <c r="AH1275" s="20"/>
    </row>
    <row r="1276" spans="1:34">
      <c r="A1276" s="105" t="s">
        <v>852</v>
      </c>
      <c r="B1276" s="97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105.6</v>
      </c>
      <c r="O1276" s="14">
        <f>E1276*$E$11</f>
        <v>0</v>
      </c>
      <c r="P1276" s="14">
        <f>F1276*$F$11</f>
        <v>0</v>
      </c>
      <c r="Q1276" s="14">
        <f>G1276*$G$11</f>
        <v>227.5</v>
      </c>
      <c r="R1276" s="14">
        <f>H1276*$H$11</f>
        <v>0</v>
      </c>
      <c r="S1276" s="14">
        <f>(N1276/100)*(I1276*$I$11)+(N1276/100)*(J1276*$J$11)</f>
        <v>110.88000000000001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255.9375</v>
      </c>
      <c r="W1276" s="14">
        <f>(R1276/100)*(K1276*$K$11)+(R1276/100)*(L1276*$L$11)</f>
        <v>0</v>
      </c>
      <c r="X1276" s="14">
        <f t="shared" si="411"/>
        <v>216.48000000000002</v>
      </c>
      <c r="Y1276" s="14">
        <f t="shared" si="412"/>
        <v>0</v>
      </c>
      <c r="Z1276" s="14">
        <f t="shared" si="413"/>
        <v>0</v>
      </c>
      <c r="AA1276" s="14">
        <f t="shared" si="414"/>
        <v>483.4375</v>
      </c>
      <c r="AB1276" s="14">
        <f t="shared" si="422"/>
        <v>0</v>
      </c>
      <c r="AC1276" s="15">
        <f t="shared" si="421"/>
        <v>699.9</v>
      </c>
      <c r="AD1276" s="48">
        <f>(ROUND(AC1276-AC1268,1)/AC1268)</f>
        <v>0.30068760453447313</v>
      </c>
      <c r="AE1276" s="119"/>
      <c r="AF1276" s="60"/>
      <c r="AH1276" s="20"/>
    </row>
    <row r="1277" spans="1:34">
      <c r="A1277" s="105" t="s">
        <v>853</v>
      </c>
      <c r="B1277" s="97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105.6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227.5</v>
      </c>
      <c r="S1277" s="14">
        <f>(N1277/100)*(I1277*$I$12)+(N1277/100)*(J1277*$J$12)</f>
        <v>110.88000000000001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255.9375</v>
      </c>
      <c r="X1277" s="14">
        <f t="shared" si="411"/>
        <v>216.48000000000002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483.4375</v>
      </c>
      <c r="AC1277" s="15">
        <f t="shared" si="421"/>
        <v>699.9</v>
      </c>
      <c r="AD1277" s="48">
        <f>(ROUND(AC1277-AC1268,1)/AC1268)</f>
        <v>0.30068760453447313</v>
      </c>
      <c r="AE1277" s="119"/>
      <c r="AF1277" s="60"/>
      <c r="AH1277" s="20"/>
    </row>
    <row r="1278" spans="1:34">
      <c r="A1278" s="105" t="s">
        <v>854</v>
      </c>
      <c r="B1278" s="97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227.5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460.6875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688.1875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688.2</v>
      </c>
      <c r="AD1278" s="48">
        <f>(ROUND(AC1278-AC1268,1)/AC1268)</f>
        <v>0.27894443412005199</v>
      </c>
      <c r="AE1278" s="119"/>
      <c r="AF1278" s="60"/>
      <c r="AH1278" s="20"/>
    </row>
    <row r="1279" spans="1:34">
      <c r="A1279" s="105" t="s">
        <v>855</v>
      </c>
      <c r="B1279" s="97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227.5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460.6875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688.1875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688.2</v>
      </c>
      <c r="AD1279" s="48">
        <f>(ROUND(AC1279-AC1268,1)/AC1268)</f>
        <v>0.27894443412005199</v>
      </c>
      <c r="AE1279" s="119"/>
      <c r="AF1279" s="60"/>
      <c r="AH1279" s="20"/>
    </row>
    <row r="1280" spans="1:34">
      <c r="A1280" s="105"/>
      <c r="B1280" s="97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227.5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460.6875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688.1875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688.2</v>
      </c>
      <c r="AD1280" s="48">
        <f>(ROUND(AC1280-AC1268,1)/AC1268)</f>
        <v>0.27894443412005199</v>
      </c>
      <c r="AE1280" s="119"/>
      <c r="AF1280" s="60"/>
      <c r="AH1280" s="20"/>
    </row>
    <row r="1281" spans="1:34">
      <c r="A1281" s="105"/>
      <c r="B1281" s="97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227.5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379.01499999999999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606.51499999999999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606.5</v>
      </c>
      <c r="AD1281" s="48">
        <f>(ROUND(AC1281-AC1268,1)/AC1268)</f>
        <v>0.12711391934584651</v>
      </c>
      <c r="AE1281" s="119"/>
      <c r="AF1281" s="60"/>
      <c r="AH1281" s="20"/>
    </row>
    <row r="1282" spans="1:34">
      <c r="A1282" s="105"/>
      <c r="B1282" s="97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227.5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434.29749999999996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661.7974999999999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661.8</v>
      </c>
      <c r="AD1282" s="48">
        <f>(ROUND(AC1282-AC1268,1)/AC1268)</f>
        <v>0.22988292139007618</v>
      </c>
      <c r="AE1282" s="119"/>
      <c r="AF1282" s="60"/>
      <c r="AH1282" s="20"/>
    </row>
    <row r="1283" spans="1:34">
      <c r="A1283" s="112" t="s">
        <v>0</v>
      </c>
      <c r="B1283" s="98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319.5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532.5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532.5</v>
      </c>
      <c r="AD1283" s="58"/>
      <c r="AE1283" s="119" t="s">
        <v>820</v>
      </c>
      <c r="AF1283" s="60"/>
      <c r="AH1283" s="20"/>
    </row>
    <row r="1284" spans="1:34">
      <c r="A1284" s="105" t="s">
        <v>821</v>
      </c>
      <c r="B1284" s="99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441.93240000000003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626.53240000000005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626.5</v>
      </c>
      <c r="AD1284" s="48">
        <f>(ROUND(AC1284-AC1283,1)/AC1283)</f>
        <v>0.17652582159624414</v>
      </c>
      <c r="AE1284" s="119"/>
      <c r="AF1284" s="60"/>
      <c r="AH1284" s="20"/>
    </row>
    <row r="1285" spans="1:34">
      <c r="A1285" s="105" t="s">
        <v>822</v>
      </c>
      <c r="B1285" s="99">
        <v>12</v>
      </c>
      <c r="C1285" s="21" t="s">
        <v>856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298.2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497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497</v>
      </c>
      <c r="AD1285" s="48">
        <f>(ROUND(AC1285-AC1283,1)/AC1283)</f>
        <v>-6.6666666666666666E-2</v>
      </c>
      <c r="AE1285" s="119"/>
      <c r="AF1285" s="60"/>
      <c r="AH1285" s="20"/>
    </row>
    <row r="1286" spans="1:34">
      <c r="A1286" s="105" t="s">
        <v>823</v>
      </c>
      <c r="B1286" s="99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298.2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497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497</v>
      </c>
      <c r="AD1286" s="48">
        <f>(ROUND(AC1286-AC1283,1)/AC1283)</f>
        <v>-6.6666666666666666E-2</v>
      </c>
      <c r="AE1286" s="119"/>
      <c r="AF1286" s="60"/>
      <c r="AH1286" s="20"/>
    </row>
    <row r="1287" spans="1:34">
      <c r="A1287" s="105" t="s">
        <v>824</v>
      </c>
      <c r="B1287" s="99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298.2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497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497</v>
      </c>
      <c r="AD1287" s="48">
        <f>(ROUND(AC1287-AC1283,1)/AC1283)</f>
        <v>-6.6666666666666666E-2</v>
      </c>
      <c r="AE1287" s="119"/>
      <c r="AF1287" s="60"/>
      <c r="AH1287" s="20"/>
    </row>
    <row r="1288" spans="1:34">
      <c r="A1288" s="105" t="s">
        <v>667</v>
      </c>
      <c r="B1288" s="99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298.2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497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497</v>
      </c>
      <c r="AD1288" s="48">
        <f>(ROUND(AC1288-AC1283,1)/AC1283)</f>
        <v>-6.6666666666666666E-2</v>
      </c>
      <c r="AE1288" s="119"/>
      <c r="AF1288" s="60"/>
      <c r="AH1288" s="20"/>
    </row>
    <row r="1289" spans="1:34">
      <c r="A1289" s="105" t="s">
        <v>606</v>
      </c>
      <c r="B1289" s="99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127.79999999999998</v>
      </c>
      <c r="T1289" s="14">
        <f>(O1289/100)*(K1289*$K$9)</f>
        <v>290.745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213</v>
      </c>
      <c r="Y1289" s="14">
        <f t="shared" si="424"/>
        <v>475.34500000000003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688.3</v>
      </c>
      <c r="AD1289" s="48">
        <f>(ROUND(AC1289-AC1283,1)/AC1283)</f>
        <v>0.29258215962441314</v>
      </c>
      <c r="AE1289" s="119"/>
      <c r="AF1289" s="60"/>
      <c r="AH1289" s="20"/>
    </row>
    <row r="1290" spans="1:34">
      <c r="A1290" s="105" t="s">
        <v>851</v>
      </c>
      <c r="B1290" s="99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127.79999999999998</v>
      </c>
      <c r="T1290" s="14">
        <f>(O1290/100)*(K1290*$J$10)</f>
        <v>0</v>
      </c>
      <c r="U1290" s="14">
        <f>(P1290/100)*(K1290*$K$10)+(P1290/100)*(L1290*$L$10)</f>
        <v>290.745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213</v>
      </c>
      <c r="Y1290" s="14">
        <f t="shared" si="424"/>
        <v>0</v>
      </c>
      <c r="Z1290" s="14">
        <f t="shared" si="425"/>
        <v>475.34500000000003</v>
      </c>
      <c r="AA1290" s="14">
        <f t="shared" si="426"/>
        <v>0</v>
      </c>
      <c r="AB1290" s="14">
        <f t="shared" si="428"/>
        <v>0</v>
      </c>
      <c r="AC1290" s="15">
        <f t="shared" si="427"/>
        <v>688.3</v>
      </c>
      <c r="AD1290" s="48">
        <f>(ROUND(AC1290-AC1283,1)/AC1283)</f>
        <v>0.29258215962441314</v>
      </c>
      <c r="AE1290" s="119"/>
      <c r="AF1290" s="60"/>
      <c r="AH1290" s="20"/>
    </row>
    <row r="1291" spans="1:34">
      <c r="A1291" s="105" t="s">
        <v>852</v>
      </c>
      <c r="B1291" s="99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127.79999999999998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290.745</v>
      </c>
      <c r="W1291" s="14">
        <f>(R1291/100)*(K1291*$K$11)+(R1291/100)*(L1291*$L$11)</f>
        <v>0</v>
      </c>
      <c r="X1291" s="14">
        <f t="shared" si="423"/>
        <v>213</v>
      </c>
      <c r="Y1291" s="14">
        <f t="shared" si="424"/>
        <v>0</v>
      </c>
      <c r="Z1291" s="14">
        <f t="shared" si="425"/>
        <v>0</v>
      </c>
      <c r="AA1291" s="14">
        <f t="shared" si="426"/>
        <v>475.34500000000003</v>
      </c>
      <c r="AB1291" s="14">
        <f t="shared" si="428"/>
        <v>0</v>
      </c>
      <c r="AC1291" s="15">
        <f t="shared" si="427"/>
        <v>688.3</v>
      </c>
      <c r="AD1291" s="48">
        <f>(ROUND(AC1291-AC1283,1)/AC1283)</f>
        <v>0.29258215962441314</v>
      </c>
      <c r="AE1291" s="119"/>
      <c r="AF1291" s="60"/>
      <c r="AH1291" s="20"/>
    </row>
    <row r="1292" spans="1:34">
      <c r="A1292" s="105" t="s">
        <v>853</v>
      </c>
      <c r="B1292" s="99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127.79999999999998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290.745</v>
      </c>
      <c r="X1292" s="14">
        <f t="shared" si="423"/>
        <v>213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475.34500000000003</v>
      </c>
      <c r="AC1292" s="15">
        <f t="shared" si="427"/>
        <v>688.3</v>
      </c>
      <c r="AD1292" s="48">
        <f>(ROUND(AC1292-AC1283,1)/AC1283)</f>
        <v>0.29258215962441314</v>
      </c>
      <c r="AE1292" s="119"/>
      <c r="AF1292" s="60"/>
      <c r="AH1292" s="20"/>
    </row>
    <row r="1293" spans="1:34">
      <c r="A1293" s="105" t="s">
        <v>854</v>
      </c>
      <c r="B1293" s="99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498.41999999999996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683.02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683</v>
      </c>
      <c r="AD1293" s="48">
        <f>(ROUND(AC1293-AC1283,1)/AC1283)</f>
        <v>0.28262910798122065</v>
      </c>
      <c r="AE1293" s="119"/>
      <c r="AF1293" s="60"/>
      <c r="AH1293" s="20"/>
    </row>
    <row r="1294" spans="1:34">
      <c r="A1294" s="105" t="s">
        <v>855</v>
      </c>
      <c r="B1294" s="99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498.41999999999996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683.02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683</v>
      </c>
      <c r="AD1294" s="48">
        <f>(ROUND(AC1294-AC1283,1)/AC1283)</f>
        <v>0.28262910798122065</v>
      </c>
      <c r="AE1294" s="119"/>
      <c r="AF1294" s="60"/>
      <c r="AH1294" s="20"/>
    </row>
    <row r="1295" spans="1:34">
      <c r="A1295" s="105"/>
      <c r="B1295" s="99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498.41999999999996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683.02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683</v>
      </c>
      <c r="AD1295" s="48">
        <f>(ROUND(AC1295-AC1283,1)/AC1283)</f>
        <v>0.28262910798122065</v>
      </c>
      <c r="AE1295" s="119"/>
      <c r="AF1295" s="60"/>
      <c r="AH1295" s="20"/>
    </row>
    <row r="1296" spans="1:34">
      <c r="A1296" s="105"/>
      <c r="B1296" s="99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417.93439999999998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602.53440000000001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602.5</v>
      </c>
      <c r="AD1296" s="48">
        <f>(ROUND(AC1296-AC1283,1)/AC1283)</f>
        <v>0.13145539906103287</v>
      </c>
      <c r="AE1296" s="119"/>
      <c r="AF1296" s="60"/>
      <c r="AH1296" s="20"/>
    </row>
    <row r="1297" spans="1:34">
      <c r="A1297" s="105"/>
      <c r="B1297" s="99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471.46839999999992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656.06839999999988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656.1</v>
      </c>
      <c r="AD1297" s="48">
        <f>(ROUND(AC1297-AC1283,1)/AC1283)</f>
        <v>0.23211267605633801</v>
      </c>
      <c r="AE1297" s="119"/>
      <c r="AF1297" s="60"/>
      <c r="AH1297" s="20"/>
    </row>
    <row r="1298" spans="1:34">
      <c r="A1298" s="112" t="s">
        <v>0</v>
      </c>
      <c r="B1298" s="96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202.5</v>
      </c>
      <c r="O1298" s="52">
        <f>E1298*$E$3</f>
        <v>0</v>
      </c>
      <c r="P1298" s="52">
        <f>F1298*$F$3</f>
        <v>97.5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182.25</v>
      </c>
      <c r="T1298" s="52">
        <f>(O1298/100)*(K1298*$K$3)</f>
        <v>0</v>
      </c>
      <c r="U1298" s="52">
        <f>(P1298/100)*(K1298*$K$3)+(P1298/100)*(L1298*$L$3)</f>
        <v>43.875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384.75</v>
      </c>
      <c r="Y1298" s="52">
        <f t="shared" si="412"/>
        <v>0</v>
      </c>
      <c r="Z1298" s="52">
        <f t="shared" si="413"/>
        <v>141.375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526.1</v>
      </c>
      <c r="AD1298" s="58"/>
      <c r="AE1298" s="119" t="s">
        <v>820</v>
      </c>
      <c r="AF1298" s="60"/>
      <c r="AH1298" s="20"/>
    </row>
    <row r="1299" spans="1:34">
      <c r="A1299" s="105" t="s">
        <v>821</v>
      </c>
      <c r="B1299" s="97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175.5</v>
      </c>
      <c r="O1299" s="14">
        <f>E1299*$E$4</f>
        <v>0</v>
      </c>
      <c r="P1299" s="14">
        <f>F1299*$F$4</f>
        <v>84.5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322.21799999999996</v>
      </c>
      <c r="T1299" s="14">
        <f>(O1299/100)*(K1299*$K$4)</f>
        <v>0</v>
      </c>
      <c r="U1299" s="14">
        <f>(P1299/100)*(K1299*$K$4)+(P1299/100)*(L1299*$L$4)</f>
        <v>38.024999999999999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497.71799999999996</v>
      </c>
      <c r="Y1299" s="14">
        <f t="shared" si="412"/>
        <v>0</v>
      </c>
      <c r="Z1299" s="14">
        <f t="shared" si="413"/>
        <v>122.52500000000001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620.20000000000005</v>
      </c>
      <c r="AD1299" s="48">
        <f>(ROUND(AC1299-AC1298,1)/AC1298)</f>
        <v>0.17886333396692641</v>
      </c>
      <c r="AE1299" s="119"/>
      <c r="AF1299" s="60"/>
      <c r="AH1299" s="20"/>
    </row>
    <row r="1300" spans="1:34">
      <c r="A1300" s="105" t="s">
        <v>822</v>
      </c>
      <c r="B1300" s="97">
        <v>16</v>
      </c>
      <c r="C1300" s="21" t="s">
        <v>856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189</v>
      </c>
      <c r="O1300" s="14">
        <f>E1300*$E$5</f>
        <v>0</v>
      </c>
      <c r="P1300" s="14">
        <f>F1300*$F$5</f>
        <v>91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170.1</v>
      </c>
      <c r="T1300" s="14">
        <f>(O1300/100)*(K1300*$K$5)</f>
        <v>0</v>
      </c>
      <c r="U1300" s="14">
        <f>(P1300/100)*(K1300*$K$5)+(P1300/100)*(L1300*$L$5)</f>
        <v>40.950000000000003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359.1</v>
      </c>
      <c r="Y1300" s="14">
        <f t="shared" si="412"/>
        <v>0</v>
      </c>
      <c r="Z1300" s="14">
        <f t="shared" si="413"/>
        <v>131.94999999999999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491.1</v>
      </c>
      <c r="AD1300" s="48">
        <f>(ROUND(AC1300-AC1298,1)/AC1298)</f>
        <v>-6.6527276183235118E-2</v>
      </c>
      <c r="AE1300" s="119"/>
      <c r="AF1300" s="60"/>
      <c r="AH1300" s="20"/>
    </row>
    <row r="1301" spans="1:34">
      <c r="A1301" s="105" t="s">
        <v>823</v>
      </c>
      <c r="B1301" s="97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189</v>
      </c>
      <c r="O1301" s="14">
        <f>E1301*$E$6</f>
        <v>0</v>
      </c>
      <c r="P1301" s="14">
        <f>F1301*$F$6</f>
        <v>91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170.1</v>
      </c>
      <c r="T1301" s="14">
        <f>(O1301/100)*(K1301*$K$6)</f>
        <v>0</v>
      </c>
      <c r="U1301" s="14">
        <f>(P1301/100)*(K1301*$K$6)+(P1301/100)*(L1301*$L$6)</f>
        <v>40.950000000000003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359.1</v>
      </c>
      <c r="Y1301" s="14">
        <f t="shared" si="412"/>
        <v>0</v>
      </c>
      <c r="Z1301" s="14">
        <f t="shared" si="413"/>
        <v>131.94999999999999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491.1</v>
      </c>
      <c r="AD1301" s="48">
        <f>(ROUND(AC1301-AC1298,1)/AC1298)</f>
        <v>-6.6527276183235118E-2</v>
      </c>
      <c r="AE1301" s="119"/>
      <c r="AF1301" s="60"/>
      <c r="AH1301" s="20"/>
    </row>
    <row r="1302" spans="1:34">
      <c r="A1302" s="105" t="s">
        <v>824</v>
      </c>
      <c r="B1302" s="97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189</v>
      </c>
      <c r="O1302" s="14">
        <f>E1302*$E$7</f>
        <v>0</v>
      </c>
      <c r="P1302" s="14">
        <f>F1302*$F$7</f>
        <v>91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170.1</v>
      </c>
      <c r="T1302" s="14">
        <f>(O1302/100)*(K1302*$K$7)</f>
        <v>0</v>
      </c>
      <c r="U1302" s="14">
        <f>(P1302/100)*(K1302*$K$7)+(P1302/100)*(L1302*$L$7)</f>
        <v>40.950000000000003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359.1</v>
      </c>
      <c r="Y1302" s="14">
        <f t="shared" si="412"/>
        <v>0</v>
      </c>
      <c r="Z1302" s="14">
        <f t="shared" si="413"/>
        <v>131.94999999999999</v>
      </c>
      <c r="AA1302" s="14">
        <f t="shared" si="414"/>
        <v>0</v>
      </c>
      <c r="AB1302" s="14">
        <f t="shared" si="430"/>
        <v>0</v>
      </c>
      <c r="AC1302" s="15">
        <f t="shared" si="429"/>
        <v>491.1</v>
      </c>
      <c r="AD1302" s="48">
        <f>(ROUND(AC1302-AC1298,1)/AC1298)</f>
        <v>-6.6527276183235118E-2</v>
      </c>
      <c r="AE1302" s="119"/>
      <c r="AF1302" s="60"/>
      <c r="AH1302" s="20"/>
    </row>
    <row r="1303" spans="1:34">
      <c r="A1303" s="105" t="s">
        <v>667</v>
      </c>
      <c r="B1303" s="97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189</v>
      </c>
      <c r="O1303" s="14">
        <f>E1303*$E$8</f>
        <v>0</v>
      </c>
      <c r="P1303" s="14">
        <f>F1303*$F$8</f>
        <v>91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170.1</v>
      </c>
      <c r="T1303" s="14">
        <f>(O1303/100)*(K1303*$K$8)</f>
        <v>0</v>
      </c>
      <c r="U1303" s="14">
        <f>(P1303/100)*(K1303*$K$8)+(P1303/100)*(L1303*$L$8)</f>
        <v>40.950000000000003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359.1</v>
      </c>
      <c r="Y1303" s="14">
        <f t="shared" si="412"/>
        <v>0</v>
      </c>
      <c r="Z1303" s="14">
        <f t="shared" si="413"/>
        <v>131.94999999999999</v>
      </c>
      <c r="AA1303" s="14">
        <f t="shared" si="414"/>
        <v>0</v>
      </c>
      <c r="AB1303" s="14">
        <f t="shared" si="430"/>
        <v>0</v>
      </c>
      <c r="AC1303" s="15">
        <f t="shared" si="429"/>
        <v>491.1</v>
      </c>
      <c r="AD1303" s="48">
        <f>(ROUND(AC1303-AC1298,1)/AC1298)</f>
        <v>-6.6527276183235118E-2</v>
      </c>
      <c r="AE1303" s="119"/>
      <c r="AF1303" s="60"/>
      <c r="AH1303" s="20"/>
    </row>
    <row r="1304" spans="1:34">
      <c r="A1304" s="105" t="s">
        <v>606</v>
      </c>
      <c r="B1304" s="97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81.599999999999994</v>
      </c>
      <c r="O1304" s="14">
        <f>E1304*$E$9</f>
        <v>260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73.44</v>
      </c>
      <c r="T1304" s="14">
        <f>(O1304/100)*(K1304*$K$9)</f>
        <v>265.2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155.04</v>
      </c>
      <c r="Y1304" s="14">
        <f t="shared" si="412"/>
        <v>525.20000000000005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680.2</v>
      </c>
      <c r="AD1304" s="48">
        <f>(ROUND(AC1304-AC1298,1)/AC1298)</f>
        <v>0.29291009313818661</v>
      </c>
      <c r="AE1304" s="119"/>
      <c r="AF1304" s="60"/>
      <c r="AH1304" s="20"/>
    </row>
    <row r="1305" spans="1:34">
      <c r="A1305" s="105" t="s">
        <v>851</v>
      </c>
      <c r="B1305" s="97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81.599999999999994</v>
      </c>
      <c r="O1305" s="14">
        <f>E1305*$E$10</f>
        <v>0</v>
      </c>
      <c r="P1305" s="14">
        <f>F1305*$F$10</f>
        <v>260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73.44</v>
      </c>
      <c r="T1305" s="14">
        <f>(O1305/100)*(K1305*$J$10)</f>
        <v>0</v>
      </c>
      <c r="U1305" s="14">
        <f>(P1305/100)*(K1305*$K$10)+(P1305/100)*(L1305*$L$10)</f>
        <v>265.2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155.04</v>
      </c>
      <c r="Y1305" s="14">
        <f t="shared" si="412"/>
        <v>0</v>
      </c>
      <c r="Z1305" s="14">
        <f t="shared" si="413"/>
        <v>525.20000000000005</v>
      </c>
      <c r="AA1305" s="14">
        <f t="shared" si="414"/>
        <v>0</v>
      </c>
      <c r="AB1305" s="14">
        <f t="shared" si="430"/>
        <v>0</v>
      </c>
      <c r="AC1305" s="15">
        <f t="shared" si="429"/>
        <v>680.2</v>
      </c>
      <c r="AD1305" s="48">
        <f>(ROUND(AC1305-AC1298,1)/AC1298)</f>
        <v>0.29291009313818661</v>
      </c>
      <c r="AE1305" s="119"/>
      <c r="AF1305" s="60"/>
      <c r="AH1305" s="20"/>
    </row>
    <row r="1306" spans="1:34">
      <c r="A1306" s="105" t="s">
        <v>852</v>
      </c>
      <c r="B1306" s="97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81.599999999999994</v>
      </c>
      <c r="O1306" s="14">
        <f>E1306*$E$11</f>
        <v>0</v>
      </c>
      <c r="P1306" s="14">
        <f>F1306*$F$11</f>
        <v>0</v>
      </c>
      <c r="Q1306" s="14">
        <f>G1306*$G$11</f>
        <v>260</v>
      </c>
      <c r="R1306" s="14">
        <f>H1306*$H$11</f>
        <v>0</v>
      </c>
      <c r="S1306" s="14">
        <f>(N1306/100)*(I1306*$I$11)+(N1306/100)*(J1306*$J$11)</f>
        <v>73.44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265.2</v>
      </c>
      <c r="W1306" s="14">
        <f>(R1306/100)*(K1306*$K$11)+(R1306/100)*(L1306*$L$11)</f>
        <v>0</v>
      </c>
      <c r="X1306" s="14">
        <f t="shared" si="411"/>
        <v>155.04</v>
      </c>
      <c r="Y1306" s="14">
        <f t="shared" si="412"/>
        <v>0</v>
      </c>
      <c r="Z1306" s="14">
        <f t="shared" si="413"/>
        <v>0</v>
      </c>
      <c r="AA1306" s="14">
        <f t="shared" si="414"/>
        <v>525.20000000000005</v>
      </c>
      <c r="AB1306" s="14">
        <f t="shared" si="430"/>
        <v>0</v>
      </c>
      <c r="AC1306" s="15">
        <f t="shared" si="429"/>
        <v>680.2</v>
      </c>
      <c r="AD1306" s="48">
        <f>(ROUND(AC1306-AC1298,1)/AC1298)</f>
        <v>0.29291009313818661</v>
      </c>
      <c r="AE1306" s="119"/>
      <c r="AF1306" s="60"/>
      <c r="AH1306" s="20"/>
    </row>
    <row r="1307" spans="1:34">
      <c r="A1307" s="105" t="s">
        <v>853</v>
      </c>
      <c r="B1307" s="97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81.599999999999994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260</v>
      </c>
      <c r="S1307" s="14">
        <f>(N1307/100)*(I1307*$I$12)+(N1307/100)*(J1307*$J$12)</f>
        <v>73.44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265.2</v>
      </c>
      <c r="X1307" s="14">
        <f t="shared" si="411"/>
        <v>155.04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525.20000000000005</v>
      </c>
      <c r="AC1307" s="15">
        <f t="shared" si="429"/>
        <v>680.2</v>
      </c>
      <c r="AD1307" s="48">
        <f>(ROUND(AC1307-AC1298,1)/AC1298)</f>
        <v>0.29291009313818661</v>
      </c>
      <c r="AE1307" s="119"/>
      <c r="AF1307" s="60"/>
      <c r="AH1307" s="20"/>
    </row>
    <row r="1308" spans="1:34">
      <c r="A1308" s="105" t="s">
        <v>854</v>
      </c>
      <c r="B1308" s="97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175.5</v>
      </c>
      <c r="O1308" s="14">
        <f>E1308*$E$13</f>
        <v>0</v>
      </c>
      <c r="P1308" s="14">
        <f>F1308*$F$13</f>
        <v>84.5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305.37</v>
      </c>
      <c r="T1308" s="14">
        <f>(O1308/100)*(K1308*$K$13)+(O1308/100)*(M1308*$M$13)</f>
        <v>0</v>
      </c>
      <c r="U1308" s="14">
        <f>(P1308/100)*(K1308*$K$13)+(P1308/100)*(L1308*$L$13)+(P1308/100)*(M1308*$M$13)</f>
        <v>109.005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480.87</v>
      </c>
      <c r="Y1308" s="14">
        <f t="shared" si="412"/>
        <v>0</v>
      </c>
      <c r="Z1308" s="14">
        <f t="shared" si="413"/>
        <v>193.505</v>
      </c>
      <c r="AA1308" s="14">
        <f t="shared" si="414"/>
        <v>0</v>
      </c>
      <c r="AB1308" s="14">
        <f t="shared" si="430"/>
        <v>0</v>
      </c>
      <c r="AC1308" s="15">
        <f t="shared" si="429"/>
        <v>674.4</v>
      </c>
      <c r="AD1308" s="48">
        <f>(ROUND(AC1308-AC1298,1)/AC1298)</f>
        <v>0.28188557308496487</v>
      </c>
      <c r="AE1308" s="119"/>
      <c r="AF1308" s="60"/>
      <c r="AH1308" s="20"/>
    </row>
    <row r="1309" spans="1:34">
      <c r="A1309" s="105" t="s">
        <v>855</v>
      </c>
      <c r="B1309" s="97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217.1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455.90999999999997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673.01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673</v>
      </c>
      <c r="AD1309" s="48">
        <f>(ROUND(AC1309-AC1298,1)/AC1298)</f>
        <v>0.27922448203763545</v>
      </c>
      <c r="AE1309" s="119"/>
      <c r="AF1309" s="60"/>
      <c r="AH1309" s="20"/>
    </row>
    <row r="1310" spans="1:34">
      <c r="A1310" s="105"/>
      <c r="B1310" s="97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217.1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455.90999999999997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673.01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673</v>
      </c>
      <c r="AD1310" s="48">
        <f>(ROUND(AC1310-AC1298,1)/AC1298)</f>
        <v>0.27922448203763545</v>
      </c>
      <c r="AE1310" s="119"/>
      <c r="AF1310" s="60"/>
      <c r="AH1310" s="20"/>
    </row>
    <row r="1311" spans="1:34">
      <c r="A1311" s="105"/>
      <c r="B1311" s="97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175.5</v>
      </c>
      <c r="O1311" s="14">
        <f>E1311*$E$16</f>
        <v>0</v>
      </c>
      <c r="P1311" s="14">
        <f>F1311*$F$16</f>
        <v>84.5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296.24399999999991</v>
      </c>
      <c r="T1311" s="14">
        <f>(O1311/100)*(K1311*$K$16)</f>
        <v>0</v>
      </c>
      <c r="U1311" s="14">
        <f>(P1311/100)*(K1311*$K$16)+(P1311/100)*(L1311*$L$16)</f>
        <v>38.024999999999999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471.74399999999991</v>
      </c>
      <c r="Y1311" s="14">
        <f t="shared" si="412"/>
        <v>0</v>
      </c>
      <c r="Z1311" s="14">
        <f t="shared" si="413"/>
        <v>122.52500000000001</v>
      </c>
      <c r="AA1311" s="14">
        <f t="shared" si="414"/>
        <v>0</v>
      </c>
      <c r="AB1311" s="14">
        <f t="shared" si="430"/>
        <v>0</v>
      </c>
      <c r="AC1311" s="15">
        <f t="shared" si="429"/>
        <v>594.29999999999995</v>
      </c>
      <c r="AD1311" s="48">
        <f>(ROUND(AC1311-AC1298,1)/AC1298)</f>
        <v>0.12963314959133246</v>
      </c>
      <c r="AE1311" s="119"/>
      <c r="AF1311" s="60"/>
      <c r="AH1311" s="20"/>
    </row>
    <row r="1312" spans="1:34">
      <c r="A1312" s="105"/>
      <c r="B1312" s="97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175.5</v>
      </c>
      <c r="O1312" s="14">
        <f>E1312*$E$17</f>
        <v>0</v>
      </c>
      <c r="P1312" s="14">
        <f>F1312*$F$17</f>
        <v>84.5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349.94699999999989</v>
      </c>
      <c r="T1312" s="14">
        <f>(O1312/100)*(K1312*$K$17)</f>
        <v>0</v>
      </c>
      <c r="U1312" s="14">
        <f>(P1312/100)*(K1312*$K$17)+(P1312/100)*(L1312*$L$17)</f>
        <v>38.024999999999999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525.44699999999989</v>
      </c>
      <c r="Y1312" s="14">
        <f t="shared" si="412"/>
        <v>0</v>
      </c>
      <c r="Z1312" s="14">
        <f t="shared" si="413"/>
        <v>122.52500000000001</v>
      </c>
      <c r="AA1312" s="14">
        <f t="shared" si="414"/>
        <v>0</v>
      </c>
      <c r="AB1312" s="14">
        <f t="shared" si="430"/>
        <v>0</v>
      </c>
      <c r="AC1312" s="15">
        <f t="shared" si="429"/>
        <v>648</v>
      </c>
      <c r="AD1312" s="48">
        <f>(ROUND(AC1312-AC1298,1)/AC1298)</f>
        <v>0.23170499904961034</v>
      </c>
      <c r="AE1312" s="119"/>
      <c r="AF1312" s="60"/>
      <c r="AH1312" s="20"/>
    </row>
    <row r="1313" spans="1:34">
      <c r="A1313" s="112" t="s">
        <v>0</v>
      </c>
      <c r="B1313" s="98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225</v>
      </c>
      <c r="O1313" s="52">
        <f>E1313*$E$3</f>
        <v>0</v>
      </c>
      <c r="P1313" s="52">
        <f>F1313*$F$3</f>
        <v>60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236.25</v>
      </c>
      <c r="T1313" s="52">
        <f>(O1313/100)*(K1313*$K$3)</f>
        <v>0</v>
      </c>
      <c r="U1313" s="52">
        <f>(P1313/100)*(K1313*$K$3)+(P1313/100)*(L1313*$L$3)</f>
        <v>18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461.25</v>
      </c>
      <c r="Y1313" s="52">
        <f t="shared" si="412"/>
        <v>0</v>
      </c>
      <c r="Z1313" s="52">
        <f t="shared" si="413"/>
        <v>78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539.29999999999995</v>
      </c>
      <c r="AD1313" s="58"/>
      <c r="AE1313" s="119" t="s">
        <v>820</v>
      </c>
      <c r="AF1313" s="60"/>
      <c r="AH1313" s="20"/>
    </row>
    <row r="1314" spans="1:34">
      <c r="A1314" s="105" t="s">
        <v>821</v>
      </c>
      <c r="B1314" s="99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195</v>
      </c>
      <c r="O1314" s="14">
        <f>E1314*$E$4</f>
        <v>0</v>
      </c>
      <c r="P1314" s="14">
        <f>F1314*$F$4</f>
        <v>52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372.06</v>
      </c>
      <c r="T1314" s="14">
        <f>(O1314/100)*(K1314*$K$4)</f>
        <v>0</v>
      </c>
      <c r="U1314" s="14">
        <f>(P1314/100)*(K1314*$K$4)+(P1314/100)*(L1314*$L$4)</f>
        <v>15.600000000000001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567.05999999999995</v>
      </c>
      <c r="Y1314" s="14">
        <f t="shared" ref="Y1314:Y1327" si="432">O1314+T1314</f>
        <v>0</v>
      </c>
      <c r="Z1314" s="14">
        <f t="shared" ref="Z1314:Z1327" si="433">P1314+U1314</f>
        <v>67.599999999999994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634.70000000000005</v>
      </c>
      <c r="AD1314" s="48">
        <f>(ROUND(AC1314-AC1313,1)/AC1313)</f>
        <v>0.17689597626552941</v>
      </c>
      <c r="AE1314" s="119"/>
      <c r="AF1314" s="60"/>
      <c r="AH1314" s="20"/>
    </row>
    <row r="1315" spans="1:34">
      <c r="A1315" s="105" t="s">
        <v>822</v>
      </c>
      <c r="B1315" s="99">
        <v>12</v>
      </c>
      <c r="C1315" s="21" t="s">
        <v>856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210</v>
      </c>
      <c r="O1315" s="14">
        <f>E1315*$E$5</f>
        <v>0</v>
      </c>
      <c r="P1315" s="14">
        <f>F1315*$F$5</f>
        <v>56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220.5</v>
      </c>
      <c r="T1315" s="14">
        <f>(O1315/100)*(K1315*$K$5)</f>
        <v>0</v>
      </c>
      <c r="U1315" s="14">
        <f>(P1315/100)*(K1315*$K$5)+(P1315/100)*(L1315*$L$5)</f>
        <v>16.8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430.5</v>
      </c>
      <c r="Y1315" s="14">
        <f t="shared" si="432"/>
        <v>0</v>
      </c>
      <c r="Z1315" s="14">
        <f t="shared" si="433"/>
        <v>72.8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503.3</v>
      </c>
      <c r="AD1315" s="48">
        <f>(ROUND(AC1315-AC1313,1)/AC1313)</f>
        <v>-6.6753198590765811E-2</v>
      </c>
      <c r="AE1315" s="119"/>
      <c r="AF1315" s="60"/>
      <c r="AH1315" s="20"/>
    </row>
    <row r="1316" spans="1:34">
      <c r="A1316" s="105" t="s">
        <v>823</v>
      </c>
      <c r="B1316" s="99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210</v>
      </c>
      <c r="O1316" s="14">
        <f>E1316*$E$6</f>
        <v>0</v>
      </c>
      <c r="P1316" s="14">
        <f>F1316*$F$6</f>
        <v>56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220.5</v>
      </c>
      <c r="T1316" s="14">
        <f>(O1316/100)*(K1316*$K$6)</f>
        <v>0</v>
      </c>
      <c r="U1316" s="14">
        <f>(P1316/100)*(K1316*$K$6)+(P1316/100)*(L1316*$L$6)</f>
        <v>16.8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430.5</v>
      </c>
      <c r="Y1316" s="14">
        <f t="shared" si="432"/>
        <v>0</v>
      </c>
      <c r="Z1316" s="14">
        <f t="shared" si="433"/>
        <v>72.8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503.3</v>
      </c>
      <c r="AD1316" s="48">
        <f>(ROUND(AC1316-AC1313,1)/AC1313)</f>
        <v>-6.6753198590765811E-2</v>
      </c>
      <c r="AE1316" s="119"/>
      <c r="AF1316" s="60"/>
      <c r="AH1316" s="20"/>
    </row>
    <row r="1317" spans="1:34">
      <c r="A1317" s="105" t="s">
        <v>824</v>
      </c>
      <c r="B1317" s="99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210</v>
      </c>
      <c r="O1317" s="14">
        <f>E1317*$E$7</f>
        <v>0</v>
      </c>
      <c r="P1317" s="14">
        <f>F1317*$F$7</f>
        <v>56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220.5</v>
      </c>
      <c r="T1317" s="14">
        <f>(O1317/100)*(K1317*$K$7)</f>
        <v>0</v>
      </c>
      <c r="U1317" s="14">
        <f>(P1317/100)*(K1317*$K$7)+(P1317/100)*(L1317*$L$7)</f>
        <v>16.8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430.5</v>
      </c>
      <c r="Y1317" s="14">
        <f t="shared" si="432"/>
        <v>0</v>
      </c>
      <c r="Z1317" s="14">
        <f t="shared" si="433"/>
        <v>72.8</v>
      </c>
      <c r="AA1317" s="14">
        <f t="shared" si="434"/>
        <v>0</v>
      </c>
      <c r="AB1317" s="14">
        <f t="shared" si="436"/>
        <v>0</v>
      </c>
      <c r="AC1317" s="15">
        <f t="shared" si="435"/>
        <v>503.3</v>
      </c>
      <c r="AD1317" s="48">
        <f>(ROUND(AC1317-AC1313,1)/AC1313)</f>
        <v>-6.6753198590765811E-2</v>
      </c>
      <c r="AE1317" s="119"/>
      <c r="AF1317" s="60"/>
      <c r="AH1317" s="20"/>
    </row>
    <row r="1318" spans="1:34">
      <c r="A1318" s="105" t="s">
        <v>667</v>
      </c>
      <c r="B1318" s="99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210</v>
      </c>
      <c r="O1318" s="14">
        <f>E1318*$E$8</f>
        <v>0</v>
      </c>
      <c r="P1318" s="14">
        <f>F1318*$F$8</f>
        <v>56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220.5</v>
      </c>
      <c r="T1318" s="14">
        <f>(O1318/100)*(K1318*$K$8)</f>
        <v>0</v>
      </c>
      <c r="U1318" s="14">
        <f>(P1318/100)*(K1318*$K$8)+(P1318/100)*(L1318*$L$8)</f>
        <v>16.8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430.5</v>
      </c>
      <c r="Y1318" s="14">
        <f t="shared" si="432"/>
        <v>0</v>
      </c>
      <c r="Z1318" s="14">
        <f t="shared" si="433"/>
        <v>72.8</v>
      </c>
      <c r="AA1318" s="14">
        <f t="shared" si="434"/>
        <v>0</v>
      </c>
      <c r="AB1318" s="14">
        <f t="shared" si="436"/>
        <v>0</v>
      </c>
      <c r="AC1318" s="15">
        <f t="shared" si="435"/>
        <v>503.3</v>
      </c>
      <c r="AD1318" s="48">
        <f>(ROUND(AC1318-AC1313,1)/AC1313)</f>
        <v>-6.6753198590765811E-2</v>
      </c>
      <c r="AE1318" s="119"/>
      <c r="AF1318" s="60"/>
      <c r="AH1318" s="20"/>
    </row>
    <row r="1319" spans="1:34">
      <c r="A1319" s="105" t="s">
        <v>606</v>
      </c>
      <c r="B1319" s="99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90</v>
      </c>
      <c r="O1319" s="14">
        <f>E1319*$E$9</f>
        <v>247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94.5</v>
      </c>
      <c r="T1319" s="14">
        <f>(O1319/100)*(K1319*$K$9)</f>
        <v>266.76000000000005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184.5</v>
      </c>
      <c r="Y1319" s="14">
        <f t="shared" si="432"/>
        <v>513.76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698.3</v>
      </c>
      <c r="AD1319" s="48">
        <f>(ROUND(AC1319-AC1313,1)/AC1313)</f>
        <v>0.2948266271092157</v>
      </c>
      <c r="AE1319" s="119"/>
      <c r="AF1319" s="60"/>
      <c r="AH1319" s="20"/>
    </row>
    <row r="1320" spans="1:34">
      <c r="A1320" s="105" t="s">
        <v>851</v>
      </c>
      <c r="B1320" s="99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90</v>
      </c>
      <c r="O1320" s="14">
        <f>E1320*$E$10</f>
        <v>0</v>
      </c>
      <c r="P1320" s="14">
        <f>F1320*$F$10</f>
        <v>247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94.5</v>
      </c>
      <c r="T1320" s="14">
        <f>(O1320/100)*(K1320*$J$10)</f>
        <v>0</v>
      </c>
      <c r="U1320" s="14">
        <f>(P1320/100)*(K1320*$K$10)+(P1320/100)*(L1320*$L$10)</f>
        <v>266.76000000000005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184.5</v>
      </c>
      <c r="Y1320" s="14">
        <f t="shared" si="432"/>
        <v>0</v>
      </c>
      <c r="Z1320" s="14">
        <f t="shared" si="433"/>
        <v>513.76</v>
      </c>
      <c r="AA1320" s="14">
        <f t="shared" si="434"/>
        <v>0</v>
      </c>
      <c r="AB1320" s="14">
        <f t="shared" si="436"/>
        <v>0</v>
      </c>
      <c r="AC1320" s="15">
        <f t="shared" si="435"/>
        <v>698.3</v>
      </c>
      <c r="AD1320" s="48">
        <f>(ROUND(AC1320-AC1313,1)/AC1313)</f>
        <v>0.2948266271092157</v>
      </c>
      <c r="AE1320" s="119"/>
      <c r="AF1320" s="60"/>
      <c r="AH1320" s="20"/>
    </row>
    <row r="1321" spans="1:34">
      <c r="A1321" s="105" t="s">
        <v>852</v>
      </c>
      <c r="B1321" s="99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90</v>
      </c>
      <c r="O1321" s="14">
        <f>E1321*$E$11</f>
        <v>0</v>
      </c>
      <c r="P1321" s="14">
        <f>F1321*$F$11</f>
        <v>0</v>
      </c>
      <c r="Q1321" s="14">
        <f>G1321*$G$11</f>
        <v>247</v>
      </c>
      <c r="R1321" s="14">
        <f>H1321*$H$11</f>
        <v>0</v>
      </c>
      <c r="S1321" s="14">
        <f>(N1321/100)*(I1321*$I$11)+(N1321/100)*(J1321*$J$11)</f>
        <v>94.5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266.76000000000005</v>
      </c>
      <c r="W1321" s="14">
        <f>(R1321/100)*(K1321*$K$11)+(R1321/100)*(L1321*$L$11)</f>
        <v>0</v>
      </c>
      <c r="X1321" s="14">
        <f t="shared" si="431"/>
        <v>184.5</v>
      </c>
      <c r="Y1321" s="14">
        <f t="shared" si="432"/>
        <v>0</v>
      </c>
      <c r="Z1321" s="14">
        <f t="shared" si="433"/>
        <v>0</v>
      </c>
      <c r="AA1321" s="14">
        <f t="shared" si="434"/>
        <v>513.76</v>
      </c>
      <c r="AB1321" s="14">
        <f t="shared" si="436"/>
        <v>0</v>
      </c>
      <c r="AC1321" s="15">
        <f t="shared" si="435"/>
        <v>698.3</v>
      </c>
      <c r="AD1321" s="48">
        <f>(ROUND(AC1321-AC1313,1)/AC1313)</f>
        <v>0.2948266271092157</v>
      </c>
      <c r="AE1321" s="119"/>
      <c r="AF1321" s="60"/>
      <c r="AH1321" s="20"/>
    </row>
    <row r="1322" spans="1:34">
      <c r="A1322" s="105" t="s">
        <v>853</v>
      </c>
      <c r="B1322" s="99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90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247</v>
      </c>
      <c r="S1322" s="14">
        <f>(N1322/100)*(I1322*$I$12)+(N1322/100)*(J1322*$J$12)</f>
        <v>94.5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266.76000000000005</v>
      </c>
      <c r="X1322" s="14">
        <f t="shared" si="431"/>
        <v>184.5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513.76</v>
      </c>
      <c r="AC1322" s="15">
        <f t="shared" si="435"/>
        <v>698.3</v>
      </c>
      <c r="AD1322" s="48">
        <f>(ROUND(AC1322-AC1313,1)/AC1313)</f>
        <v>0.2948266271092157</v>
      </c>
      <c r="AE1322" s="119"/>
      <c r="AF1322" s="60"/>
      <c r="AH1322" s="20"/>
    </row>
    <row r="1323" spans="1:34">
      <c r="A1323" s="105" t="s">
        <v>854</v>
      </c>
      <c r="B1323" s="99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195</v>
      </c>
      <c r="O1323" s="14">
        <f>E1323*$E$13</f>
        <v>0</v>
      </c>
      <c r="P1323" s="14">
        <f>F1323*$F$13</f>
        <v>52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380.25</v>
      </c>
      <c r="T1323" s="14">
        <f>(O1323/100)*(K1323*$K$13)+(O1323/100)*(M1323*$M$13)</f>
        <v>0</v>
      </c>
      <c r="U1323" s="14">
        <f>(P1323/100)*(K1323*$K$13)+(P1323/100)*(L1323*$L$13)+(P1323/100)*(M1323*$M$13)</f>
        <v>62.400000000000006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575.25</v>
      </c>
      <c r="Y1323" s="14">
        <f t="shared" si="432"/>
        <v>0</v>
      </c>
      <c r="Z1323" s="14">
        <f t="shared" si="433"/>
        <v>114.4</v>
      </c>
      <c r="AA1323" s="14">
        <f t="shared" si="434"/>
        <v>0</v>
      </c>
      <c r="AB1323" s="14">
        <f t="shared" si="436"/>
        <v>0</v>
      </c>
      <c r="AC1323" s="15">
        <f t="shared" si="435"/>
        <v>689.7</v>
      </c>
      <c r="AD1323" s="48">
        <f>(ROUND(AC1323-AC1313,1)/AC1313)</f>
        <v>0.27888002966808828</v>
      </c>
      <c r="AE1323" s="119"/>
      <c r="AF1323" s="60"/>
      <c r="AH1323" s="20"/>
    </row>
    <row r="1324" spans="1:34">
      <c r="A1324" s="105" t="s">
        <v>855</v>
      </c>
      <c r="B1324" s="99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234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456.29999999999995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690.3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690.3</v>
      </c>
      <c r="AD1324" s="48">
        <f>(ROUND(AC1324-AC1313,1)/AC1313)</f>
        <v>0.27999258297793439</v>
      </c>
      <c r="AE1324" s="119"/>
      <c r="AF1324" s="60"/>
      <c r="AH1324" s="20"/>
    </row>
    <row r="1325" spans="1:34">
      <c r="A1325" s="105"/>
      <c r="B1325" s="99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234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456.29999999999995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690.3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690.3</v>
      </c>
      <c r="AD1325" s="48">
        <f>(ROUND(AC1325-AC1313,1)/AC1313)</f>
        <v>0.27999258297793439</v>
      </c>
      <c r="AE1325" s="119"/>
      <c r="AF1325" s="60"/>
      <c r="AH1325" s="20"/>
    </row>
    <row r="1326" spans="1:34">
      <c r="A1326" s="105"/>
      <c r="B1326" s="99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195</v>
      </c>
      <c r="O1326" s="14">
        <f>E1326*$E$16</f>
        <v>0</v>
      </c>
      <c r="P1326" s="14">
        <f>F1326*$F$16</f>
        <v>52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344.17499999999995</v>
      </c>
      <c r="T1326" s="14">
        <f>(O1326/100)*(K1326*$K$16)</f>
        <v>0</v>
      </c>
      <c r="U1326" s="14">
        <f>(P1326/100)*(K1326*$K$16)+(P1326/100)*(L1326*$L$16)</f>
        <v>15.600000000000001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539.17499999999995</v>
      </c>
      <c r="Y1326" s="14">
        <f t="shared" si="432"/>
        <v>0</v>
      </c>
      <c r="Z1326" s="14">
        <f t="shared" si="433"/>
        <v>67.599999999999994</v>
      </c>
      <c r="AA1326" s="14">
        <f t="shared" si="434"/>
        <v>0</v>
      </c>
      <c r="AB1326" s="14">
        <f t="shared" si="436"/>
        <v>0</v>
      </c>
      <c r="AC1326" s="15">
        <f t="shared" si="435"/>
        <v>606.79999999999995</v>
      </c>
      <c r="AD1326" s="48">
        <f>(ROUND(AC1326-AC1313,1)/AC1313)</f>
        <v>0.12516224735768591</v>
      </c>
      <c r="AE1326" s="119"/>
      <c r="AF1326" s="60"/>
      <c r="AH1326" s="20"/>
    </row>
    <row r="1327" spans="1:34">
      <c r="A1327" s="105"/>
      <c r="B1327" s="99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195</v>
      </c>
      <c r="O1327" s="14">
        <f>E1327*$E$17</f>
        <v>0</v>
      </c>
      <c r="P1327" s="14">
        <f>F1327*$F$17</f>
        <v>52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397.8</v>
      </c>
      <c r="T1327" s="14">
        <f>(O1327/100)*(K1327*$K$17)</f>
        <v>0</v>
      </c>
      <c r="U1327" s="14">
        <f>(P1327/100)*(K1327*$K$17)+(P1327/100)*(L1327*$L$17)</f>
        <v>15.600000000000001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592.79999999999995</v>
      </c>
      <c r="Y1327" s="14">
        <f t="shared" si="432"/>
        <v>0</v>
      </c>
      <c r="Z1327" s="14">
        <f t="shared" si="433"/>
        <v>67.599999999999994</v>
      </c>
      <c r="AA1327" s="14">
        <f t="shared" si="434"/>
        <v>0</v>
      </c>
      <c r="AB1327" s="14">
        <f t="shared" si="436"/>
        <v>0</v>
      </c>
      <c r="AC1327" s="15">
        <f t="shared" si="435"/>
        <v>660.4</v>
      </c>
      <c r="AD1327" s="48">
        <f>(ROUND(AC1327-AC1313,1)/AC1313)</f>
        <v>0.22455034303727053</v>
      </c>
      <c r="AE1327" s="119"/>
      <c r="AF1327" s="60"/>
      <c r="AH1327" s="20"/>
    </row>
    <row r="1328" spans="1:34">
      <c r="A1328" s="112" t="s">
        <v>0</v>
      </c>
      <c r="B1328" s="96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210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315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525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525</v>
      </c>
      <c r="AD1328" s="58"/>
      <c r="AE1328" s="119" t="s">
        <v>820</v>
      </c>
      <c r="AF1328" s="60"/>
      <c r="AH1328" s="20"/>
    </row>
    <row r="1329" spans="1:34">
      <c r="A1329" s="105" t="s">
        <v>821</v>
      </c>
      <c r="B1329" s="97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182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435.70800000000003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617.70800000000008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617.70000000000005</v>
      </c>
      <c r="AD1329" s="48">
        <f>(ROUND(AC1329-AC1328,1)/AC1328)</f>
        <v>0.17657142857142857</v>
      </c>
      <c r="AE1329" s="119"/>
      <c r="AF1329" s="60"/>
      <c r="AH1329" s="20"/>
    </row>
    <row r="1330" spans="1:34">
      <c r="A1330" s="105" t="s">
        <v>822</v>
      </c>
      <c r="B1330" s="97">
        <v>32</v>
      </c>
      <c r="C1330" s="21" t="s">
        <v>856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196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490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490</v>
      </c>
      <c r="AD1330" s="48">
        <f>(ROUND(AC1330-AC1328,1)/AC1328)</f>
        <v>-6.6666666666666666E-2</v>
      </c>
      <c r="AE1330" s="119"/>
      <c r="AF1330" s="60"/>
      <c r="AH1330" s="20"/>
    </row>
    <row r="1331" spans="1:34">
      <c r="A1331" s="105" t="s">
        <v>823</v>
      </c>
      <c r="B1331" s="97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196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490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490</v>
      </c>
      <c r="AD1331" s="48">
        <f>(ROUND(AC1331-AC1328,1)/AC1328)</f>
        <v>-6.6666666666666666E-2</v>
      </c>
      <c r="AE1331" s="119"/>
      <c r="AF1331" s="60"/>
      <c r="AH1331" s="20"/>
    </row>
    <row r="1332" spans="1:34">
      <c r="A1332" s="105" t="s">
        <v>824</v>
      </c>
      <c r="B1332" s="97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196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490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490</v>
      </c>
      <c r="AD1332" s="48">
        <f>(ROUND(AC1332-AC1328,1)/AC1328)</f>
        <v>-6.6666666666666666E-2</v>
      </c>
      <c r="AE1332" s="119"/>
      <c r="AF1332" s="60"/>
      <c r="AH1332" s="20"/>
    </row>
    <row r="1333" spans="1:34">
      <c r="A1333" s="105" t="s">
        <v>667</v>
      </c>
      <c r="B1333" s="97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196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490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490</v>
      </c>
      <c r="AD1333" s="48">
        <f>(ROUND(AC1333-AC1328,1)/AC1328)</f>
        <v>-6.6666666666666666E-2</v>
      </c>
      <c r="AE1333" s="119"/>
      <c r="AF1333" s="60"/>
      <c r="AH1333" s="20"/>
    </row>
    <row r="1334" spans="1:34">
      <c r="A1334" s="105" t="s">
        <v>606</v>
      </c>
      <c r="B1334" s="97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84</v>
      </c>
      <c r="O1334" s="14">
        <f>E1334*$E$9</f>
        <v>182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126</v>
      </c>
      <c r="T1334" s="14">
        <f>(O1334/100)*(K1334*$K$9)</f>
        <v>286.65000000000003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210</v>
      </c>
      <c r="Y1334" s="14">
        <f t="shared" si="412"/>
        <v>468.65000000000003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678.7</v>
      </c>
      <c r="AD1334" s="48">
        <f>(ROUND(AC1334-AC1328,1)/AC1328)</f>
        <v>0.29276190476190472</v>
      </c>
      <c r="AE1334" s="119"/>
      <c r="AF1334" s="60"/>
      <c r="AH1334" s="20"/>
    </row>
    <row r="1335" spans="1:34">
      <c r="A1335" s="105" t="s">
        <v>851</v>
      </c>
      <c r="B1335" s="97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84</v>
      </c>
      <c r="O1335" s="14">
        <f>E1335*$E$10</f>
        <v>0</v>
      </c>
      <c r="P1335" s="14">
        <f>F1335*$F$10</f>
        <v>182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126</v>
      </c>
      <c r="T1335" s="14">
        <f>(O1335/100)*(K1335*$J$10)</f>
        <v>0</v>
      </c>
      <c r="U1335" s="14">
        <f>(P1335/100)*(K1335*$K$10)+(P1335/100)*(L1335*$L$10)</f>
        <v>286.65000000000003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210</v>
      </c>
      <c r="Y1335" s="14">
        <f t="shared" si="412"/>
        <v>0</v>
      </c>
      <c r="Z1335" s="14">
        <f t="shared" si="413"/>
        <v>468.65000000000003</v>
      </c>
      <c r="AA1335" s="14">
        <f t="shared" si="414"/>
        <v>0</v>
      </c>
      <c r="AB1335" s="14">
        <f t="shared" si="438"/>
        <v>0</v>
      </c>
      <c r="AC1335" s="15">
        <f t="shared" si="437"/>
        <v>678.7</v>
      </c>
      <c r="AD1335" s="48">
        <f>(ROUND(AC1335-AC1328,1)/AC1328)</f>
        <v>0.29276190476190472</v>
      </c>
      <c r="AE1335" s="119"/>
      <c r="AF1335" s="60"/>
      <c r="AH1335" s="20"/>
    </row>
    <row r="1336" spans="1:34">
      <c r="A1336" s="105" t="s">
        <v>852</v>
      </c>
      <c r="B1336" s="97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84</v>
      </c>
      <c r="O1336" s="14">
        <f>E1336*$E$11</f>
        <v>0</v>
      </c>
      <c r="P1336" s="14">
        <f>F1336*$F$11</f>
        <v>0</v>
      </c>
      <c r="Q1336" s="14">
        <f>G1336*$G$11</f>
        <v>182</v>
      </c>
      <c r="R1336" s="14">
        <f>H1336*$H$11</f>
        <v>0</v>
      </c>
      <c r="S1336" s="14">
        <f>(N1336/100)*(I1336*$I$11)+(N1336/100)*(J1336*$J$11)</f>
        <v>126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286.65000000000003</v>
      </c>
      <c r="W1336" s="14">
        <f>(R1336/100)*(K1336*$K$11)+(R1336/100)*(L1336*$L$11)</f>
        <v>0</v>
      </c>
      <c r="X1336" s="14">
        <f t="shared" si="411"/>
        <v>210</v>
      </c>
      <c r="Y1336" s="14">
        <f t="shared" si="412"/>
        <v>0</v>
      </c>
      <c r="Z1336" s="14">
        <f t="shared" si="413"/>
        <v>0</v>
      </c>
      <c r="AA1336" s="14">
        <f t="shared" si="414"/>
        <v>468.65000000000003</v>
      </c>
      <c r="AB1336" s="14">
        <f t="shared" si="438"/>
        <v>0</v>
      </c>
      <c r="AC1336" s="15">
        <f t="shared" si="437"/>
        <v>678.7</v>
      </c>
      <c r="AD1336" s="48">
        <f>(ROUND(AC1336-AC1328,1)/AC1328)</f>
        <v>0.29276190476190472</v>
      </c>
      <c r="AE1336" s="119"/>
      <c r="AF1336" s="60"/>
      <c r="AH1336" s="20"/>
    </row>
    <row r="1337" spans="1:34">
      <c r="A1337" s="105" t="s">
        <v>853</v>
      </c>
      <c r="B1337" s="97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84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182</v>
      </c>
      <c r="S1337" s="14">
        <f>(N1337/100)*(I1337*$I$12)+(N1337/100)*(J1337*$J$12)</f>
        <v>126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286.65000000000003</v>
      </c>
      <c r="X1337" s="14">
        <f t="shared" si="411"/>
        <v>210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468.65000000000003</v>
      </c>
      <c r="AC1337" s="15">
        <f t="shared" si="437"/>
        <v>678.7</v>
      </c>
      <c r="AD1337" s="48">
        <f>(ROUND(AC1337-AC1328,1)/AC1328)</f>
        <v>0.29276190476190472</v>
      </c>
      <c r="AE1337" s="119"/>
      <c r="AF1337" s="60"/>
      <c r="AH1337" s="20"/>
    </row>
    <row r="1338" spans="1:34">
      <c r="A1338" s="105" t="s">
        <v>854</v>
      </c>
      <c r="B1338" s="97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182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491.4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673.4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673.4</v>
      </c>
      <c r="AD1338" s="48">
        <f>(ROUND(AC1338-AC1328,1)/AC1328)</f>
        <v>0.28266666666666668</v>
      </c>
      <c r="AE1338" s="119"/>
      <c r="AF1338" s="60"/>
      <c r="AH1338" s="20"/>
    </row>
    <row r="1339" spans="1:34">
      <c r="A1339" s="105" t="s">
        <v>855</v>
      </c>
      <c r="B1339" s="97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182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491.4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673.4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673.4</v>
      </c>
      <c r="AD1339" s="48">
        <f>(ROUND(AC1339-AC1328,1)/AC1328)</f>
        <v>0.28266666666666668</v>
      </c>
      <c r="AE1339" s="119"/>
      <c r="AF1339" s="60"/>
      <c r="AH1339" s="20"/>
    </row>
    <row r="1340" spans="1:34">
      <c r="A1340" s="105"/>
      <c r="B1340" s="97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182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491.4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673.4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673.4</v>
      </c>
      <c r="AD1340" s="48">
        <f>(ROUND(AC1340-AC1328,1)/AC1328)</f>
        <v>0.28266666666666668</v>
      </c>
      <c r="AE1340" s="119"/>
      <c r="AF1340" s="60"/>
      <c r="AH1340" s="20"/>
    </row>
    <row r="1341" spans="1:34">
      <c r="A1341" s="105"/>
      <c r="B1341" s="97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182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463.37199999999996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645.37199999999996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645.4</v>
      </c>
      <c r="AD1341" s="48">
        <f>(ROUND(AC1341-AC1328,1)/AC1328)</f>
        <v>0.22933333333333333</v>
      </c>
      <c r="AE1341" s="119"/>
      <c r="AF1341" s="60"/>
      <c r="AH1341" s="20"/>
    </row>
    <row r="1342" spans="1:34">
      <c r="A1342" s="105"/>
      <c r="B1342" s="97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182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409.31799999999998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591.31799999999998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591.29999999999995</v>
      </c>
      <c r="AD1342" s="48">
        <f>(ROUND(AC1342-AC1328,1)/AC1328)</f>
        <v>0.12628571428571428</v>
      </c>
      <c r="AE1342" s="119"/>
      <c r="AF1342" s="60"/>
      <c r="AH1342" s="20"/>
    </row>
    <row r="1343" spans="1:34">
      <c r="A1343" s="112" t="s">
        <v>0</v>
      </c>
      <c r="B1343" s="98" t="s">
        <v>818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198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117</v>
      </c>
      <c r="S1343" s="52">
        <f>(N1343/100)*(I1343*$I$3)+(N1343/100)*(J1343*$J$3)</f>
        <v>178.2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35.099999999999994</v>
      </c>
      <c r="X1343" s="52">
        <f t="shared" si="411"/>
        <v>376.2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152.1</v>
      </c>
      <c r="AC1343" s="53">
        <f>ROUND(X1343+Y1343+Z1343+AA1343+AB1343,1)</f>
        <v>528.29999999999995</v>
      </c>
      <c r="AD1343" s="58"/>
      <c r="AE1343" s="119" t="s">
        <v>820</v>
      </c>
      <c r="AF1343" s="60"/>
      <c r="AH1343" s="20"/>
    </row>
    <row r="1344" spans="1:34">
      <c r="A1344" s="105" t="s">
        <v>821</v>
      </c>
      <c r="B1344" s="99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171.6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101.4</v>
      </c>
      <c r="S1344" s="14">
        <f>(N1344/100)*(I1344*$I$4)+(N1344/100)*(J1344*$J$4)</f>
        <v>318.14639999999997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30.42</v>
      </c>
      <c r="X1344" s="14">
        <f t="shared" ref="X1344:X1357" si="439">N1344+S1344</f>
        <v>489.74639999999999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131.82</v>
      </c>
      <c r="AC1344" s="15">
        <f>ROUND(X1344+Y1344+Z1344+AA1344+AB1344,1)</f>
        <v>621.6</v>
      </c>
      <c r="AD1344" s="48">
        <f>(ROUND(AC1344-AC1343,1)/AC1343)</f>
        <v>0.17660420215786485</v>
      </c>
      <c r="AE1344" s="119"/>
      <c r="AF1344" s="60"/>
      <c r="AH1344" s="20"/>
    </row>
    <row r="1345" spans="1:34">
      <c r="A1345" s="105" t="s">
        <v>822</v>
      </c>
      <c r="B1345" s="99">
        <v>16</v>
      </c>
      <c r="C1345" s="21" t="s">
        <v>856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184.79999999999998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109.19999999999999</v>
      </c>
      <c r="S1345" s="14">
        <f>(N1345/100)*(I1345*$I$5)+(N1345/100)*(J1345*$J$5)</f>
        <v>166.32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32.76</v>
      </c>
      <c r="X1345" s="14">
        <f t="shared" si="439"/>
        <v>351.12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141.95999999999998</v>
      </c>
      <c r="AC1345" s="15">
        <f t="shared" ref="AC1345:AC1357" si="443">ROUND(X1345+Y1345+Z1345+AA1345+AB1345,1)</f>
        <v>493.1</v>
      </c>
      <c r="AD1345" s="48">
        <f>(ROUND(AC1345-AC1343,1)/AC1343)</f>
        <v>-6.6628809388604965E-2</v>
      </c>
      <c r="AE1345" s="119"/>
      <c r="AF1345" s="60"/>
      <c r="AH1345" s="20"/>
    </row>
    <row r="1346" spans="1:34">
      <c r="A1346" s="105" t="s">
        <v>823</v>
      </c>
      <c r="B1346" s="99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184.79999999999998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109.19999999999999</v>
      </c>
      <c r="S1346" s="14">
        <f>(N1346/100)*(I1346*$I$6)+(N1346/100)*(J1346*$J$6)</f>
        <v>166.32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32.76</v>
      </c>
      <c r="X1346" s="14">
        <f t="shared" si="439"/>
        <v>351.12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141.95999999999998</v>
      </c>
      <c r="AC1346" s="15">
        <f t="shared" si="443"/>
        <v>493.1</v>
      </c>
      <c r="AD1346" s="48">
        <f>(ROUND(AC1346-AC1343,1)/AC1343)</f>
        <v>-6.6628809388604965E-2</v>
      </c>
      <c r="AE1346" s="119"/>
      <c r="AF1346" s="60"/>
      <c r="AH1346" s="20"/>
    </row>
    <row r="1347" spans="1:34">
      <c r="A1347" s="105" t="s">
        <v>824</v>
      </c>
      <c r="B1347" s="99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184.79999999999998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109.19999999999999</v>
      </c>
      <c r="S1347" s="14">
        <f>(N1347/100)*(I1347*$I$7)+(N1347/100)*(J1347*$J$7)</f>
        <v>166.32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32.76</v>
      </c>
      <c r="X1347" s="14">
        <f t="shared" si="439"/>
        <v>351.12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141.95999999999998</v>
      </c>
      <c r="AC1347" s="15">
        <f t="shared" si="443"/>
        <v>493.1</v>
      </c>
      <c r="AD1347" s="48">
        <f>(ROUND(AC1347-AC1343,1)/AC1343)</f>
        <v>-6.6628809388604965E-2</v>
      </c>
      <c r="AE1347" s="119"/>
      <c r="AF1347" s="60"/>
      <c r="AH1347" s="20"/>
    </row>
    <row r="1348" spans="1:34">
      <c r="A1348" s="105" t="s">
        <v>667</v>
      </c>
      <c r="B1348" s="99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184.79999999999998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109.19999999999999</v>
      </c>
      <c r="S1348" s="14">
        <f>(N1348/100)*(I1348*$I$8)+(N1348/100)*(J1348*$J$8)</f>
        <v>166.32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32.76</v>
      </c>
      <c r="X1348" s="14">
        <f t="shared" si="439"/>
        <v>351.12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141.95999999999998</v>
      </c>
      <c r="AC1348" s="15">
        <f t="shared" si="443"/>
        <v>493.1</v>
      </c>
      <c r="AD1348" s="48">
        <f>(ROUND(AC1348-AC1343,1)/AC1343)</f>
        <v>-6.6628809388604965E-2</v>
      </c>
      <c r="AE1348" s="119"/>
      <c r="AF1348" s="60"/>
      <c r="AH1348" s="20"/>
    </row>
    <row r="1349" spans="1:34">
      <c r="A1349" s="105" t="s">
        <v>606</v>
      </c>
      <c r="B1349" s="99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79.2</v>
      </c>
      <c r="O1349" s="14">
        <f>E1349*$E$9</f>
        <v>260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71.28</v>
      </c>
      <c r="T1349" s="14">
        <f>(O1349/100)*(K1349*$K$9)</f>
        <v>273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150.48000000000002</v>
      </c>
      <c r="Y1349" s="14">
        <f t="shared" si="440"/>
        <v>533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683.5</v>
      </c>
      <c r="AD1349" s="48">
        <f>(ROUND(AC1349-AC1343,1)/AC1343)</f>
        <v>0.29377247775884913</v>
      </c>
      <c r="AE1349" s="119"/>
      <c r="AF1349" s="60"/>
      <c r="AH1349" s="20"/>
    </row>
    <row r="1350" spans="1:34">
      <c r="A1350" s="105" t="s">
        <v>851</v>
      </c>
      <c r="B1350" s="99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79.2</v>
      </c>
      <c r="O1350" s="14">
        <f>E1350*$E$10</f>
        <v>0</v>
      </c>
      <c r="P1350" s="14">
        <f>F1350*$F$10</f>
        <v>260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71.28</v>
      </c>
      <c r="T1350" s="14">
        <f>(O1350/100)*(K1350*$J$10)</f>
        <v>0</v>
      </c>
      <c r="U1350" s="14">
        <f>(P1350/100)*(K1350*$K$10)+(P1350/100)*(L1350*$L$10)</f>
        <v>273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150.48000000000002</v>
      </c>
      <c r="Y1350" s="14">
        <f t="shared" si="440"/>
        <v>0</v>
      </c>
      <c r="Z1350" s="14">
        <f t="shared" si="441"/>
        <v>533</v>
      </c>
      <c r="AA1350" s="14">
        <f t="shared" si="442"/>
        <v>0</v>
      </c>
      <c r="AB1350" s="14">
        <f t="shared" si="444"/>
        <v>0</v>
      </c>
      <c r="AC1350" s="15">
        <f t="shared" si="443"/>
        <v>683.5</v>
      </c>
      <c r="AD1350" s="48">
        <f>(ROUND(AC1350-AC1343,1)/AC1343)</f>
        <v>0.29377247775884913</v>
      </c>
      <c r="AE1350" s="119"/>
      <c r="AF1350" s="60"/>
      <c r="AH1350" s="20"/>
    </row>
    <row r="1351" spans="1:34">
      <c r="A1351" s="105" t="s">
        <v>852</v>
      </c>
      <c r="B1351" s="99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79.2</v>
      </c>
      <c r="O1351" s="14">
        <f>E1351*$E$11</f>
        <v>0</v>
      </c>
      <c r="P1351" s="14">
        <f>F1351*$F$11</f>
        <v>0</v>
      </c>
      <c r="Q1351" s="14">
        <f>G1351*$G$11</f>
        <v>260</v>
      </c>
      <c r="R1351" s="14">
        <f>H1351*$H$11</f>
        <v>0</v>
      </c>
      <c r="S1351" s="14">
        <f>(N1351/100)*(I1351*$I$11)+(N1351/100)*(J1351*$J$11)</f>
        <v>71.28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273</v>
      </c>
      <c r="W1351" s="14">
        <f>(R1351/100)*(K1351*$K$11)+(R1351/100)*(L1351*$L$11)</f>
        <v>0</v>
      </c>
      <c r="X1351" s="14">
        <f t="shared" si="439"/>
        <v>150.48000000000002</v>
      </c>
      <c r="Y1351" s="14">
        <f t="shared" si="440"/>
        <v>0</v>
      </c>
      <c r="Z1351" s="14">
        <f t="shared" si="441"/>
        <v>0</v>
      </c>
      <c r="AA1351" s="14">
        <f t="shared" si="442"/>
        <v>533</v>
      </c>
      <c r="AB1351" s="14">
        <f t="shared" si="444"/>
        <v>0</v>
      </c>
      <c r="AC1351" s="15">
        <f t="shared" si="443"/>
        <v>683.5</v>
      </c>
      <c r="AD1351" s="48">
        <f>(ROUND(AC1351-AC1343,1)/AC1343)</f>
        <v>0.29377247775884913</v>
      </c>
      <c r="AE1351" s="119"/>
      <c r="AF1351" s="60"/>
      <c r="AH1351" s="20"/>
    </row>
    <row r="1352" spans="1:34">
      <c r="A1352" s="105" t="s">
        <v>853</v>
      </c>
      <c r="B1352" s="99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79.2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260</v>
      </c>
      <c r="S1352" s="14">
        <f>(N1352/100)*(I1352*$I$12)+(N1352/100)*(J1352*$J$12)</f>
        <v>71.28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273</v>
      </c>
      <c r="X1352" s="14">
        <f t="shared" si="439"/>
        <v>150.48000000000002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533</v>
      </c>
      <c r="AC1352" s="15">
        <f t="shared" si="443"/>
        <v>683.5</v>
      </c>
      <c r="AD1352" s="48">
        <f>(ROUND(AC1352-AC1343,1)/AC1343)</f>
        <v>0.29377247775884913</v>
      </c>
      <c r="AE1352" s="119"/>
      <c r="AF1352" s="60"/>
      <c r="AH1352" s="20"/>
    </row>
    <row r="1353" spans="1:34">
      <c r="A1353" s="105" t="s">
        <v>854</v>
      </c>
      <c r="B1353" s="99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171.6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101.4</v>
      </c>
      <c r="S1353" s="14">
        <f>(N1353/100)*(I1353*$I$14)+(N1353/100)*(J1353*$J$14)+(N1353/100)*(M1353*$M$14)</f>
        <v>290.86199999999997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111.033</v>
      </c>
      <c r="X1353" s="14">
        <f t="shared" si="439"/>
        <v>462.46199999999999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212.43299999999999</v>
      </c>
      <c r="AC1353" s="15">
        <f t="shared" si="443"/>
        <v>674.9</v>
      </c>
      <c r="AD1353" s="48">
        <f>(ROUND(AC1353-AC1343,1)/AC1343)</f>
        <v>0.27749384819231498</v>
      </c>
      <c r="AE1353" s="119"/>
      <c r="AF1353" s="60"/>
      <c r="AH1353" s="20"/>
    </row>
    <row r="1354" spans="1:34">
      <c r="A1354" s="105" t="s">
        <v>855</v>
      </c>
      <c r="B1354" s="99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218.4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458.6400000000001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677.04000000000008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677</v>
      </c>
      <c r="AD1354" s="48">
        <f>(ROUND(AC1354-AC1343,1)/AC1343)</f>
        <v>0.28146886238879426</v>
      </c>
      <c r="AE1354" s="119"/>
      <c r="AF1354" s="60"/>
      <c r="AH1354" s="20"/>
    </row>
    <row r="1355" spans="1:34">
      <c r="A1355" s="105"/>
      <c r="B1355" s="99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218.4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458.6400000000001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677.04000000000008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677</v>
      </c>
      <c r="AD1355" s="48">
        <f>(ROUND(AC1355-AC1343,1)/AC1343)</f>
        <v>0.28146886238879426</v>
      </c>
      <c r="AE1355" s="119"/>
      <c r="AF1355" s="60"/>
      <c r="AH1355" s="20"/>
    </row>
    <row r="1356" spans="1:34">
      <c r="A1356" s="105"/>
      <c r="B1356" s="99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171.6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101.4</v>
      </c>
      <c r="S1356" s="14">
        <f>(N1356/100)*(I1356*$I$16)+(N1356/100)*(J1356*$J$16)</f>
        <v>289.66079999999999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30.42</v>
      </c>
      <c r="X1356" s="14">
        <f t="shared" si="439"/>
        <v>461.26080000000002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131.82</v>
      </c>
      <c r="AC1356" s="15">
        <f t="shared" si="443"/>
        <v>593.1</v>
      </c>
      <c r="AD1356" s="48">
        <f>(ROUND(AC1356-AC1343,1)/AC1343)</f>
        <v>0.12265758091993187</v>
      </c>
      <c r="AE1356" s="119"/>
      <c r="AF1356" s="60"/>
      <c r="AH1356" s="20"/>
    </row>
    <row r="1357" spans="1:34">
      <c r="A1357" s="105"/>
      <c r="B1357" s="99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171.6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101.4</v>
      </c>
      <c r="S1357" s="14">
        <f>(N1357/100)*(I1357*$I$17)+(N1357/100)*(J1357*$J$17)</f>
        <v>346.11719999999997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30.42</v>
      </c>
      <c r="X1357" s="14">
        <f t="shared" si="439"/>
        <v>517.71719999999993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131.82</v>
      </c>
      <c r="AC1357" s="15">
        <f t="shared" si="443"/>
        <v>649.5</v>
      </c>
      <c r="AD1357" s="48">
        <f>(ROUND(AC1357-AC1343,1)/AC1343)</f>
        <v>0.22941510505394663</v>
      </c>
      <c r="AE1357" s="119"/>
      <c r="AF1357" s="60"/>
      <c r="AH1357" s="20"/>
    </row>
    <row r="1358" spans="1:34">
      <c r="A1358" s="112" t="s">
        <v>0</v>
      </c>
      <c r="B1358" s="96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291.60000000000002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534.6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534.6</v>
      </c>
      <c r="AD1358" s="58"/>
      <c r="AE1358" s="119" t="s">
        <v>820</v>
      </c>
      <c r="AF1358" s="60"/>
      <c r="AH1358" s="20"/>
    </row>
    <row r="1359" spans="1:34">
      <c r="A1359" s="105" t="s">
        <v>821</v>
      </c>
      <c r="B1359" s="97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210.6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416.988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627.58799999999997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627.6</v>
      </c>
      <c r="AD1359" s="48">
        <f>(ROUND(AC1359-AC1358,1)/AC1358)</f>
        <v>0.17396184062850728</v>
      </c>
      <c r="AE1359" s="119"/>
      <c r="AF1359" s="60"/>
      <c r="AH1359" s="20"/>
    </row>
    <row r="1360" spans="1:34">
      <c r="A1360" s="105" t="s">
        <v>822</v>
      </c>
      <c r="B1360" s="97">
        <v>18</v>
      </c>
      <c r="C1360" s="21" t="s">
        <v>856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226.79999999999998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272.15999999999997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498.95999999999992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499</v>
      </c>
      <c r="AD1360" s="48">
        <f>(ROUND(AC1360-AC1358,1)/AC1358)</f>
        <v>-6.659184436962215E-2</v>
      </c>
      <c r="AE1360" s="119"/>
      <c r="AF1360" s="60"/>
      <c r="AH1360" s="20"/>
    </row>
    <row r="1361" spans="1:34">
      <c r="A1361" s="105" t="s">
        <v>823</v>
      </c>
      <c r="B1361" s="97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226.79999999999998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272.15999999999997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498.95999999999992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499</v>
      </c>
      <c r="AD1361" s="48">
        <f>(ROUND(AC1361-AC1358,1)/AC1358)</f>
        <v>-6.659184436962215E-2</v>
      </c>
      <c r="AE1361" s="119"/>
      <c r="AF1361" s="60"/>
      <c r="AH1361" s="20"/>
    </row>
    <row r="1362" spans="1:34">
      <c r="A1362" s="105" t="s">
        <v>824</v>
      </c>
      <c r="B1362" s="97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226.79999999999998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272.15999999999997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498.95999999999992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499</v>
      </c>
      <c r="AD1362" s="48">
        <f>(ROUND(AC1362-AC1358,1)/AC1358)</f>
        <v>-6.659184436962215E-2</v>
      </c>
      <c r="AE1362" s="119"/>
      <c r="AF1362" s="60"/>
      <c r="AH1362" s="20"/>
    </row>
    <row r="1363" spans="1:34">
      <c r="A1363" s="105" t="s">
        <v>667</v>
      </c>
      <c r="B1363" s="97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226.79999999999998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272.15999999999997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498.95999999999992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499</v>
      </c>
      <c r="AD1363" s="48">
        <f>(ROUND(AC1363-AC1358,1)/AC1358)</f>
        <v>-6.659184436962215E-2</v>
      </c>
      <c r="AE1363" s="119"/>
      <c r="AF1363" s="60"/>
      <c r="AH1363" s="20"/>
    </row>
    <row r="1364" spans="1:34">
      <c r="A1364" s="105" t="s">
        <v>606</v>
      </c>
      <c r="B1364" s="97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97.2</v>
      </c>
      <c r="O1364" s="14">
        <f>E1364*$E$9</f>
        <v>210.6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116.64</v>
      </c>
      <c r="T1364" s="14">
        <f>(O1364/100)*(K1364*$K$9)</f>
        <v>268.51499999999999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213.84</v>
      </c>
      <c r="Y1364" s="14">
        <f t="shared" si="446"/>
        <v>479.11500000000001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693</v>
      </c>
      <c r="AD1364" s="48">
        <f>(ROUND(AC1364-AC1358,1)/AC1358)</f>
        <v>0.29629629629629628</v>
      </c>
      <c r="AE1364" s="119"/>
      <c r="AF1364" s="60"/>
      <c r="AH1364" s="20"/>
    </row>
    <row r="1365" spans="1:34">
      <c r="A1365" s="105" t="s">
        <v>851</v>
      </c>
      <c r="B1365" s="97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97.2</v>
      </c>
      <c r="O1365" s="14">
        <f>E1365*$E$10</f>
        <v>0</v>
      </c>
      <c r="P1365" s="14">
        <f>F1365*$F$10</f>
        <v>210.6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116.64</v>
      </c>
      <c r="T1365" s="14">
        <f>(O1365/100)*(K1365*$J$10)</f>
        <v>0</v>
      </c>
      <c r="U1365" s="14">
        <f>(P1365/100)*(K1365*$K$10)+(P1365/100)*(L1365*$L$10)</f>
        <v>268.51499999999999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213.84</v>
      </c>
      <c r="Y1365" s="14">
        <f t="shared" si="446"/>
        <v>0</v>
      </c>
      <c r="Z1365" s="14">
        <f t="shared" si="447"/>
        <v>479.11500000000001</v>
      </c>
      <c r="AA1365" s="14">
        <f t="shared" si="448"/>
        <v>0</v>
      </c>
      <c r="AB1365" s="14">
        <f t="shared" si="450"/>
        <v>0</v>
      </c>
      <c r="AC1365" s="15">
        <f t="shared" si="449"/>
        <v>693</v>
      </c>
      <c r="AD1365" s="48">
        <f>(ROUND(AC1365-AC1358,1)/AC1358)</f>
        <v>0.29629629629629628</v>
      </c>
      <c r="AE1365" s="119"/>
      <c r="AF1365" s="60"/>
      <c r="AH1365" s="20"/>
    </row>
    <row r="1366" spans="1:34">
      <c r="A1366" s="105" t="s">
        <v>852</v>
      </c>
      <c r="B1366" s="97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97.2</v>
      </c>
      <c r="O1366" s="14">
        <f>E1366*$E$11</f>
        <v>0</v>
      </c>
      <c r="P1366" s="14">
        <f>F1366*$F$11</f>
        <v>0</v>
      </c>
      <c r="Q1366" s="14">
        <f>G1366*$G$11</f>
        <v>210.6</v>
      </c>
      <c r="R1366" s="14">
        <f>H1366*$H$11</f>
        <v>0</v>
      </c>
      <c r="S1366" s="14">
        <f>(N1366/100)*(I1366*$I$11)+(N1366/100)*(J1366*$J$11)</f>
        <v>116.64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268.51499999999999</v>
      </c>
      <c r="W1366" s="14">
        <f>(R1366/100)*(K1366*$K$11)+(R1366/100)*(L1366*$L$11)</f>
        <v>0</v>
      </c>
      <c r="X1366" s="14">
        <f t="shared" si="445"/>
        <v>213.84</v>
      </c>
      <c r="Y1366" s="14">
        <f t="shared" si="446"/>
        <v>0</v>
      </c>
      <c r="Z1366" s="14">
        <f t="shared" si="447"/>
        <v>0</v>
      </c>
      <c r="AA1366" s="14">
        <f t="shared" si="448"/>
        <v>479.11500000000001</v>
      </c>
      <c r="AB1366" s="14">
        <f t="shared" si="450"/>
        <v>0</v>
      </c>
      <c r="AC1366" s="15">
        <f t="shared" si="449"/>
        <v>693</v>
      </c>
      <c r="AD1366" s="48">
        <f>(ROUND(AC1366-AC1358,1)/AC1358)</f>
        <v>0.29629629629629628</v>
      </c>
      <c r="AE1366" s="119"/>
      <c r="AF1366" s="60"/>
      <c r="AH1366" s="20"/>
    </row>
    <row r="1367" spans="1:34">
      <c r="A1367" s="105" t="s">
        <v>853</v>
      </c>
      <c r="B1367" s="97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97.2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210.6</v>
      </c>
      <c r="S1367" s="14">
        <f>(N1367/100)*(I1367*$I$12)+(N1367/100)*(J1367*$J$12)</f>
        <v>116.64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268.51499999999999</v>
      </c>
      <c r="X1367" s="14">
        <f t="shared" si="445"/>
        <v>213.84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479.11500000000001</v>
      </c>
      <c r="AC1367" s="15">
        <f t="shared" si="449"/>
        <v>693</v>
      </c>
      <c r="AD1367" s="48">
        <f>(ROUND(AC1367-AC1358,1)/AC1358)</f>
        <v>0.29629629629629628</v>
      </c>
      <c r="AE1367" s="119"/>
      <c r="AF1367" s="60"/>
      <c r="AH1367" s="20"/>
    </row>
    <row r="1368" spans="1:34">
      <c r="A1368" s="105" t="s">
        <v>854</v>
      </c>
      <c r="B1368" s="97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210.6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473.84999999999997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684.44999999999993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684.5</v>
      </c>
      <c r="AD1368" s="48">
        <f>(ROUND(AC1368-AC1358,1)/AC1358)</f>
        <v>0.28039655817433595</v>
      </c>
      <c r="AE1368" s="119"/>
      <c r="AF1368" s="60"/>
      <c r="AH1368" s="20"/>
    </row>
    <row r="1369" spans="1:34">
      <c r="A1369" s="105" t="s">
        <v>855</v>
      </c>
      <c r="B1369" s="97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210.6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473.84999999999997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684.44999999999993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684.5</v>
      </c>
      <c r="AD1369" s="48">
        <f>(ROUND(AC1369-AC1358,1)/AC1358)</f>
        <v>0.28039655817433595</v>
      </c>
      <c r="AE1369" s="119"/>
      <c r="AF1369" s="60"/>
      <c r="AH1369" s="20"/>
    </row>
    <row r="1370" spans="1:34">
      <c r="A1370" s="105"/>
      <c r="B1370" s="97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210.6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473.84999999999997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684.44999999999993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684.5</v>
      </c>
      <c r="AD1370" s="48">
        <f>(ROUND(AC1370-AC1358,1)/AC1358)</f>
        <v>0.28039655817433595</v>
      </c>
      <c r="AE1370" s="119"/>
      <c r="AF1370" s="60"/>
      <c r="AH1370" s="20"/>
    </row>
    <row r="1371" spans="1:34">
      <c r="A1371" s="105"/>
      <c r="B1371" s="97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210.6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392.76899999999989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603.36899999999991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603.4</v>
      </c>
      <c r="AD1371" s="48">
        <f>(ROUND(AC1371-AC1358,1)/AC1358)</f>
        <v>0.12869435091657314</v>
      </c>
      <c r="AE1371" s="119"/>
      <c r="AF1371" s="60"/>
      <c r="AH1371" s="20"/>
    </row>
    <row r="1372" spans="1:34">
      <c r="A1372" s="105"/>
      <c r="B1372" s="97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210.6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444.15539999999993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654.7553999999999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654.79999999999995</v>
      </c>
      <c r="AD1372" s="48">
        <f>(ROUND(AC1372-AC1358,1)/AC1358)</f>
        <v>0.2248410026187804</v>
      </c>
      <c r="AE1372" s="119"/>
      <c r="AF1372" s="60"/>
      <c r="AH1372" s="20"/>
    </row>
    <row r="1373" spans="1:34">
      <c r="A1373" s="112" t="s">
        <v>0</v>
      </c>
      <c r="B1373" s="98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225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303.75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528.75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528.79999999999995</v>
      </c>
      <c r="AD1373" s="58"/>
      <c r="AE1373" s="119" t="s">
        <v>820</v>
      </c>
      <c r="AF1373" s="60"/>
      <c r="AH1373" s="20"/>
    </row>
    <row r="1374" spans="1:34">
      <c r="A1374" s="105" t="s">
        <v>821</v>
      </c>
      <c r="B1374" s="99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195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428.22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623.22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623.20000000000005</v>
      </c>
      <c r="AD1374" s="48">
        <f>(ROUND(AC1374-AC1373,1)/AC1373)</f>
        <v>0.178517397881997</v>
      </c>
      <c r="AE1374" s="119"/>
      <c r="AF1374" s="60"/>
      <c r="AH1374" s="20"/>
    </row>
    <row r="1375" spans="1:34">
      <c r="A1375" s="105" t="s">
        <v>822</v>
      </c>
      <c r="B1375" s="99">
        <v>18</v>
      </c>
      <c r="C1375" s="21" t="s">
        <v>856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210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283.5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493.5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493.5</v>
      </c>
      <c r="AD1375" s="48">
        <f>(ROUND(AC1375-AC1373,1)/AC1373)</f>
        <v>-6.6754916792738275E-2</v>
      </c>
      <c r="AE1375" s="119"/>
      <c r="AF1375" s="60"/>
      <c r="AH1375" s="20"/>
    </row>
    <row r="1376" spans="1:34">
      <c r="A1376" s="105" t="s">
        <v>823</v>
      </c>
      <c r="B1376" s="99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210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283.5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493.5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493.5</v>
      </c>
      <c r="AD1376" s="48">
        <f>(ROUND(AC1376-AC1373,1)/AC1373)</f>
        <v>-6.6754916792738275E-2</v>
      </c>
      <c r="AE1376" s="119"/>
      <c r="AF1376" s="60"/>
      <c r="AH1376" s="20"/>
    </row>
    <row r="1377" spans="1:34">
      <c r="A1377" s="105" t="s">
        <v>824</v>
      </c>
      <c r="B1377" s="99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210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283.5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493.5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493.5</v>
      </c>
      <c r="AD1377" s="48">
        <f>(ROUND(AC1377-AC1373,1)/AC1373)</f>
        <v>-6.6754916792738275E-2</v>
      </c>
      <c r="AE1377" s="119"/>
      <c r="AF1377" s="60"/>
      <c r="AH1377" s="20"/>
    </row>
    <row r="1378" spans="1:34">
      <c r="A1378" s="105" t="s">
        <v>667</v>
      </c>
      <c r="B1378" s="99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210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283.5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493.5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493.5</v>
      </c>
      <c r="AD1378" s="48">
        <f>(ROUND(AC1378-AC1373,1)/AC1373)</f>
        <v>-6.6754916792738275E-2</v>
      </c>
      <c r="AE1378" s="119"/>
      <c r="AF1378" s="60"/>
      <c r="AH1378" s="20"/>
    </row>
    <row r="1379" spans="1:34">
      <c r="A1379" s="105" t="s">
        <v>606</v>
      </c>
      <c r="B1379" s="99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90</v>
      </c>
      <c r="O1379" s="14">
        <f>E1379*$E$9</f>
        <v>195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121.5</v>
      </c>
      <c r="T1379" s="14">
        <f>(O1379/100)*(K1379*$K$9)</f>
        <v>277.875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211.5</v>
      </c>
      <c r="Y1379" s="14">
        <f t="shared" si="452"/>
        <v>472.875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684.4</v>
      </c>
      <c r="AD1379" s="48">
        <f>(ROUND(AC1379-AC1373,1)/AC1373)</f>
        <v>0.29425113464447805</v>
      </c>
      <c r="AE1379" s="119"/>
      <c r="AF1379" s="60"/>
      <c r="AH1379" s="20"/>
    </row>
    <row r="1380" spans="1:34">
      <c r="A1380" s="105" t="s">
        <v>851</v>
      </c>
      <c r="B1380" s="99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90</v>
      </c>
      <c r="O1380" s="14">
        <f>E1380*$E$10</f>
        <v>0</v>
      </c>
      <c r="P1380" s="14">
        <f>F1380*$F$10</f>
        <v>195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121.5</v>
      </c>
      <c r="T1380" s="14">
        <f>(O1380/100)*(K1380*$J$10)</f>
        <v>0</v>
      </c>
      <c r="U1380" s="14">
        <f>(P1380/100)*(K1380*$K$10)+(P1380/100)*(L1380*$L$10)</f>
        <v>277.875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211.5</v>
      </c>
      <c r="Y1380" s="14">
        <f t="shared" si="452"/>
        <v>0</v>
      </c>
      <c r="Z1380" s="14">
        <f t="shared" si="453"/>
        <v>472.875</v>
      </c>
      <c r="AA1380" s="14">
        <f t="shared" si="454"/>
        <v>0</v>
      </c>
      <c r="AB1380" s="14">
        <f t="shared" si="456"/>
        <v>0</v>
      </c>
      <c r="AC1380" s="15">
        <f t="shared" si="455"/>
        <v>684.4</v>
      </c>
      <c r="AD1380" s="48">
        <f>(ROUND(AC1380-AC1373,1)/AC1373)</f>
        <v>0.29425113464447805</v>
      </c>
      <c r="AE1380" s="119"/>
      <c r="AF1380" s="60"/>
      <c r="AH1380" s="20"/>
    </row>
    <row r="1381" spans="1:34">
      <c r="A1381" s="105" t="s">
        <v>852</v>
      </c>
      <c r="B1381" s="99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90</v>
      </c>
      <c r="O1381" s="14">
        <f>E1381*$E$11</f>
        <v>0</v>
      </c>
      <c r="P1381" s="14">
        <f>F1381*$F$11</f>
        <v>0</v>
      </c>
      <c r="Q1381" s="14">
        <f>G1381*$G$11</f>
        <v>195</v>
      </c>
      <c r="R1381" s="14">
        <f>H1381*$H$11</f>
        <v>0</v>
      </c>
      <c r="S1381" s="14">
        <f>(N1381/100)*(I1381*$I$11)+(N1381/100)*(J1381*$J$11)</f>
        <v>121.5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277.875</v>
      </c>
      <c r="W1381" s="14">
        <f>(R1381/100)*(K1381*$K$11)+(R1381/100)*(L1381*$L$11)</f>
        <v>0</v>
      </c>
      <c r="X1381" s="14">
        <f t="shared" si="451"/>
        <v>211.5</v>
      </c>
      <c r="Y1381" s="14">
        <f t="shared" si="452"/>
        <v>0</v>
      </c>
      <c r="Z1381" s="14">
        <f t="shared" si="453"/>
        <v>0</v>
      </c>
      <c r="AA1381" s="14">
        <f t="shared" si="454"/>
        <v>472.875</v>
      </c>
      <c r="AB1381" s="14">
        <f t="shared" si="456"/>
        <v>0</v>
      </c>
      <c r="AC1381" s="15">
        <f t="shared" si="455"/>
        <v>684.4</v>
      </c>
      <c r="AD1381" s="48">
        <f>(ROUND(AC1381-AC1373,1)/AC1373)</f>
        <v>0.29425113464447805</v>
      </c>
      <c r="AE1381" s="119"/>
      <c r="AF1381" s="60"/>
      <c r="AH1381" s="20"/>
    </row>
    <row r="1382" spans="1:34">
      <c r="A1382" s="105" t="s">
        <v>853</v>
      </c>
      <c r="B1382" s="99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90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195</v>
      </c>
      <c r="S1382" s="14">
        <f>(N1382/100)*(I1382*$I$12)+(N1382/100)*(J1382*$J$12)</f>
        <v>121.5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277.875</v>
      </c>
      <c r="X1382" s="14">
        <f t="shared" si="451"/>
        <v>211.5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472.875</v>
      </c>
      <c r="AC1382" s="15">
        <f t="shared" si="455"/>
        <v>684.4</v>
      </c>
      <c r="AD1382" s="48">
        <f>(ROUND(AC1382-AC1373,1)/AC1373)</f>
        <v>0.29425113464447805</v>
      </c>
      <c r="AE1382" s="119"/>
      <c r="AF1382" s="60"/>
      <c r="AH1382" s="20"/>
    </row>
    <row r="1383" spans="1:34">
      <c r="A1383" s="105" t="s">
        <v>854</v>
      </c>
      <c r="B1383" s="99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195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482.625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677.625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677.6</v>
      </c>
      <c r="AD1383" s="48">
        <f>(ROUND(AC1383-AC1373,1)/AC1373)</f>
        <v>0.28139183055975797</v>
      </c>
      <c r="AE1383" s="119"/>
      <c r="AF1383" s="60"/>
      <c r="AH1383" s="20"/>
    </row>
    <row r="1384" spans="1:34">
      <c r="A1384" s="105" t="s">
        <v>855</v>
      </c>
      <c r="B1384" s="99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195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482.625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677.625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677.6</v>
      </c>
      <c r="AD1384" s="48">
        <f>(ROUND(AC1384-AC1373,1)/AC1373)</f>
        <v>0.28139183055975797</v>
      </c>
      <c r="AE1384" s="119"/>
      <c r="AF1384" s="60"/>
      <c r="AH1384" s="20"/>
    </row>
    <row r="1385" spans="1:34">
      <c r="A1385" s="105"/>
      <c r="B1385" s="99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195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482.625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677.625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677.6</v>
      </c>
      <c r="AD1385" s="48">
        <f>(ROUND(AC1385-AC1373,1)/AC1373)</f>
        <v>0.28139183055975797</v>
      </c>
      <c r="AE1385" s="119"/>
      <c r="AF1385" s="60"/>
      <c r="AH1385" s="20"/>
    </row>
    <row r="1386" spans="1:34">
      <c r="A1386" s="105"/>
      <c r="B1386" s="99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195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401.11499999999995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596.11500000000001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596.1</v>
      </c>
      <c r="AD1386" s="48">
        <f>(ROUND(AC1386-AC1373,1)/AC1373)</f>
        <v>0.12726928895612707</v>
      </c>
      <c r="AE1386" s="119"/>
      <c r="AF1386" s="60"/>
      <c r="AH1386" s="20"/>
    </row>
    <row r="1387" spans="1:34">
      <c r="A1387" s="105"/>
      <c r="B1387" s="99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195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456.10499999999996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651.10500000000002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651.1</v>
      </c>
      <c r="AD1387" s="48">
        <f>(ROUND(AC1387-AC1373,1)/AC1373)</f>
        <v>0.2312783661119516</v>
      </c>
      <c r="AE1387" s="119"/>
      <c r="AF1387" s="60"/>
      <c r="AH1387" s="20"/>
    </row>
    <row r="1388" spans="1:34">
      <c r="A1388" s="112" t="s">
        <v>0</v>
      </c>
      <c r="B1388" s="96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201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331.65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532.65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532.70000000000005</v>
      </c>
      <c r="AD1388" s="58" t="s">
        <v>328</v>
      </c>
      <c r="AE1388" s="119" t="s">
        <v>820</v>
      </c>
      <c r="AF1388" s="60"/>
      <c r="AH1388" s="20"/>
    </row>
    <row r="1389" spans="1:34">
      <c r="A1389" s="105" t="s">
        <v>821</v>
      </c>
      <c r="B1389" s="97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174.20000000000002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450.48120000000006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624.6812000000001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624.70000000000005</v>
      </c>
      <c r="AD1389" s="48">
        <f>(ROUND(AC1389-AC1388,1)/AC1388)</f>
        <v>0.17270508729115824</v>
      </c>
      <c r="AE1389" s="119"/>
      <c r="AF1389" s="60"/>
      <c r="AH1389" s="20"/>
    </row>
    <row r="1390" spans="1:34">
      <c r="A1390" s="105" t="s">
        <v>822</v>
      </c>
      <c r="B1390" s="97">
        <v>10</v>
      </c>
      <c r="C1390" s="21" t="s">
        <v>856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187.6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309.53999999999996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497.14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497.1</v>
      </c>
      <c r="AD1390" s="48">
        <f>(ROUND(AC1390-AC1388,1)/AC1388)</f>
        <v>-6.6829359864839497E-2</v>
      </c>
      <c r="AE1390" s="119"/>
      <c r="AF1390" s="60"/>
      <c r="AH1390" s="20"/>
    </row>
    <row r="1391" spans="1:34">
      <c r="A1391" s="105" t="s">
        <v>823</v>
      </c>
      <c r="B1391" s="97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187.6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309.53999999999996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497.14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497.1</v>
      </c>
      <c r="AD1391" s="48">
        <f>(ROUND(AC1391-AC1388,1)/AC1388)</f>
        <v>-6.6829359864839497E-2</v>
      </c>
      <c r="AE1391" s="119"/>
      <c r="AF1391" s="60"/>
      <c r="AH1391" s="20"/>
    </row>
    <row r="1392" spans="1:34">
      <c r="A1392" s="105" t="s">
        <v>824</v>
      </c>
      <c r="B1392" s="97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187.6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309.53999999999996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497.14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497.1</v>
      </c>
      <c r="AD1392" s="48">
        <f>(ROUND(AC1392-AC1388,1)/AC1388)</f>
        <v>-6.6829359864839497E-2</v>
      </c>
      <c r="AE1392" s="119"/>
      <c r="AF1392" s="60"/>
      <c r="AH1392" s="20"/>
    </row>
    <row r="1393" spans="1:34">
      <c r="A1393" s="105" t="s">
        <v>667</v>
      </c>
      <c r="B1393" s="97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187.6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309.53999999999996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497.14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497.1</v>
      </c>
      <c r="AD1393" s="48">
        <f>(ROUND(AC1393-AC1388,1)/AC1388)</f>
        <v>-6.6829359864839497E-2</v>
      </c>
      <c r="AE1393" s="119"/>
      <c r="AF1393" s="60"/>
      <c r="AH1393" s="20"/>
    </row>
    <row r="1394" spans="1:34">
      <c r="A1394" s="105" t="s">
        <v>606</v>
      </c>
      <c r="B1394" s="97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80.399999999999991</v>
      </c>
      <c r="O1394" s="14">
        <f>E1394*$E$9</f>
        <v>174.20000000000002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132.65999999999997</v>
      </c>
      <c r="T1394" s="14">
        <f>(O1394/100)*(K1394*$K$9)+(N1394/100)*(M1394*$M$9)</f>
        <v>201.40199999999999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213.05999999999995</v>
      </c>
      <c r="Y1394" s="14">
        <f t="shared" si="452"/>
        <v>375.60199999999998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588.70000000000005</v>
      </c>
      <c r="AD1394" s="48">
        <f>(ROUND(AC1394-AC1388,1)/AC1388)</f>
        <v>0.10512483574244415</v>
      </c>
      <c r="AE1394" s="119"/>
      <c r="AF1394" s="60"/>
      <c r="AH1394" s="20"/>
    </row>
    <row r="1395" spans="1:34">
      <c r="A1395" s="105" t="s">
        <v>851</v>
      </c>
      <c r="B1395" s="97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80.399999999999991</v>
      </c>
      <c r="O1395" s="14">
        <f>E1395*$E$10</f>
        <v>0</v>
      </c>
      <c r="P1395" s="14">
        <f>F1395*$F$10</f>
        <v>174.20000000000002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132.65999999999997</v>
      </c>
      <c r="T1395" s="14">
        <f>(O1395/100)*(K1395*$J$10)</f>
        <v>0</v>
      </c>
      <c r="U1395" s="14">
        <f>(P1395/100)*(K1395*$K$10)+(P1395/100)*(L1395*$L$10)+(N1395/100)*(M1395*$M$10)</f>
        <v>201.40199999999999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213.05999999999995</v>
      </c>
      <c r="Y1395" s="14">
        <f t="shared" si="452"/>
        <v>0</v>
      </c>
      <c r="Z1395" s="14">
        <f t="shared" si="453"/>
        <v>375.60199999999998</v>
      </c>
      <c r="AA1395" s="14">
        <f t="shared" si="454"/>
        <v>0</v>
      </c>
      <c r="AB1395" s="14">
        <f t="shared" si="458"/>
        <v>0</v>
      </c>
      <c r="AC1395" s="15">
        <f t="shared" si="457"/>
        <v>588.70000000000005</v>
      </c>
      <c r="AD1395" s="48">
        <f>(ROUND(AC1395-AC1388,1)/AC1388)</f>
        <v>0.10512483574244415</v>
      </c>
      <c r="AE1395" s="119"/>
      <c r="AF1395" s="60"/>
      <c r="AH1395" s="20"/>
    </row>
    <row r="1396" spans="1:34">
      <c r="A1396" s="105" t="s">
        <v>852</v>
      </c>
      <c r="B1396" s="97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80.399999999999991</v>
      </c>
      <c r="O1396" s="14">
        <f>E1396*$E$11</f>
        <v>0</v>
      </c>
      <c r="P1396" s="14">
        <f>F1396*$F$11</f>
        <v>0</v>
      </c>
      <c r="Q1396" s="14">
        <f>G1396*$G$11</f>
        <v>174.20000000000002</v>
      </c>
      <c r="R1396" s="14">
        <f>H1396*$H$11</f>
        <v>0</v>
      </c>
      <c r="S1396" s="14">
        <f>(N1396/100)*(I1396*$I$11)+(N1396/100)*(J1396*$J$11)+(N1396/100)*(M1396*$M$11)</f>
        <v>132.65999999999997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201.40199999999999</v>
      </c>
      <c r="W1396" s="14">
        <f>(R1396/100)*(K1396*$K$11)+(R1396/100)*(L1396*$L$11)</f>
        <v>0</v>
      </c>
      <c r="X1396" s="14">
        <f t="shared" si="451"/>
        <v>213.05999999999995</v>
      </c>
      <c r="Y1396" s="14">
        <f t="shared" si="452"/>
        <v>0</v>
      </c>
      <c r="Z1396" s="14">
        <f t="shared" si="453"/>
        <v>0</v>
      </c>
      <c r="AA1396" s="14">
        <f t="shared" si="454"/>
        <v>375.60199999999998</v>
      </c>
      <c r="AB1396" s="14">
        <f t="shared" si="458"/>
        <v>0</v>
      </c>
      <c r="AC1396" s="15">
        <f t="shared" si="457"/>
        <v>588.70000000000005</v>
      </c>
      <c r="AD1396" s="48">
        <f>(ROUND(AC1396-AC1388,1)/AC1388)</f>
        <v>0.10512483574244415</v>
      </c>
      <c r="AE1396" s="119"/>
      <c r="AF1396" s="60"/>
      <c r="AH1396" s="20"/>
    </row>
    <row r="1397" spans="1:34">
      <c r="A1397" s="105" t="s">
        <v>853</v>
      </c>
      <c r="B1397" s="97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80.399999999999991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174.20000000000002</v>
      </c>
      <c r="S1397" s="14">
        <f>(N1397/100)*(I1397*$I$12)+(N1397/100)*(J1397*$J$12)+(N1397/100)*(M1397*$M$12)</f>
        <v>132.65999999999997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201.40199999999999</v>
      </c>
      <c r="X1397" s="14">
        <f t="shared" si="451"/>
        <v>213.05999999999995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375.60199999999998</v>
      </c>
      <c r="AC1397" s="15">
        <f t="shared" si="457"/>
        <v>588.70000000000005</v>
      </c>
      <c r="AD1397" s="48">
        <f>(ROUND(AC1397-AC1388,1)/AC1388)</f>
        <v>0.10512483574244415</v>
      </c>
      <c r="AE1397" s="119"/>
      <c r="AF1397" s="60"/>
      <c r="AH1397" s="20"/>
    </row>
    <row r="1398" spans="1:34">
      <c r="A1398" s="105" t="s">
        <v>854</v>
      </c>
      <c r="B1398" s="97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174.20000000000002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506.92200000000008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681.12200000000007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681.1</v>
      </c>
      <c r="AD1398" s="48">
        <f>(ROUND(AC1398-AC1388,1)/AC1388)</f>
        <v>0.27858081471747698</v>
      </c>
      <c r="AE1398" s="119"/>
      <c r="AF1398" s="60"/>
      <c r="AH1398" s="20"/>
    </row>
    <row r="1399" spans="1:34">
      <c r="A1399" s="105" t="s">
        <v>855</v>
      </c>
      <c r="B1399" s="97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174.20000000000002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287.43000000000006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461.63000000000011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461.6</v>
      </c>
      <c r="AD1399" s="48">
        <f>(ROUND(AC1399-AC1388,1)/AC1388)</f>
        <v>-0.13347099680871033</v>
      </c>
      <c r="AE1399" s="119"/>
      <c r="AF1399" s="60"/>
      <c r="AH1399" s="20"/>
    </row>
    <row r="1400" spans="1:34">
      <c r="A1400" s="105"/>
      <c r="B1400" s="97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174.20000000000002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287.43000000000006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461.63000000000011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461.6</v>
      </c>
      <c r="AD1400" s="48">
        <f>(ROUND(AC1400-AC1388,1)/AC1388)</f>
        <v>-0.13347099680871033</v>
      </c>
      <c r="AE1400" s="119"/>
      <c r="AF1400" s="60"/>
      <c r="AH1400" s="20"/>
    </row>
    <row r="1401" spans="1:34">
      <c r="A1401" s="105"/>
      <c r="B1401" s="97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174.20000000000002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424.69960000000003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598.89960000000008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598.9</v>
      </c>
      <c r="AD1401" s="48">
        <f>(ROUND(AC1401-AC1388,1)/AC1388)</f>
        <v>0.12427257368124647</v>
      </c>
      <c r="AE1401" s="119"/>
      <c r="AF1401" s="60"/>
      <c r="AH1401" s="20"/>
    </row>
    <row r="1402" spans="1:34">
      <c r="A1402" s="105"/>
      <c r="B1402" s="97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174.20000000000002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478.00479999999993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652.20479999999998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652.20000000000005</v>
      </c>
      <c r="AD1402" s="48">
        <f>(ROUND(AC1402-AC1388,1)/AC1388)</f>
        <v>0.22432889055753705</v>
      </c>
      <c r="AE1402" s="119"/>
      <c r="AF1402" s="60"/>
      <c r="AH1402" s="20"/>
    </row>
    <row r="1403" spans="1:34">
      <c r="A1403" s="112" t="s">
        <v>0</v>
      </c>
      <c r="B1403" s="98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300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225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525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9" t="s">
        <v>820</v>
      </c>
      <c r="AF1403" s="60"/>
      <c r="AH1403" s="20"/>
    </row>
    <row r="1404" spans="1:34">
      <c r="A1404" s="105" t="s">
        <v>821</v>
      </c>
      <c r="B1404" s="99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260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355.68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615.68000000000006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615.70000000000005</v>
      </c>
      <c r="AD1404" s="48">
        <f>(ROUND(AC1404-AC1403,1)/AC1403)</f>
        <v>0.17276190476190476</v>
      </c>
      <c r="AE1404" s="119"/>
      <c r="AF1404" s="60"/>
      <c r="AH1404" s="20"/>
    </row>
    <row r="1405" spans="1:34">
      <c r="A1405" s="105" t="s">
        <v>822</v>
      </c>
      <c r="B1405" s="99">
        <v>0</v>
      </c>
      <c r="C1405" s="21" t="s">
        <v>856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210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490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9"/>
      <c r="AF1405" s="60"/>
      <c r="AH1405" s="20"/>
    </row>
    <row r="1406" spans="1:34">
      <c r="A1406" s="105" t="s">
        <v>823</v>
      </c>
      <c r="B1406" s="99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210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490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9"/>
      <c r="AF1406" s="60"/>
      <c r="AH1406" s="20"/>
    </row>
    <row r="1407" spans="1:34">
      <c r="A1407" s="105" t="s">
        <v>824</v>
      </c>
      <c r="B1407" s="99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210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490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9"/>
      <c r="AF1407" s="60"/>
      <c r="AH1407" s="20"/>
    </row>
    <row r="1408" spans="1:34">
      <c r="A1408" s="105" t="s">
        <v>667</v>
      </c>
      <c r="B1408" s="99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210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490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9"/>
      <c r="AF1408" s="60"/>
      <c r="AH1408" s="20"/>
    </row>
    <row r="1409" spans="1:34">
      <c r="A1409" s="105" t="s">
        <v>606</v>
      </c>
      <c r="B1409" s="99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120</v>
      </c>
      <c r="O1409" s="14">
        <f>E1409*$E$9</f>
        <v>260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90</v>
      </c>
      <c r="T1409" s="14">
        <f>(O1409/100)*(K1409*$K$9)</f>
        <v>210.6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210</v>
      </c>
      <c r="Y1409" s="14">
        <f t="shared" si="460"/>
        <v>470.6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680.6</v>
      </c>
      <c r="AD1409" s="48">
        <f>(ROUND(AC1409-AC1403,1)/AC1403)</f>
        <v>0.29638095238095236</v>
      </c>
      <c r="AE1409" s="119"/>
      <c r="AF1409" s="60"/>
      <c r="AH1409" s="20"/>
    </row>
    <row r="1410" spans="1:34">
      <c r="A1410" s="105" t="s">
        <v>851</v>
      </c>
      <c r="B1410" s="99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120</v>
      </c>
      <c r="O1410" s="14">
        <f>E1410*$E$10</f>
        <v>0</v>
      </c>
      <c r="P1410" s="14">
        <f>F1410*$F$10</f>
        <v>260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90</v>
      </c>
      <c r="T1410" s="14">
        <f>(O1410/100)*(K1410*$J$10)</f>
        <v>0</v>
      </c>
      <c r="U1410" s="14">
        <f>(P1410/100)*(K1410*$K$10)+(P1410/100)*(L1410*$L$10)</f>
        <v>210.6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210</v>
      </c>
      <c r="Y1410" s="14">
        <f t="shared" si="460"/>
        <v>0</v>
      </c>
      <c r="Z1410" s="14">
        <f t="shared" si="461"/>
        <v>470.6</v>
      </c>
      <c r="AA1410" s="14">
        <f t="shared" si="462"/>
        <v>0</v>
      </c>
      <c r="AB1410" s="14">
        <f t="shared" si="464"/>
        <v>0</v>
      </c>
      <c r="AC1410" s="15">
        <f t="shared" si="463"/>
        <v>680.6</v>
      </c>
      <c r="AD1410" s="48">
        <f>(ROUND(AC1410-AC1403,1)/AC1403)</f>
        <v>0.29638095238095236</v>
      </c>
      <c r="AE1410" s="119"/>
      <c r="AF1410" s="60"/>
      <c r="AH1410" s="20"/>
    </row>
    <row r="1411" spans="1:34">
      <c r="A1411" s="105" t="s">
        <v>852</v>
      </c>
      <c r="B1411" s="99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120</v>
      </c>
      <c r="O1411" s="14">
        <f>E1411*$E$11</f>
        <v>0</v>
      </c>
      <c r="P1411" s="14">
        <f>F1411*$F$11</f>
        <v>0</v>
      </c>
      <c r="Q1411" s="14">
        <f>G1411*$G$11</f>
        <v>260</v>
      </c>
      <c r="R1411" s="14">
        <f>H1411*$H$11</f>
        <v>0</v>
      </c>
      <c r="S1411" s="14">
        <f>(N1411/100)*(I1411*$I$11)+(N1411/100)*(J1411*$J$11)</f>
        <v>90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210.6</v>
      </c>
      <c r="W1411" s="14">
        <f>(R1411/100)*(K1411*$K$11)+(R1411/100)*(L1411*$L$11)</f>
        <v>0</v>
      </c>
      <c r="X1411" s="14">
        <f t="shared" si="459"/>
        <v>210</v>
      </c>
      <c r="Y1411" s="14">
        <f t="shared" si="460"/>
        <v>0</v>
      </c>
      <c r="Z1411" s="14">
        <f t="shared" si="461"/>
        <v>0</v>
      </c>
      <c r="AA1411" s="14">
        <f t="shared" si="462"/>
        <v>470.6</v>
      </c>
      <c r="AB1411" s="14">
        <f t="shared" si="464"/>
        <v>0</v>
      </c>
      <c r="AC1411" s="15">
        <f t="shared" si="463"/>
        <v>680.6</v>
      </c>
      <c r="AD1411" s="48">
        <f>(ROUND(AC1411-AC1403,1)/AC1403)</f>
        <v>0.29638095238095236</v>
      </c>
      <c r="AE1411" s="119"/>
      <c r="AF1411" s="60"/>
      <c r="AH1411" s="20"/>
    </row>
    <row r="1412" spans="1:34">
      <c r="A1412" s="105" t="s">
        <v>853</v>
      </c>
      <c r="B1412" s="99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120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260</v>
      </c>
      <c r="S1412" s="14">
        <f>(N1412/100)*(I1412*$I$12)+(N1412/100)*(J1412*$J$12)</f>
        <v>90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210.6</v>
      </c>
      <c r="X1412" s="14">
        <f t="shared" si="459"/>
        <v>210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470.6</v>
      </c>
      <c r="AC1412" s="15">
        <f t="shared" si="463"/>
        <v>680.6</v>
      </c>
      <c r="AD1412" s="48">
        <f>(ROUND(AC1412-AC1403,1)/AC1403)</f>
        <v>0.29638095238095236</v>
      </c>
      <c r="AE1412" s="119"/>
      <c r="AF1412" s="60"/>
      <c r="AH1412" s="20"/>
    </row>
    <row r="1413" spans="1:34">
      <c r="A1413" s="105" t="s">
        <v>854</v>
      </c>
      <c r="B1413" s="99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260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409.5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669.5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669.5</v>
      </c>
      <c r="AD1413" s="48">
        <f>(ROUND(AC1413-AC1403,1)/AC1403)</f>
        <v>0.27523809523809523</v>
      </c>
      <c r="AE1413" s="119"/>
      <c r="AF1413" s="60"/>
      <c r="AH1413" s="20"/>
    </row>
    <row r="1414" spans="1:34">
      <c r="A1414" s="105" t="s">
        <v>855</v>
      </c>
      <c r="B1414" s="99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260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409.5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669.5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669.5</v>
      </c>
      <c r="AD1414" s="48">
        <f>(ROUND(AC1414-AC1403,1)/AC1403)</f>
        <v>0.27523809523809523</v>
      </c>
      <c r="AE1414" s="119"/>
      <c r="AF1414" s="60"/>
      <c r="AH1414" s="20"/>
    </row>
    <row r="1415" spans="1:34">
      <c r="A1415" s="105"/>
      <c r="B1415" s="99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260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409.5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669.5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669.5</v>
      </c>
      <c r="AD1415" s="48">
        <f>(ROUND(AC1415-AC1403,1)/AC1403)</f>
        <v>0.27523809523809523</v>
      </c>
      <c r="AE1415" s="119"/>
      <c r="AF1415" s="60"/>
      <c r="AH1415" s="20"/>
    </row>
    <row r="1416" spans="1:34">
      <c r="A1416" s="105"/>
      <c r="B1416" s="99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260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333.31999999999994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593.31999999999994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593.29999999999995</v>
      </c>
      <c r="AD1416" s="48">
        <f>(ROUND(AC1416-AC1403,1)/AC1403)</f>
        <v>0.1300952380952381</v>
      </c>
      <c r="AE1416" s="119"/>
      <c r="AF1416" s="60"/>
      <c r="AH1416" s="20"/>
    </row>
    <row r="1417" spans="1:34">
      <c r="A1417" s="105"/>
      <c r="B1417" s="99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260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382.71999999999997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642.72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642.70000000000005</v>
      </c>
      <c r="AD1417" s="48">
        <f>(ROUND(AC1417-AC1403,1)/AC1403)</f>
        <v>0.22419047619047619</v>
      </c>
      <c r="AE1417" s="119"/>
      <c r="AF1417" s="60"/>
      <c r="AH1417" s="20"/>
    </row>
    <row r="1418" spans="1:34">
      <c r="A1418" s="112" t="s">
        <v>0</v>
      </c>
      <c r="B1418" s="96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213</v>
      </c>
      <c r="O1418" s="52">
        <f>E1418*$E$3</f>
        <v>0</v>
      </c>
      <c r="P1418" s="52">
        <f>F1418*$F$3</f>
        <v>90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223.65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436.65</v>
      </c>
      <c r="Y1418" s="52">
        <f t="shared" ref="Y1418:Y1432" si="466">O1418+T1418</f>
        <v>0</v>
      </c>
      <c r="Z1418" s="52">
        <f t="shared" ref="Z1418:Z1432" si="467">P1418+U1418</f>
        <v>90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526.70000000000005</v>
      </c>
      <c r="AD1418" s="58"/>
      <c r="AE1418" s="119" t="s">
        <v>820</v>
      </c>
      <c r="AF1418" s="60"/>
      <c r="AH1418" s="20"/>
    </row>
    <row r="1419" spans="1:34">
      <c r="A1419" s="105" t="s">
        <v>821</v>
      </c>
      <c r="B1419" s="97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184.6</v>
      </c>
      <c r="O1419" s="14">
        <f>E1419*$E$4</f>
        <v>0</v>
      </c>
      <c r="P1419" s="14">
        <f>F1419*$F$4</f>
        <v>78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358.86239999999998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543.4624</v>
      </c>
      <c r="Y1419" s="14">
        <f t="shared" si="466"/>
        <v>0</v>
      </c>
      <c r="Z1419" s="14">
        <f t="shared" si="467"/>
        <v>78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621.5</v>
      </c>
      <c r="AD1419" s="48">
        <f>(ROUND(AC1419-AC1418,1)/AC1418)</f>
        <v>0.17998860831592936</v>
      </c>
      <c r="AE1419" s="119"/>
      <c r="AF1419" s="60"/>
      <c r="AH1419" s="20"/>
    </row>
    <row r="1420" spans="1:34">
      <c r="A1420" s="105" t="s">
        <v>822</v>
      </c>
      <c r="B1420" s="97">
        <v>16</v>
      </c>
      <c r="C1420" s="21" t="s">
        <v>856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198.79999999999998</v>
      </c>
      <c r="O1420" s="14">
        <f>E1420*$E$5</f>
        <v>0</v>
      </c>
      <c r="P1420" s="14">
        <f>F1420*$F$5</f>
        <v>84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208.73999999999998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407.53999999999996</v>
      </c>
      <c r="Y1420" s="14">
        <f t="shared" si="466"/>
        <v>0</v>
      </c>
      <c r="Z1420" s="14">
        <f t="shared" si="467"/>
        <v>84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491.5</v>
      </c>
      <c r="AD1420" s="48">
        <f>(ROUND(AC1420-AC1418,1)/AC1418)</f>
        <v>-6.6831213214353521E-2</v>
      </c>
      <c r="AE1420" s="119"/>
      <c r="AF1420" s="60"/>
      <c r="AH1420" s="20"/>
    </row>
    <row r="1421" spans="1:34">
      <c r="A1421" s="105" t="s">
        <v>823</v>
      </c>
      <c r="B1421" s="97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198.79999999999998</v>
      </c>
      <c r="O1421" s="14">
        <f>E1421*$E$6</f>
        <v>0</v>
      </c>
      <c r="P1421" s="14">
        <f>F1421*$F$6</f>
        <v>84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208.73999999999998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407.53999999999996</v>
      </c>
      <c r="Y1421" s="14">
        <f t="shared" si="466"/>
        <v>0</v>
      </c>
      <c r="Z1421" s="14">
        <f t="shared" si="467"/>
        <v>84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491.5</v>
      </c>
      <c r="AD1421" s="48">
        <f>(ROUND(AC1421-AC1418,1)/AC1418)</f>
        <v>-6.6831213214353521E-2</v>
      </c>
      <c r="AE1421" s="119"/>
      <c r="AF1421" s="60"/>
      <c r="AH1421" s="20"/>
    </row>
    <row r="1422" spans="1:34">
      <c r="A1422" s="105" t="s">
        <v>824</v>
      </c>
      <c r="B1422" s="97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198.79999999999998</v>
      </c>
      <c r="O1422" s="14">
        <f>E1422*$E$7</f>
        <v>0</v>
      </c>
      <c r="P1422" s="14">
        <f>F1422*$F$7</f>
        <v>84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208.73999999999998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407.53999999999996</v>
      </c>
      <c r="Y1422" s="14">
        <f t="shared" si="466"/>
        <v>0</v>
      </c>
      <c r="Z1422" s="14">
        <f t="shared" si="467"/>
        <v>84</v>
      </c>
      <c r="AA1422" s="14">
        <f t="shared" si="468"/>
        <v>0</v>
      </c>
      <c r="AB1422" s="14">
        <f t="shared" si="470"/>
        <v>0</v>
      </c>
      <c r="AC1422" s="15">
        <f t="shared" si="469"/>
        <v>491.5</v>
      </c>
      <c r="AD1422" s="48">
        <f>(ROUND(AC1422-AC1418,1)/AC1418)</f>
        <v>-6.6831213214353521E-2</v>
      </c>
      <c r="AE1422" s="119"/>
      <c r="AF1422" s="60"/>
      <c r="AH1422" s="20"/>
    </row>
    <row r="1423" spans="1:34">
      <c r="A1423" s="105" t="s">
        <v>667</v>
      </c>
      <c r="B1423" s="97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198.79999999999998</v>
      </c>
      <c r="O1423" s="14">
        <f>E1423*$E$8</f>
        <v>0</v>
      </c>
      <c r="P1423" s="14">
        <f>F1423*$F$8</f>
        <v>84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208.73999999999998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407.53999999999996</v>
      </c>
      <c r="Y1423" s="14">
        <f t="shared" si="466"/>
        <v>0</v>
      </c>
      <c r="Z1423" s="14">
        <f t="shared" si="467"/>
        <v>84</v>
      </c>
      <c r="AA1423" s="14">
        <f t="shared" si="468"/>
        <v>0</v>
      </c>
      <c r="AB1423" s="14">
        <f t="shared" si="470"/>
        <v>0</v>
      </c>
      <c r="AC1423" s="15">
        <f t="shared" si="469"/>
        <v>491.5</v>
      </c>
      <c r="AD1423" s="48">
        <f>(ROUND(AC1423-AC1418,1)/AC1418)</f>
        <v>-6.6831213214353521E-2</v>
      </c>
      <c r="AE1423" s="119"/>
      <c r="AF1423" s="60"/>
      <c r="AH1423" s="20"/>
    </row>
    <row r="1424" spans="1:34">
      <c r="A1424" s="105" t="s">
        <v>606</v>
      </c>
      <c r="B1424" s="97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85.2</v>
      </c>
      <c r="O1424" s="14">
        <f>E1424*$E$9</f>
        <v>262.60000000000002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89.46</v>
      </c>
      <c r="T1424" s="14">
        <f>(O1424/100)*(K1424*$K$9)</f>
        <v>244.21800000000002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174.66</v>
      </c>
      <c r="Y1424" s="14">
        <f t="shared" si="466"/>
        <v>506.81800000000004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681.5</v>
      </c>
      <c r="AD1424" s="48">
        <f>(ROUND(AC1424-AC1418,1)/AC1418)</f>
        <v>0.29390544902221377</v>
      </c>
      <c r="AE1424" s="119"/>
      <c r="AF1424" s="60"/>
      <c r="AH1424" s="20"/>
    </row>
    <row r="1425" spans="1:34">
      <c r="A1425" s="105" t="s">
        <v>851</v>
      </c>
      <c r="B1425" s="97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85.2</v>
      </c>
      <c r="O1425" s="14">
        <f>E1425*$E$10</f>
        <v>0</v>
      </c>
      <c r="P1425" s="14">
        <f>F1425*$F$10</f>
        <v>262.60000000000002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89.46</v>
      </c>
      <c r="T1425" s="14">
        <f>(O1425/100)*(K1425*$J$10)</f>
        <v>0</v>
      </c>
      <c r="U1425" s="14">
        <f>(P1425/100)*(K1425*$K$10)+(P1425/100)*(L1425*$L$10)</f>
        <v>244.21800000000002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174.66</v>
      </c>
      <c r="Y1425" s="14">
        <f t="shared" si="466"/>
        <v>0</v>
      </c>
      <c r="Z1425" s="14">
        <f t="shared" si="467"/>
        <v>506.81800000000004</v>
      </c>
      <c r="AA1425" s="14">
        <f t="shared" si="468"/>
        <v>0</v>
      </c>
      <c r="AB1425" s="14">
        <f t="shared" si="470"/>
        <v>0</v>
      </c>
      <c r="AC1425" s="15">
        <f t="shared" si="469"/>
        <v>681.5</v>
      </c>
      <c r="AD1425" s="48">
        <f>(ROUND(AC1425-AC1418,1)/AC1418)</f>
        <v>0.29390544902221377</v>
      </c>
      <c r="AE1425" s="119"/>
      <c r="AF1425" s="60"/>
      <c r="AH1425" s="20"/>
    </row>
    <row r="1426" spans="1:34">
      <c r="A1426" s="105" t="s">
        <v>852</v>
      </c>
      <c r="B1426" s="97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85.2</v>
      </c>
      <c r="O1426" s="14">
        <f>E1426*$E$11</f>
        <v>0</v>
      </c>
      <c r="P1426" s="14">
        <f>F1426*$F$11</f>
        <v>0</v>
      </c>
      <c r="Q1426" s="14">
        <f>G1426*$G$11</f>
        <v>262.60000000000002</v>
      </c>
      <c r="R1426" s="14">
        <f>H1426*$H$11</f>
        <v>0</v>
      </c>
      <c r="S1426" s="14">
        <f>(N1426/100)*(I1426*$I$11)+(N1426/100)*(J1426*$J$11)</f>
        <v>89.46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244.21800000000002</v>
      </c>
      <c r="W1426" s="14">
        <f>(R1426/100)*(K1426*$K$11)+(R1426/100)*(L1426*$L$11)</f>
        <v>0</v>
      </c>
      <c r="X1426" s="14">
        <f t="shared" si="465"/>
        <v>174.66</v>
      </c>
      <c r="Y1426" s="14">
        <f t="shared" si="466"/>
        <v>0</v>
      </c>
      <c r="Z1426" s="14">
        <f t="shared" si="467"/>
        <v>0</v>
      </c>
      <c r="AA1426" s="14">
        <f t="shared" si="468"/>
        <v>506.81800000000004</v>
      </c>
      <c r="AB1426" s="14">
        <f t="shared" si="470"/>
        <v>0</v>
      </c>
      <c r="AC1426" s="15">
        <f t="shared" si="469"/>
        <v>681.5</v>
      </c>
      <c r="AD1426" s="48">
        <f>(ROUND(AC1426-AC1418,1)/AC1418)</f>
        <v>0.29390544902221377</v>
      </c>
      <c r="AE1426" s="119"/>
      <c r="AF1426" s="60"/>
      <c r="AH1426" s="20"/>
    </row>
    <row r="1427" spans="1:34">
      <c r="A1427" s="105" t="s">
        <v>853</v>
      </c>
      <c r="B1427" s="97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85.2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262.60000000000002</v>
      </c>
      <c r="S1427" s="14">
        <f>(N1427/100)*(I1427*$I$12)+(N1427/100)*(J1427*$J$12)</f>
        <v>89.46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244.21800000000002</v>
      </c>
      <c r="X1427" s="14">
        <f t="shared" si="465"/>
        <v>174.66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506.81800000000004</v>
      </c>
      <c r="AC1427" s="15">
        <f t="shared" si="469"/>
        <v>681.5</v>
      </c>
      <c r="AD1427" s="48">
        <f>(ROUND(AC1427-AC1418,1)/AC1418)</f>
        <v>0.29390544902221377</v>
      </c>
      <c r="AE1427" s="119"/>
      <c r="AF1427" s="60"/>
      <c r="AH1427" s="20"/>
    </row>
    <row r="1428" spans="1:34">
      <c r="A1428" s="105" t="s">
        <v>854</v>
      </c>
      <c r="B1428" s="97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184.6</v>
      </c>
      <c r="O1428" s="14">
        <f>E1428*$E$13</f>
        <v>0</v>
      </c>
      <c r="P1428" s="14">
        <f>F1428*$F$13</f>
        <v>78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346.125</v>
      </c>
      <c r="T1428" s="14">
        <f>(O1428/100)*(K1428*$K$13)+(O1428/100)*(M1428*$M$13)</f>
        <v>0</v>
      </c>
      <c r="U1428" s="14">
        <f>(P1428/100)*(K1428*$K$13)+(P1428/100)*(L1428*$L$13)+(P1428/100)*(M1428*$M$13)</f>
        <v>64.350000000000009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530.72500000000002</v>
      </c>
      <c r="Y1428" s="14">
        <f t="shared" si="466"/>
        <v>0</v>
      </c>
      <c r="Z1428" s="14">
        <f t="shared" si="467"/>
        <v>142.35000000000002</v>
      </c>
      <c r="AA1428" s="14">
        <f t="shared" si="468"/>
        <v>0</v>
      </c>
      <c r="AB1428" s="14">
        <f t="shared" si="470"/>
        <v>0</v>
      </c>
      <c r="AC1428" s="15">
        <f t="shared" si="469"/>
        <v>673.1</v>
      </c>
      <c r="AD1428" s="48">
        <f>(ROUND(AC1428-AC1418,1)/AC1418)</f>
        <v>0.27795709132333396</v>
      </c>
      <c r="AE1428" s="119"/>
      <c r="AF1428" s="60"/>
      <c r="AH1428" s="20"/>
    </row>
    <row r="1429" spans="1:34">
      <c r="A1429" s="105" t="s">
        <v>855</v>
      </c>
      <c r="B1429" s="97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234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438.75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672.75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672.8</v>
      </c>
      <c r="AD1429" s="48">
        <f>(ROUND(AC1429-AC1418,1)/AC1418)</f>
        <v>0.27738750711980253</v>
      </c>
      <c r="AE1429" s="119"/>
      <c r="AF1429" s="60"/>
      <c r="AH1429" s="20"/>
    </row>
    <row r="1430" spans="1:34">
      <c r="A1430" s="105"/>
      <c r="B1430" s="97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234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438.75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672.75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672.8</v>
      </c>
      <c r="AD1430" s="48">
        <f>(ROUND(AC1430-AC1418,1)/AC1418)</f>
        <v>0.27738750711980253</v>
      </c>
      <c r="AE1430" s="119"/>
      <c r="AF1430" s="60"/>
      <c r="AH1430" s="20"/>
    </row>
    <row r="1431" spans="1:34">
      <c r="A1431" s="105"/>
      <c r="B1431" s="97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184.6</v>
      </c>
      <c r="O1431" s="14">
        <f>E1431*$E$16</f>
        <v>0</v>
      </c>
      <c r="P1431" s="14">
        <f>F1431*$F$16</f>
        <v>78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330.06479999999993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514.6647999999999</v>
      </c>
      <c r="Y1431" s="14">
        <f t="shared" si="466"/>
        <v>0</v>
      </c>
      <c r="Z1431" s="14">
        <f t="shared" si="467"/>
        <v>78</v>
      </c>
      <c r="AA1431" s="14">
        <f t="shared" si="468"/>
        <v>0</v>
      </c>
      <c r="AB1431" s="14">
        <f t="shared" si="470"/>
        <v>0</v>
      </c>
      <c r="AC1431" s="15">
        <f t="shared" si="469"/>
        <v>592.70000000000005</v>
      </c>
      <c r="AD1431" s="48">
        <f>(ROUND(AC1431-AC1418,1)/AC1418)</f>
        <v>0.12530852477691284</v>
      </c>
      <c r="AE1431" s="119"/>
      <c r="AF1431" s="60"/>
      <c r="AH1431" s="20"/>
    </row>
    <row r="1432" spans="1:34">
      <c r="A1432" s="105"/>
      <c r="B1432" s="97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184.6</v>
      </c>
      <c r="O1432" s="14">
        <f>E1432*$E$17</f>
        <v>0</v>
      </c>
      <c r="P1432" s="14">
        <f>F1432*$F$17</f>
        <v>78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385.07559999999995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569.67559999999992</v>
      </c>
      <c r="Y1432" s="14">
        <f t="shared" si="466"/>
        <v>0</v>
      </c>
      <c r="Z1432" s="14">
        <f t="shared" si="467"/>
        <v>78</v>
      </c>
      <c r="AA1432" s="14">
        <f t="shared" si="468"/>
        <v>0</v>
      </c>
      <c r="AB1432" s="14">
        <f t="shared" si="470"/>
        <v>0</v>
      </c>
      <c r="AC1432" s="15">
        <f t="shared" si="469"/>
        <v>647.70000000000005</v>
      </c>
      <c r="AD1432" s="48">
        <f>(ROUND(AC1432-AC1418,1)/AC1418)</f>
        <v>0.2297322954243402</v>
      </c>
      <c r="AE1432" s="119"/>
      <c r="AF1432" s="60"/>
      <c r="AH1432" s="20"/>
    </row>
    <row r="1433" spans="1:34">
      <c r="A1433" s="112" t="s">
        <v>0</v>
      </c>
      <c r="B1433" s="98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252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272.16000000000003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524.16000000000008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524.20000000000005</v>
      </c>
      <c r="AD1433" s="58"/>
      <c r="AE1433" s="119" t="s">
        <v>820</v>
      </c>
      <c r="AF1433" s="60"/>
      <c r="AH1433" s="20"/>
    </row>
    <row r="1434" spans="1:34">
      <c r="A1434" s="105" t="s">
        <v>821</v>
      </c>
      <c r="B1434" s="99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218.4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400.98239999999998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619.38239999999996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619.4</v>
      </c>
      <c r="AD1434" s="48">
        <f>(ROUND(AC1434-AC1433,1)/AC1433)</f>
        <v>0.18161007249141548</v>
      </c>
      <c r="AE1434" s="119"/>
      <c r="AF1434" s="60"/>
      <c r="AH1434" s="20"/>
    </row>
    <row r="1435" spans="1:34" ht="14.25" customHeight="1">
      <c r="A1435" s="105" t="s">
        <v>822</v>
      </c>
      <c r="B1435" s="99">
        <v>0</v>
      </c>
      <c r="C1435" s="21" t="s">
        <v>856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235.2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254.01599999999999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489.21600000000001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489.2</v>
      </c>
      <c r="AD1435" s="48">
        <f>(ROUND(AC1435-AC1433,1)/AC1433)</f>
        <v>-6.6768409004196866E-2</v>
      </c>
      <c r="AE1435" s="119"/>
      <c r="AF1435" s="60"/>
      <c r="AH1435" s="20"/>
    </row>
    <row r="1436" spans="1:34">
      <c r="A1436" s="105" t="s">
        <v>823</v>
      </c>
      <c r="B1436" s="99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235.2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254.01599999999999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489.21600000000001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489.2</v>
      </c>
      <c r="AD1436" s="48">
        <f>(ROUND(AC1436-AC1433,1)/AC1433)</f>
        <v>-6.6768409004196866E-2</v>
      </c>
      <c r="AE1436" s="119"/>
      <c r="AF1436" s="60"/>
      <c r="AH1436" s="20"/>
    </row>
    <row r="1437" spans="1:34">
      <c r="A1437" s="105" t="s">
        <v>824</v>
      </c>
      <c r="B1437" s="99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235.2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254.01599999999999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489.21600000000001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489.2</v>
      </c>
      <c r="AD1437" s="48">
        <f>(ROUND(AC1437-AC1433,1)/AC1433)</f>
        <v>-6.6768409004196866E-2</v>
      </c>
      <c r="AE1437" s="119"/>
      <c r="AF1437" s="60"/>
      <c r="AH1437" s="20"/>
    </row>
    <row r="1438" spans="1:34">
      <c r="A1438" s="105" t="s">
        <v>667</v>
      </c>
      <c r="B1438" s="99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235.2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254.01599999999999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489.21600000000001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489.2</v>
      </c>
      <c r="AD1438" s="48">
        <f>(ROUND(AC1438-AC1433,1)/AC1433)</f>
        <v>-6.6768409004196866E-2</v>
      </c>
      <c r="AE1438" s="119"/>
      <c r="AF1438" s="60"/>
      <c r="AH1438" s="20"/>
    </row>
    <row r="1439" spans="1:34">
      <c r="A1439" s="105" t="s">
        <v>606</v>
      </c>
      <c r="B1439" s="99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100.8</v>
      </c>
      <c r="O1439" s="14">
        <f>E1439*$E$9</f>
        <v>218.4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108.864</v>
      </c>
      <c r="T1439" s="14">
        <f>(O1439/100)*(K1439*$K$9)</f>
        <v>252.25200000000001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209.66399999999999</v>
      </c>
      <c r="Y1439" s="14">
        <f t="shared" si="472"/>
        <v>470.65200000000004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680.3</v>
      </c>
      <c r="AD1439" s="48">
        <f>(ROUND(AC1439-AC1433,1)/AC1433)</f>
        <v>0.29778710415871801</v>
      </c>
      <c r="AE1439" s="119"/>
      <c r="AF1439" s="60"/>
      <c r="AH1439" s="20"/>
    </row>
    <row r="1440" spans="1:34">
      <c r="A1440" s="105" t="s">
        <v>851</v>
      </c>
      <c r="B1440" s="99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100.8</v>
      </c>
      <c r="O1440" s="14">
        <f>E1440*$E$10</f>
        <v>0</v>
      </c>
      <c r="P1440" s="14">
        <f>F1440*$F$10</f>
        <v>218.4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108.864</v>
      </c>
      <c r="T1440" s="14">
        <f>(O1440/100)*(K1440*$J$10)</f>
        <v>0</v>
      </c>
      <c r="U1440" s="14">
        <f>(P1440/100)*(K1440*$K$10)+(P1440/100)*(L1440*$L$10)</f>
        <v>252.25200000000001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209.66399999999999</v>
      </c>
      <c r="Y1440" s="14">
        <f t="shared" si="472"/>
        <v>0</v>
      </c>
      <c r="Z1440" s="14">
        <f t="shared" si="473"/>
        <v>470.65200000000004</v>
      </c>
      <c r="AA1440" s="14">
        <f t="shared" si="474"/>
        <v>0</v>
      </c>
      <c r="AB1440" s="14">
        <f t="shared" si="476"/>
        <v>0</v>
      </c>
      <c r="AC1440" s="15">
        <f t="shared" si="475"/>
        <v>680.3</v>
      </c>
      <c r="AD1440" s="48">
        <f>(ROUND(AC1440-AC1433,1)/AC1433)</f>
        <v>0.29778710415871801</v>
      </c>
      <c r="AE1440" s="119"/>
      <c r="AF1440" s="60"/>
      <c r="AH1440" s="20"/>
    </row>
    <row r="1441" spans="1:34">
      <c r="A1441" s="105" t="s">
        <v>852</v>
      </c>
      <c r="B1441" s="99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100.8</v>
      </c>
      <c r="O1441" s="14">
        <f>E1441*$E$11</f>
        <v>0</v>
      </c>
      <c r="P1441" s="14">
        <f>F1441*$F$11</f>
        <v>0</v>
      </c>
      <c r="Q1441" s="14">
        <f>G1441*$G$11</f>
        <v>218.4</v>
      </c>
      <c r="R1441" s="14">
        <f>H1441*$H$11</f>
        <v>0</v>
      </c>
      <c r="S1441" s="14">
        <f>(N1441/100)*(I1441*$I$11)+(N1441/100)*(J1441*$J$11)</f>
        <v>108.864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252.25200000000001</v>
      </c>
      <c r="W1441" s="14">
        <f>(R1441/100)*(K1441*$K$11)+(R1441/100)*(L1441*$L$11)</f>
        <v>0</v>
      </c>
      <c r="X1441" s="14">
        <f t="shared" si="471"/>
        <v>209.66399999999999</v>
      </c>
      <c r="Y1441" s="14">
        <f t="shared" si="472"/>
        <v>0</v>
      </c>
      <c r="Z1441" s="14">
        <f t="shared" si="473"/>
        <v>0</v>
      </c>
      <c r="AA1441" s="14">
        <f t="shared" si="474"/>
        <v>470.65200000000004</v>
      </c>
      <c r="AB1441" s="14">
        <f t="shared" si="476"/>
        <v>0</v>
      </c>
      <c r="AC1441" s="15">
        <f t="shared" si="475"/>
        <v>680.3</v>
      </c>
      <c r="AD1441" s="48">
        <f>(ROUND(AC1441-AC1433,1)/AC1433)</f>
        <v>0.29778710415871801</v>
      </c>
      <c r="AE1441" s="119"/>
      <c r="AF1441" s="60"/>
      <c r="AH1441" s="20"/>
    </row>
    <row r="1442" spans="1:34">
      <c r="A1442" s="105" t="s">
        <v>853</v>
      </c>
      <c r="B1442" s="99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100.8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218.4</v>
      </c>
      <c r="S1442" s="14">
        <f>(N1442/100)*(I1442*$I$12)+(N1442/100)*(J1442*$J$12)</f>
        <v>108.864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252.25200000000001</v>
      </c>
      <c r="X1442" s="14">
        <f t="shared" si="471"/>
        <v>209.66399999999999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470.65200000000004</v>
      </c>
      <c r="AC1442" s="15">
        <f t="shared" si="475"/>
        <v>680.3</v>
      </c>
      <c r="AD1442" s="48">
        <f>(ROUND(AC1442-AC1433,1)/AC1433)</f>
        <v>0.29778710415871801</v>
      </c>
      <c r="AE1442" s="119"/>
      <c r="AF1442" s="60"/>
      <c r="AH1442" s="20"/>
    </row>
    <row r="1443" spans="1:34">
      <c r="A1443" s="105" t="s">
        <v>854</v>
      </c>
      <c r="B1443" s="99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218.4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452.08800000000002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670.48800000000006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670.5</v>
      </c>
      <c r="AD1443" s="48">
        <f>(ROUND(AC1443-AC1433,1)/AC1433)</f>
        <v>0.27909194963754291</v>
      </c>
      <c r="AE1443" s="119"/>
      <c r="AF1443" s="60"/>
      <c r="AH1443" s="20"/>
    </row>
    <row r="1444" spans="1:34">
      <c r="A1444" s="105" t="s">
        <v>855</v>
      </c>
      <c r="B1444" s="99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218.4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452.08800000000002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670.48800000000006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670.5</v>
      </c>
      <c r="AD1444" s="48">
        <f>(ROUND(AC1444-AC1433,1)/AC1433)</f>
        <v>0.27909194963754291</v>
      </c>
      <c r="AE1444" s="119"/>
      <c r="AF1444" s="60"/>
      <c r="AH1444" s="20"/>
    </row>
    <row r="1445" spans="1:34">
      <c r="A1445" s="105"/>
      <c r="B1445" s="99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218.4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452.08800000000002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670.48800000000006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670.5</v>
      </c>
      <c r="AD1445" s="48">
        <f>(ROUND(AC1445-AC1433,1)/AC1433)</f>
        <v>0.27909194963754291</v>
      </c>
      <c r="AE1445" s="119"/>
      <c r="AF1445" s="60"/>
      <c r="AH1445" s="20"/>
    </row>
    <row r="1446" spans="1:34">
      <c r="A1446" s="105"/>
      <c r="B1446" s="99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218.4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371.49840000000006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589.89840000000004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589.9</v>
      </c>
      <c r="AD1446" s="48">
        <f>(ROUND(AC1446-AC1433,1)/AC1433)</f>
        <v>0.12533384204502099</v>
      </c>
      <c r="AE1446" s="119"/>
      <c r="AF1446" s="60"/>
      <c r="AH1446" s="20"/>
    </row>
    <row r="1447" spans="1:34">
      <c r="A1447" s="105"/>
      <c r="B1447" s="99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218.4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423.69600000000003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642.096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642.1</v>
      </c>
      <c r="AD1447" s="48">
        <f>(ROUND(AC1447-AC1433,1)/AC1433)</f>
        <v>0.22491415490270888</v>
      </c>
      <c r="AE1447" s="119"/>
      <c r="AF1447" s="60"/>
      <c r="AH1447" s="20"/>
    </row>
    <row r="1448" spans="1:34">
      <c r="A1448" s="112" t="s">
        <v>0</v>
      </c>
      <c r="B1448" s="96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187.5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337.5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525</v>
      </c>
      <c r="AC1448" s="53">
        <f>ROUND(X1448+Y1448+Z1448+AA1448+AB1448,1)</f>
        <v>525</v>
      </c>
      <c r="AD1448" s="58"/>
      <c r="AE1448" s="119" t="s">
        <v>820</v>
      </c>
      <c r="AF1448" s="60"/>
      <c r="AH1448" s="20"/>
    </row>
    <row r="1449" spans="1:34">
      <c r="A1449" s="105" t="s">
        <v>821</v>
      </c>
      <c r="B1449" s="97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162.5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429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591.5</v>
      </c>
      <c r="AC1449" s="15">
        <f>ROUND(X1449+Y1449+Z1449+AA1449+AB1449,1)</f>
        <v>591.5</v>
      </c>
      <c r="AD1449" s="48">
        <f>(ROUND(AC1449-AC1448,1)/AC1448)</f>
        <v>0.12666666666666668</v>
      </c>
      <c r="AE1449" s="119"/>
      <c r="AF1449" s="60"/>
      <c r="AH1449" s="20"/>
    </row>
    <row r="1450" spans="1:34">
      <c r="A1450" s="105" t="s">
        <v>822</v>
      </c>
      <c r="B1450" s="97">
        <v>0</v>
      </c>
      <c r="C1450" s="21" t="s">
        <v>856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175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315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490</v>
      </c>
      <c r="AC1450" s="15">
        <f t="shared" ref="AC1450:AC1463" si="481">ROUND(X1450+Y1450+Z1450+AA1450+AB1450,1)</f>
        <v>490</v>
      </c>
      <c r="AD1450" s="48">
        <f>(ROUND(AC1450-AC1448,1)/AC1448)</f>
        <v>-6.6666666666666666E-2</v>
      </c>
      <c r="AE1450" s="119"/>
      <c r="AF1450" s="60"/>
      <c r="AH1450" s="20"/>
    </row>
    <row r="1451" spans="1:34">
      <c r="A1451" s="105" t="s">
        <v>823</v>
      </c>
      <c r="B1451" s="97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175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315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490</v>
      </c>
      <c r="AC1451" s="15">
        <f t="shared" si="481"/>
        <v>490</v>
      </c>
      <c r="AD1451" s="48">
        <f>(ROUND(AC1451-AC1448,1)/AC1448)</f>
        <v>-6.6666666666666666E-2</v>
      </c>
      <c r="AE1451" s="119"/>
      <c r="AF1451" s="60"/>
      <c r="AH1451" s="20"/>
    </row>
    <row r="1452" spans="1:34">
      <c r="A1452" s="105" t="s">
        <v>824</v>
      </c>
      <c r="B1452" s="97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175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315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490</v>
      </c>
      <c r="AC1452" s="15">
        <f t="shared" si="481"/>
        <v>490</v>
      </c>
      <c r="AD1452" s="48">
        <f>(ROUND(AC1452-AC1448,1)/AC1448)</f>
        <v>-6.6666666666666666E-2</v>
      </c>
      <c r="AE1452" s="119"/>
      <c r="AF1452" s="60"/>
      <c r="AH1452" s="20"/>
    </row>
    <row r="1453" spans="1:34">
      <c r="A1453" s="105" t="s">
        <v>667</v>
      </c>
      <c r="B1453" s="97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175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315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490</v>
      </c>
      <c r="AC1453" s="15">
        <f t="shared" si="481"/>
        <v>490</v>
      </c>
      <c r="AD1453" s="48">
        <f>(ROUND(AC1453-AC1448,1)/AC1448)</f>
        <v>-6.6666666666666666E-2</v>
      </c>
      <c r="AE1453" s="119"/>
      <c r="AF1453" s="60"/>
      <c r="AH1453" s="20"/>
    </row>
    <row r="1454" spans="1:34">
      <c r="A1454" s="105" t="s">
        <v>606</v>
      </c>
      <c r="B1454" s="97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244.4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428.92199999999997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673.322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673.3</v>
      </c>
      <c r="AD1454" s="48">
        <f>(ROUND(AC1454-AC1448,1)/AC1448)</f>
        <v>0.28247619047619049</v>
      </c>
      <c r="AE1454" s="119"/>
      <c r="AF1454" s="60"/>
      <c r="AH1454" s="20"/>
    </row>
    <row r="1455" spans="1:34">
      <c r="A1455" s="105" t="s">
        <v>851</v>
      </c>
      <c r="B1455" s="97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244.4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428.92199999999997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673.322</v>
      </c>
      <c r="AA1455" s="14">
        <f t="shared" si="480"/>
        <v>0</v>
      </c>
      <c r="AB1455" s="14">
        <f t="shared" si="482"/>
        <v>0</v>
      </c>
      <c r="AC1455" s="15">
        <f t="shared" si="481"/>
        <v>673.3</v>
      </c>
      <c r="AD1455" s="48">
        <f>(ROUND(AC1455-AC1448,1)/AC1448)</f>
        <v>0.28247619047619049</v>
      </c>
      <c r="AE1455" s="119"/>
      <c r="AF1455" s="60"/>
      <c r="AH1455" s="20"/>
    </row>
    <row r="1456" spans="1:34">
      <c r="A1456" s="105" t="s">
        <v>852</v>
      </c>
      <c r="B1456" s="97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244.4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428.92199999999997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673.322</v>
      </c>
      <c r="AB1456" s="14">
        <f t="shared" si="482"/>
        <v>0</v>
      </c>
      <c r="AC1456" s="15">
        <f t="shared" si="481"/>
        <v>673.3</v>
      </c>
      <c r="AD1456" s="48">
        <f>(ROUND(AC1456-AC1448,1)/AC1448)</f>
        <v>0.28247619047619049</v>
      </c>
      <c r="AE1456" s="119"/>
      <c r="AF1456" s="60"/>
      <c r="AH1456" s="20"/>
    </row>
    <row r="1457" spans="1:34">
      <c r="A1457" s="105" t="s">
        <v>853</v>
      </c>
      <c r="B1457" s="97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244.4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428.92199999999997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673.322</v>
      </c>
      <c r="AC1457" s="15">
        <f t="shared" si="481"/>
        <v>673.3</v>
      </c>
      <c r="AD1457" s="48">
        <f>(ROUND(AC1457-AC1448,1)/AC1448)</f>
        <v>0.28247619047619049</v>
      </c>
      <c r="AE1457" s="119"/>
      <c r="AF1457" s="60"/>
      <c r="AH1457" s="20"/>
    </row>
    <row r="1458" spans="1:34">
      <c r="A1458" s="105" t="s">
        <v>854</v>
      </c>
      <c r="B1458" s="97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162.5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507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669.5</v>
      </c>
      <c r="AC1458" s="15">
        <f t="shared" si="481"/>
        <v>669.5</v>
      </c>
      <c r="AD1458" s="48">
        <f>(ROUND(AC1458-AC1448,1)/AC1448)</f>
        <v>0.27523809523809523</v>
      </c>
      <c r="AE1458" s="119"/>
      <c r="AF1458" s="60"/>
      <c r="AH1458" s="20"/>
    </row>
    <row r="1459" spans="1:34">
      <c r="A1459" s="105" t="s">
        <v>855</v>
      </c>
      <c r="B1459" s="97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244.4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428.92199999999997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673.322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673.3</v>
      </c>
      <c r="AD1459" s="48">
        <f>(ROUND(AC1459-AC1448,1)/AC1448)</f>
        <v>0.28247619047619049</v>
      </c>
      <c r="AE1459" s="119"/>
      <c r="AF1459" s="60"/>
      <c r="AH1459" s="20"/>
    </row>
    <row r="1460" spans="1:34">
      <c r="A1460" s="105"/>
      <c r="B1460" s="97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244.4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428.92199999999997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673.322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673.3</v>
      </c>
      <c r="AD1460" s="48">
        <f>(ROUND(AC1460-AC1448,1)/AC1448)</f>
        <v>0.28247619047619049</v>
      </c>
      <c r="AE1460" s="119"/>
      <c r="AF1460" s="60"/>
      <c r="AH1460" s="20"/>
    </row>
    <row r="1461" spans="1:34">
      <c r="A1461" s="105"/>
      <c r="B1461" s="97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162.5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429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591.5</v>
      </c>
      <c r="AC1461" s="15">
        <f t="shared" si="481"/>
        <v>591.5</v>
      </c>
      <c r="AD1461" s="48">
        <f>(ROUND(AC1461-AC1448,1)/AC1448)</f>
        <v>0.12666666666666668</v>
      </c>
      <c r="AE1461" s="119"/>
      <c r="AF1461" s="60"/>
      <c r="AH1461" s="20"/>
    </row>
    <row r="1462" spans="1:34">
      <c r="A1462" s="105"/>
      <c r="B1462" s="97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162.5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429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591.5</v>
      </c>
      <c r="AC1462" s="15">
        <f t="shared" si="481"/>
        <v>591.5</v>
      </c>
      <c r="AD1462" s="48">
        <f>(ROUND(AC1462-AC1448,1)/AC1448)</f>
        <v>0.12666666666666668</v>
      </c>
      <c r="AE1462" s="119"/>
      <c r="AF1462" s="60"/>
      <c r="AH1462" s="20"/>
    </row>
    <row r="1463" spans="1:34">
      <c r="A1463" s="112" t="s">
        <v>0</v>
      </c>
      <c r="B1463" s="98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285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239.4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524.4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524.4</v>
      </c>
      <c r="AD1463" s="58"/>
      <c r="AE1463" s="119" t="s">
        <v>820</v>
      </c>
      <c r="AF1463" s="60"/>
      <c r="AH1463" s="20"/>
    </row>
    <row r="1464" spans="1:34">
      <c r="A1464" s="105" t="s">
        <v>821</v>
      </c>
      <c r="B1464" s="99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247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369.01800000000003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616.01800000000003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616</v>
      </c>
      <c r="AD1464" s="48">
        <f>(ROUND(AC1464-AC1463,1)/AC1463)</f>
        <v>0.17467581998474446</v>
      </c>
      <c r="AE1464" s="119"/>
      <c r="AF1464" s="60"/>
      <c r="AH1464" s="20"/>
    </row>
    <row r="1465" spans="1:34">
      <c r="A1465" s="105" t="s">
        <v>822</v>
      </c>
      <c r="B1465" s="99">
        <v>0</v>
      </c>
      <c r="C1465" s="21" t="s">
        <v>856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266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223.44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489.44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489.4</v>
      </c>
      <c r="AD1465" s="48">
        <f>(ROUND(AC1465-AC1463,1)/AC1463)</f>
        <v>-6.6742944317315034E-2</v>
      </c>
      <c r="AE1465" s="119"/>
      <c r="AF1465" s="60"/>
      <c r="AH1465" s="20"/>
    </row>
    <row r="1466" spans="1:34">
      <c r="A1466" s="105" t="s">
        <v>823</v>
      </c>
      <c r="B1466" s="99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266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223.44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489.44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489.4</v>
      </c>
      <c r="AD1466" s="48">
        <f>(ROUND(AC1466-AC1463,1)/AC1463)</f>
        <v>-6.6742944317315034E-2</v>
      </c>
      <c r="AE1466" s="119"/>
      <c r="AF1466" s="60"/>
      <c r="AH1466" s="20"/>
    </row>
    <row r="1467" spans="1:34">
      <c r="A1467" s="105" t="s">
        <v>824</v>
      </c>
      <c r="B1467" s="99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266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223.44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489.44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489.4</v>
      </c>
      <c r="AD1467" s="48">
        <f>(ROUND(AC1467-AC1463,1)/AC1463)</f>
        <v>-6.6742944317315034E-2</v>
      </c>
      <c r="AE1467" s="119"/>
      <c r="AF1467" s="60"/>
      <c r="AH1467" s="20"/>
    </row>
    <row r="1468" spans="1:34">
      <c r="A1468" s="105" t="s">
        <v>667</v>
      </c>
      <c r="B1468" s="99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266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223.44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489.44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489.4</v>
      </c>
      <c r="AD1468" s="48">
        <f>(ROUND(AC1468-AC1463,1)/AC1463)</f>
        <v>-6.6742944317315034E-2</v>
      </c>
      <c r="AE1468" s="119"/>
      <c r="AF1468" s="60"/>
      <c r="AH1468" s="20"/>
    </row>
    <row r="1469" spans="1:34">
      <c r="A1469" s="105" t="s">
        <v>606</v>
      </c>
      <c r="B1469" s="99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114</v>
      </c>
      <c r="O1469" s="14">
        <f>E1469*$E$9</f>
        <v>247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95.759999999999991</v>
      </c>
      <c r="T1469" s="14">
        <f>(O1469/100)*(K1469*$K$9)</f>
        <v>222.3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209.76</v>
      </c>
      <c r="Y1469" s="14">
        <f t="shared" si="484"/>
        <v>469.3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679.1</v>
      </c>
      <c r="AD1469" s="48">
        <f>(ROUND(AC1469-AC1463,1)/AC1463)</f>
        <v>0.29500381388253238</v>
      </c>
      <c r="AE1469" s="119"/>
      <c r="AF1469" s="60"/>
      <c r="AH1469" s="20"/>
    </row>
    <row r="1470" spans="1:34">
      <c r="A1470" s="105" t="s">
        <v>851</v>
      </c>
      <c r="B1470" s="99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114</v>
      </c>
      <c r="O1470" s="14">
        <f>E1470*$E$10</f>
        <v>0</v>
      </c>
      <c r="P1470" s="14">
        <f>F1470*$F$10</f>
        <v>247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95.759999999999991</v>
      </c>
      <c r="T1470" s="14">
        <f>(O1470/100)*(K1470*$J$10)</f>
        <v>0</v>
      </c>
      <c r="U1470" s="14">
        <f>(P1470/100)*(K1470*$K$10)+(P1470/100)*(L1470*$L$10)</f>
        <v>222.3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209.76</v>
      </c>
      <c r="Y1470" s="14">
        <f t="shared" si="484"/>
        <v>0</v>
      </c>
      <c r="Z1470" s="14">
        <f t="shared" si="485"/>
        <v>469.3</v>
      </c>
      <c r="AA1470" s="14">
        <f t="shared" si="486"/>
        <v>0</v>
      </c>
      <c r="AB1470" s="14">
        <f t="shared" si="488"/>
        <v>0</v>
      </c>
      <c r="AC1470" s="15">
        <f t="shared" si="487"/>
        <v>679.1</v>
      </c>
      <c r="AD1470" s="48">
        <f>(ROUND(AC1470-AC1463,1)/AC1463)</f>
        <v>0.29500381388253238</v>
      </c>
      <c r="AE1470" s="119"/>
      <c r="AF1470" s="60"/>
      <c r="AH1470" s="20"/>
    </row>
    <row r="1471" spans="1:34">
      <c r="A1471" s="105" t="s">
        <v>852</v>
      </c>
      <c r="B1471" s="99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114</v>
      </c>
      <c r="O1471" s="14">
        <f>E1471*$E$11</f>
        <v>0</v>
      </c>
      <c r="P1471" s="14">
        <f>F1471*$F$11</f>
        <v>0</v>
      </c>
      <c r="Q1471" s="14">
        <f>G1471*$G$11</f>
        <v>247</v>
      </c>
      <c r="R1471" s="14">
        <f>H1471*$H$11</f>
        <v>0</v>
      </c>
      <c r="S1471" s="14">
        <f>(N1471/100)*(I1471*$I$11)+(N1471/100)*(J1471*$J$11)</f>
        <v>95.759999999999991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222.3</v>
      </c>
      <c r="W1471" s="14">
        <f>(R1471/100)*(K1471*$K$11)+(R1471/100)*(L1471*$L$11)</f>
        <v>0</v>
      </c>
      <c r="X1471" s="14">
        <f t="shared" si="483"/>
        <v>209.76</v>
      </c>
      <c r="Y1471" s="14">
        <f t="shared" si="484"/>
        <v>0</v>
      </c>
      <c r="Z1471" s="14">
        <f t="shared" si="485"/>
        <v>0</v>
      </c>
      <c r="AA1471" s="14">
        <f t="shared" si="486"/>
        <v>469.3</v>
      </c>
      <c r="AB1471" s="14">
        <f t="shared" si="488"/>
        <v>0</v>
      </c>
      <c r="AC1471" s="15">
        <f t="shared" si="487"/>
        <v>679.1</v>
      </c>
      <c r="AD1471" s="48">
        <f>(ROUND(AC1471-AC1463,1)/AC1463)</f>
        <v>0.29500381388253238</v>
      </c>
      <c r="AE1471" s="119"/>
      <c r="AF1471" s="60"/>
      <c r="AH1471" s="20"/>
    </row>
    <row r="1472" spans="1:34">
      <c r="A1472" s="105" t="s">
        <v>853</v>
      </c>
      <c r="B1472" s="99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114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247</v>
      </c>
      <c r="S1472" s="14">
        <f>(N1472/100)*(I1472*$I$12)+(N1472/100)*(J1472*$J$12)</f>
        <v>95.759999999999991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222.3</v>
      </c>
      <c r="X1472" s="14">
        <f t="shared" si="483"/>
        <v>209.76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469.3</v>
      </c>
      <c r="AC1472" s="15">
        <f t="shared" si="487"/>
        <v>679.1</v>
      </c>
      <c r="AD1472" s="48">
        <f>(ROUND(AC1472-AC1463,1)/AC1463)</f>
        <v>0.29500381388253238</v>
      </c>
      <c r="AE1472" s="119"/>
      <c r="AF1472" s="60"/>
      <c r="AH1472" s="20"/>
    </row>
    <row r="1473" spans="1:34">
      <c r="A1473" s="105" t="s">
        <v>854</v>
      </c>
      <c r="B1473" s="99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247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422.37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669.37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669.4</v>
      </c>
      <c r="AD1473" s="48">
        <f>(ROUND(AC1473-AC1463,1)/AC1463)</f>
        <v>0.27650648360030511</v>
      </c>
      <c r="AE1473" s="119"/>
      <c r="AF1473" s="60"/>
      <c r="AH1473" s="20"/>
    </row>
    <row r="1474" spans="1:34">
      <c r="A1474" s="105" t="s">
        <v>855</v>
      </c>
      <c r="B1474" s="99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247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422.37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669.37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669.4</v>
      </c>
      <c r="AD1474" s="48">
        <f>(ROUND(AC1474-AC1463,1)/AC1463)</f>
        <v>0.27650648360030511</v>
      </c>
      <c r="AE1474" s="119"/>
      <c r="AF1474" s="60"/>
      <c r="AH1474" s="20"/>
    </row>
    <row r="1475" spans="1:34">
      <c r="A1475" s="105"/>
      <c r="B1475" s="99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247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422.37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669.37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669.4</v>
      </c>
      <c r="AD1475" s="48">
        <f>(ROUND(AC1475-AC1463,1)/AC1463)</f>
        <v>0.27650648360030511</v>
      </c>
      <c r="AE1475" s="119"/>
      <c r="AF1475" s="60"/>
      <c r="AH1475" s="20"/>
    </row>
    <row r="1476" spans="1:34">
      <c r="A1476" s="105"/>
      <c r="B1476" s="99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247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342.83600000000001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589.83600000000001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589.79999999999995</v>
      </c>
      <c r="AD1476" s="48">
        <f>(ROUND(AC1476-AC1463,1)/AC1463)</f>
        <v>0.12471395881006866</v>
      </c>
      <c r="AE1476" s="117"/>
      <c r="AF1476" s="63"/>
      <c r="AH1476" s="20"/>
    </row>
    <row r="1477" spans="1:34">
      <c r="A1477" s="105"/>
      <c r="B1477" s="99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247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397.67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644.67000000000007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644.70000000000005</v>
      </c>
      <c r="AD1477" s="48">
        <f>(ROUND(AC1477-AC1463,1)/AC1463)</f>
        <v>0.2294050343249428</v>
      </c>
      <c r="AE1477" s="119"/>
      <c r="AF1477" s="60"/>
      <c r="AH1477" s="20"/>
    </row>
    <row r="1478" spans="1:34">
      <c r="A1478" s="113"/>
      <c r="B1478" s="156" t="s">
        <v>344</v>
      </c>
      <c r="C1478" s="156"/>
      <c r="D1478" s="156"/>
      <c r="E1478" s="156"/>
      <c r="F1478" s="156"/>
      <c r="G1478" s="156"/>
      <c r="H1478" s="156"/>
      <c r="I1478" s="156"/>
      <c r="J1478" s="156"/>
      <c r="K1478" s="156"/>
      <c r="L1478" s="156"/>
      <c r="M1478" s="156"/>
      <c r="N1478" s="156"/>
      <c r="O1478" s="156"/>
      <c r="P1478" s="156"/>
      <c r="Q1478" s="156"/>
      <c r="R1478" s="156"/>
      <c r="S1478" s="156"/>
      <c r="T1478" s="156"/>
      <c r="U1478" s="156"/>
      <c r="V1478" s="156"/>
      <c r="W1478" s="156"/>
      <c r="X1478" s="156"/>
      <c r="Y1478" s="156"/>
      <c r="Z1478" s="156"/>
      <c r="AA1478" s="156"/>
      <c r="AB1478" s="156"/>
      <c r="AC1478" s="18">
        <v>400</v>
      </c>
      <c r="AD1478" s="18"/>
      <c r="AE1478" s="119"/>
      <c r="AF1478" s="60"/>
      <c r="AH1478" s="20"/>
    </row>
    <row r="1479" spans="1:34">
      <c r="A1479" s="112" t="s">
        <v>0</v>
      </c>
      <c r="B1479" s="93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150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157.5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307.5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307.5</v>
      </c>
      <c r="AD1479" s="48">
        <v>0</v>
      </c>
      <c r="AE1479" s="119" t="s">
        <v>820</v>
      </c>
      <c r="AF1479" s="60"/>
      <c r="AH1479" s="20"/>
    </row>
    <row r="1480" spans="1:34">
      <c r="A1480" s="105" t="s">
        <v>821</v>
      </c>
      <c r="B1480" s="93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130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231.66000000000003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361.66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361.7</v>
      </c>
      <c r="AD1480" s="48">
        <f>(ROUND(AC1480-AC1479,1)/AC1479)</f>
        <v>0.17626016260162602</v>
      </c>
      <c r="AE1480" s="119"/>
      <c r="AF1480" s="60"/>
      <c r="AH1480" s="20"/>
    </row>
    <row r="1481" spans="1:34">
      <c r="A1481" s="105" t="s">
        <v>822</v>
      </c>
      <c r="B1481" s="93">
        <v>12</v>
      </c>
      <c r="C1481" s="21" t="s">
        <v>856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140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147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287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287</v>
      </c>
      <c r="AD1481" s="48">
        <f>(ROUND(AC1481-AC1479,1)/AC1479)</f>
        <v>-6.6666666666666666E-2</v>
      </c>
      <c r="AE1481" s="119"/>
      <c r="AF1481" s="60"/>
      <c r="AH1481" s="20"/>
    </row>
    <row r="1482" spans="1:34">
      <c r="A1482" s="105" t="s">
        <v>823</v>
      </c>
      <c r="B1482" s="93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140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147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287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287</v>
      </c>
      <c r="AD1482" s="48">
        <f>(ROUND(AC1482-AC1479,1)/AC1479)</f>
        <v>-6.6666666666666666E-2</v>
      </c>
      <c r="AE1482" s="119"/>
      <c r="AF1482" s="60"/>
      <c r="AH1482" s="20"/>
    </row>
    <row r="1483" spans="1:34">
      <c r="A1483" s="105" t="s">
        <v>824</v>
      </c>
      <c r="B1483" s="93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140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147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287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287</v>
      </c>
      <c r="AD1483" s="48">
        <f>(ROUND(AC1483-AC1479,1)/AC1479)</f>
        <v>-6.6666666666666666E-2</v>
      </c>
      <c r="AE1483" s="119"/>
      <c r="AF1483" s="60"/>
      <c r="AH1483" s="20"/>
    </row>
    <row r="1484" spans="1:34">
      <c r="A1484" s="105" t="s">
        <v>667</v>
      </c>
      <c r="B1484" s="93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140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147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287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287</v>
      </c>
      <c r="AD1484" s="48">
        <f>(ROUND(AC1484-AC1479,1)/AC1479)</f>
        <v>-6.6666666666666666E-2</v>
      </c>
      <c r="AE1484" s="119"/>
      <c r="AF1484" s="60"/>
      <c r="AH1484" s="20"/>
    </row>
    <row r="1485" spans="1:34">
      <c r="A1485" s="105" t="s">
        <v>606</v>
      </c>
      <c r="B1485" s="93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60</v>
      </c>
      <c r="O1485" s="14">
        <f>E1485*$E$9</f>
        <v>130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63</v>
      </c>
      <c r="T1485" s="14">
        <f>(O1485/100)*(K1485*$K$9)</f>
        <v>146.25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123</v>
      </c>
      <c r="Y1485" s="14">
        <f t="shared" si="490"/>
        <v>276.25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399.3</v>
      </c>
      <c r="AD1485" s="48">
        <f>(ROUND(AC1485-AC1479,1)/AC1479)</f>
        <v>0.29853658536585365</v>
      </c>
      <c r="AE1485" s="119"/>
      <c r="AF1485" s="60"/>
      <c r="AH1485" s="20"/>
    </row>
    <row r="1486" spans="1:34">
      <c r="A1486" s="105" t="s">
        <v>851</v>
      </c>
      <c r="B1486" s="93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60</v>
      </c>
      <c r="O1486" s="14">
        <f>E1486*$E$10</f>
        <v>0</v>
      </c>
      <c r="P1486" s="14">
        <f>F1486*$F$10</f>
        <v>130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63</v>
      </c>
      <c r="T1486" s="14">
        <f>(O1486/100)*(K1486*$J$10)</f>
        <v>0</v>
      </c>
      <c r="U1486" s="14">
        <f>(P1486/100)*(K1486*$K$10)+(P1486/100)*(L1486*$L$10)</f>
        <v>146.25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123</v>
      </c>
      <c r="Y1486" s="14">
        <f t="shared" si="490"/>
        <v>0</v>
      </c>
      <c r="Z1486" s="14">
        <f t="shared" si="491"/>
        <v>276.25</v>
      </c>
      <c r="AA1486" s="14">
        <f t="shared" si="492"/>
        <v>0</v>
      </c>
      <c r="AB1486" s="14">
        <f t="shared" si="494"/>
        <v>0</v>
      </c>
      <c r="AC1486" s="15">
        <f t="shared" si="493"/>
        <v>399.3</v>
      </c>
      <c r="AD1486" s="48">
        <f>(ROUND(AC1486-AC1479,1)/AC1479)</f>
        <v>0.29853658536585365</v>
      </c>
      <c r="AE1486" s="119"/>
      <c r="AF1486" s="60"/>
      <c r="AH1486" s="20"/>
    </row>
    <row r="1487" spans="1:34">
      <c r="A1487" s="105" t="s">
        <v>852</v>
      </c>
      <c r="B1487" s="93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60</v>
      </c>
      <c r="O1487" s="14">
        <f>E1487*$E$11</f>
        <v>0</v>
      </c>
      <c r="P1487" s="14">
        <f>F1487*$F$11</f>
        <v>0</v>
      </c>
      <c r="Q1487" s="14">
        <f>G1487*$G$11</f>
        <v>130</v>
      </c>
      <c r="R1487" s="14">
        <f>H1487*$H$11</f>
        <v>0</v>
      </c>
      <c r="S1487" s="14">
        <f>(N1487/100)*(I1487*$I$11)+(N1487/100)*(J1487*$J$11)</f>
        <v>63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146.25</v>
      </c>
      <c r="W1487" s="14">
        <f>(R1487/100)*(K1487*$K$11)+(R1487/100)*(L1487*$L$11)</f>
        <v>0</v>
      </c>
      <c r="X1487" s="14">
        <f t="shared" si="489"/>
        <v>123</v>
      </c>
      <c r="Y1487" s="14">
        <f t="shared" si="490"/>
        <v>0</v>
      </c>
      <c r="Z1487" s="14">
        <f t="shared" si="491"/>
        <v>0</v>
      </c>
      <c r="AA1487" s="14">
        <f t="shared" si="492"/>
        <v>276.25</v>
      </c>
      <c r="AB1487" s="14">
        <f t="shared" si="494"/>
        <v>0</v>
      </c>
      <c r="AC1487" s="15">
        <f t="shared" si="493"/>
        <v>399.3</v>
      </c>
      <c r="AD1487" s="48">
        <f>(ROUND(AC1487-AC1479,1)/AC1479)</f>
        <v>0.29853658536585365</v>
      </c>
      <c r="AE1487" s="119"/>
      <c r="AF1487" s="60"/>
      <c r="AH1487" s="20"/>
    </row>
    <row r="1488" spans="1:34">
      <c r="A1488" s="105" t="s">
        <v>853</v>
      </c>
      <c r="B1488" s="93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60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130</v>
      </c>
      <c r="S1488" s="14">
        <f>(N1488/100)*(I1488*$I$12)+(N1488/100)*(J1488*$J$12)</f>
        <v>63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146.25</v>
      </c>
      <c r="X1488" s="14">
        <f t="shared" si="489"/>
        <v>123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276.25</v>
      </c>
      <c r="AC1488" s="15">
        <f t="shared" si="493"/>
        <v>399.3</v>
      </c>
      <c r="AD1488" s="48">
        <f>(ROUND(AC1488-AC1479,1)/AC1479)</f>
        <v>0.29853658536585365</v>
      </c>
      <c r="AE1488" s="119"/>
      <c r="AF1488" s="60"/>
      <c r="AH1488" s="20"/>
    </row>
    <row r="1489" spans="1:34">
      <c r="A1489" s="105" t="s">
        <v>854</v>
      </c>
      <c r="B1489" s="93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130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263.25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393.25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393.3</v>
      </c>
      <c r="AD1489" s="48">
        <f>(ROUND(AC1489-AC1479,1)/AC1479)</f>
        <v>0.27902439024390241</v>
      </c>
      <c r="AE1489" s="119"/>
      <c r="AF1489" s="60"/>
      <c r="AH1489" s="20"/>
    </row>
    <row r="1490" spans="1:34">
      <c r="A1490" s="105" t="s">
        <v>855</v>
      </c>
      <c r="B1490" s="93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130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263.25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393.25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393.3</v>
      </c>
      <c r="AD1490" s="48">
        <f>(ROUND(AC1490-AC1479,1)/AC1479)</f>
        <v>0.27902439024390241</v>
      </c>
      <c r="AE1490" s="119"/>
      <c r="AF1490" s="60"/>
      <c r="AH1490" s="20"/>
    </row>
    <row r="1491" spans="1:34">
      <c r="A1491" s="105"/>
      <c r="B1491" s="93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130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263.25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393.25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393.3</v>
      </c>
      <c r="AD1491" s="48">
        <f>(ROUND(AC1491-AC1479,1)/AC1479)</f>
        <v>0.27902439024390241</v>
      </c>
      <c r="AE1491" s="119"/>
      <c r="AF1491" s="60"/>
      <c r="AH1491" s="20"/>
    </row>
    <row r="1492" spans="1:34">
      <c r="A1492" s="105"/>
      <c r="B1492" s="93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130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247.26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377.26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377.3</v>
      </c>
      <c r="AD1492" s="48">
        <f>(ROUND(AC1492-AC1479,1)/AC1479)</f>
        <v>0.22699186991869919</v>
      </c>
      <c r="AE1492" s="119"/>
      <c r="AF1492" s="60"/>
      <c r="AH1492" s="20"/>
    </row>
    <row r="1493" spans="1:34">
      <c r="A1493" s="105"/>
      <c r="B1493" s="93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130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217.49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347.49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347.5</v>
      </c>
      <c r="AD1493" s="48">
        <f>(ROUND(AC1493-AC1479,1)/AC1479)</f>
        <v>0.13008130081300814</v>
      </c>
      <c r="AE1493" s="119"/>
      <c r="AF1493" s="60"/>
      <c r="AH1493" s="20"/>
    </row>
    <row r="1494" spans="1:34">
      <c r="A1494" s="112" t="s">
        <v>0</v>
      </c>
      <c r="B1494" s="94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153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149.17500000000001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302.17500000000001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302.2</v>
      </c>
      <c r="AD1494" s="58">
        <v>0</v>
      </c>
      <c r="AE1494" s="119" t="s">
        <v>820</v>
      </c>
      <c r="AF1494" s="60"/>
      <c r="AH1494" s="20"/>
    </row>
    <row r="1495" spans="1:34">
      <c r="A1495" s="105" t="s">
        <v>821</v>
      </c>
      <c r="B1495" s="95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132.6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224.35919999999996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356.95919999999995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357</v>
      </c>
      <c r="AD1495" s="48">
        <f>(ROUND(AC1495-AC1494,1)/AC1494)</f>
        <v>0.1813368630046327</v>
      </c>
      <c r="AE1495" s="119"/>
      <c r="AF1495" s="60"/>
      <c r="AH1495" s="20"/>
    </row>
    <row r="1496" spans="1:34">
      <c r="A1496" s="105" t="s">
        <v>822</v>
      </c>
      <c r="B1496" s="95">
        <v>14</v>
      </c>
      <c r="C1496" s="21" t="s">
        <v>856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142.79999999999998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139.22999999999999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282.02999999999997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282</v>
      </c>
      <c r="AD1496" s="48">
        <f>(ROUND(AC1496-AC1494,1)/AC1494)</f>
        <v>-6.6843150231634674E-2</v>
      </c>
      <c r="AE1496" s="119"/>
      <c r="AF1496" s="60"/>
      <c r="AH1496" s="20"/>
    </row>
    <row r="1497" spans="1:34">
      <c r="A1497" s="105" t="s">
        <v>823</v>
      </c>
      <c r="B1497" s="95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142.79999999999998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139.22999999999999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282.02999999999997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282</v>
      </c>
      <c r="AD1497" s="48">
        <f>(ROUND(AC1497-AC1494,1)/AC1494)</f>
        <v>-6.6843150231634674E-2</v>
      </c>
      <c r="AE1497" s="119"/>
      <c r="AF1497" s="60"/>
      <c r="AH1497" s="20"/>
    </row>
    <row r="1498" spans="1:34">
      <c r="A1498" s="105" t="s">
        <v>824</v>
      </c>
      <c r="B1498" s="95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142.79999999999998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139.22999999999999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282.02999999999997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282</v>
      </c>
      <c r="AD1498" s="48">
        <f>(ROUND(AC1498-AC1494,1)/AC1494)</f>
        <v>-6.6843150231634674E-2</v>
      </c>
      <c r="AE1498" s="119"/>
      <c r="AF1498" s="60"/>
      <c r="AH1498" s="20"/>
    </row>
    <row r="1499" spans="1:34">
      <c r="A1499" s="105" t="s">
        <v>667</v>
      </c>
      <c r="B1499" s="95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142.79999999999998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139.22999999999999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282.02999999999997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282</v>
      </c>
      <c r="AD1499" s="48">
        <f>(ROUND(AC1499-AC1494,1)/AC1494)</f>
        <v>-6.6843150231634674E-2</v>
      </c>
      <c r="AE1499" s="119"/>
      <c r="AF1499" s="60"/>
      <c r="AH1499" s="20"/>
    </row>
    <row r="1500" spans="1:34">
      <c r="A1500" s="105" t="s">
        <v>606</v>
      </c>
      <c r="B1500" s="95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61.199999999999996</v>
      </c>
      <c r="O1500" s="14">
        <f>E1500*$E$9</f>
        <v>132.6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59.67</v>
      </c>
      <c r="T1500" s="14">
        <f>(O1500/100)*(K1500*$K$9)</f>
        <v>139.22999999999999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120.87</v>
      </c>
      <c r="Y1500" s="14">
        <f t="shared" si="496"/>
        <v>271.83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392.7</v>
      </c>
      <c r="AD1500" s="48">
        <f>(ROUND(AC1500-AC1494,1)/AC1494)</f>
        <v>0.29947054930509598</v>
      </c>
      <c r="AE1500" s="119"/>
      <c r="AF1500" s="60"/>
      <c r="AH1500" s="20"/>
    </row>
    <row r="1501" spans="1:34">
      <c r="A1501" s="105" t="s">
        <v>851</v>
      </c>
      <c r="B1501" s="95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61.199999999999996</v>
      </c>
      <c r="O1501" s="14">
        <f>E1501*$E$10</f>
        <v>0</v>
      </c>
      <c r="P1501" s="14">
        <f>F1501*$F$10</f>
        <v>132.6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59.67</v>
      </c>
      <c r="T1501" s="14">
        <f>(O1501/100)*(K1501*$J$10)</f>
        <v>0</v>
      </c>
      <c r="U1501" s="14">
        <f>(P1501/100)*(K1501*$K$10)+(P1501/100)*(L1501*$L$10)</f>
        <v>139.22999999999999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120.87</v>
      </c>
      <c r="Y1501" s="14">
        <f t="shared" si="496"/>
        <v>0</v>
      </c>
      <c r="Z1501" s="14">
        <f t="shared" si="497"/>
        <v>271.83</v>
      </c>
      <c r="AA1501" s="14">
        <f t="shared" si="498"/>
        <v>0</v>
      </c>
      <c r="AB1501" s="14">
        <f t="shared" si="500"/>
        <v>0</v>
      </c>
      <c r="AC1501" s="15">
        <f t="shared" si="499"/>
        <v>392.7</v>
      </c>
      <c r="AD1501" s="48">
        <f>(ROUND(AC1501-AC1494,1)/AC1494)</f>
        <v>0.29947054930509598</v>
      </c>
      <c r="AE1501" s="119"/>
      <c r="AF1501" s="60"/>
      <c r="AH1501" s="20"/>
    </row>
    <row r="1502" spans="1:34">
      <c r="A1502" s="105" t="s">
        <v>852</v>
      </c>
      <c r="B1502" s="95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61.199999999999996</v>
      </c>
      <c r="O1502" s="14">
        <f>E1502*$E$11</f>
        <v>0</v>
      </c>
      <c r="P1502" s="14">
        <f>F1502*$F$11</f>
        <v>0</v>
      </c>
      <c r="Q1502" s="14">
        <f>G1502*$G$11</f>
        <v>132.6</v>
      </c>
      <c r="R1502" s="14">
        <f>H1502*$H$11</f>
        <v>0</v>
      </c>
      <c r="S1502" s="14">
        <f>(N1502/100)*(I1502*$I$11)+(N1502/100)*(J1502*$J$11)</f>
        <v>59.67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139.22999999999999</v>
      </c>
      <c r="W1502" s="14">
        <f>(R1502/100)*(K1502*$K$11)+(R1502/100)*(L1502*$L$11)</f>
        <v>0</v>
      </c>
      <c r="X1502" s="14">
        <f t="shared" si="495"/>
        <v>120.87</v>
      </c>
      <c r="Y1502" s="14">
        <f t="shared" si="496"/>
        <v>0</v>
      </c>
      <c r="Z1502" s="14">
        <f t="shared" si="497"/>
        <v>0</v>
      </c>
      <c r="AA1502" s="14">
        <f t="shared" si="498"/>
        <v>271.83</v>
      </c>
      <c r="AB1502" s="14">
        <f t="shared" si="500"/>
        <v>0</v>
      </c>
      <c r="AC1502" s="15">
        <f t="shared" si="499"/>
        <v>392.7</v>
      </c>
      <c r="AD1502" s="48">
        <f>(ROUND(AC1502-AC1494,1)/AC1494)</f>
        <v>0.29947054930509598</v>
      </c>
      <c r="AE1502" s="119"/>
      <c r="AF1502" s="60"/>
      <c r="AH1502" s="20"/>
    </row>
    <row r="1503" spans="1:34">
      <c r="A1503" s="105" t="s">
        <v>853</v>
      </c>
      <c r="B1503" s="95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61.199999999999996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132.6</v>
      </c>
      <c r="S1503" s="14">
        <f>(N1503/100)*(I1503*$I$12)+(N1503/100)*(J1503*$J$12)</f>
        <v>59.67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139.22999999999999</v>
      </c>
      <c r="X1503" s="14">
        <f t="shared" si="495"/>
        <v>120.87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271.83</v>
      </c>
      <c r="AC1503" s="15">
        <f t="shared" si="499"/>
        <v>392.7</v>
      </c>
      <c r="AD1503" s="48">
        <f>(ROUND(AC1503-AC1494,1)/AC1494)</f>
        <v>0.29947054930509598</v>
      </c>
      <c r="AE1503" s="119"/>
      <c r="AF1503" s="60"/>
      <c r="AH1503" s="20"/>
    </row>
    <row r="1504" spans="1:34">
      <c r="A1504" s="105" t="s">
        <v>854</v>
      </c>
      <c r="B1504" s="95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132.6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252.60299999999998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385.20299999999997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385.2</v>
      </c>
      <c r="AD1504" s="48">
        <f>(ROUND(AC1504-AC1494,1)/AC1494)</f>
        <v>0.27465254798146921</v>
      </c>
      <c r="AE1504" s="119"/>
      <c r="AF1504" s="60"/>
      <c r="AH1504" s="20"/>
    </row>
    <row r="1505" spans="1:34">
      <c r="A1505" s="105" t="s">
        <v>855</v>
      </c>
      <c r="B1505" s="95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132.6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252.60299999999998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385.20299999999997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385.2</v>
      </c>
      <c r="AD1505" s="48">
        <f>(ROUND(AC1505-AC1494,1)/AC1494)</f>
        <v>0.27465254798146921</v>
      </c>
      <c r="AE1505" s="119"/>
      <c r="AF1505" s="60"/>
      <c r="AH1505" s="20"/>
    </row>
    <row r="1506" spans="1:34">
      <c r="A1506" s="105"/>
      <c r="B1506" s="95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132.6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252.60299999999998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385.20299999999997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385.2</v>
      </c>
      <c r="AD1506" s="48">
        <f>(ROUND(AC1506-AC1494,1)/AC1494)</f>
        <v>0.27465254798146921</v>
      </c>
      <c r="AE1506" s="119"/>
      <c r="AF1506" s="60"/>
      <c r="AH1506" s="20"/>
    </row>
    <row r="1507" spans="1:34">
      <c r="A1507" s="105"/>
      <c r="B1507" s="95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132.6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239.47559999999996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372.07559999999995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372.1</v>
      </c>
      <c r="AD1507" s="48">
        <f>(ROUND(AC1507-AC1494,1)/AC1494)</f>
        <v>0.23130377233620122</v>
      </c>
      <c r="AE1507" s="119"/>
      <c r="AF1507" s="60"/>
      <c r="AH1507" s="20"/>
    </row>
    <row r="1508" spans="1:34">
      <c r="A1508" s="105"/>
      <c r="B1508" s="95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132.6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206.5908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339.19079999999997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339.2</v>
      </c>
      <c r="AD1508" s="48">
        <f>(ROUND(AC1508-AC1494,1)/AC1494)</f>
        <v>0.12243547319655858</v>
      </c>
      <c r="AE1508" s="119"/>
      <c r="AF1508" s="60"/>
      <c r="AH1508" s="20"/>
    </row>
    <row r="1509" spans="1:34">
      <c r="A1509" s="112" t="s">
        <v>0</v>
      </c>
      <c r="B1509" s="92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141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169.2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310.2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310.2</v>
      </c>
      <c r="AD1509" s="58">
        <v>0</v>
      </c>
      <c r="AE1509" s="119" t="s">
        <v>820</v>
      </c>
      <c r="AF1509" s="60"/>
      <c r="AH1509" s="20"/>
    </row>
    <row r="1510" spans="1:34">
      <c r="A1510" s="105" t="s">
        <v>821</v>
      </c>
      <c r="B1510" s="93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122.2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241.95600000000002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364.15600000000001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364.2</v>
      </c>
      <c r="AD1510" s="48">
        <f>(ROUND(AC1510-AC1509,1)/AC1509)</f>
        <v>0.17408123791102514</v>
      </c>
      <c r="AE1510" s="119"/>
      <c r="AF1510" s="60"/>
      <c r="AH1510" s="20"/>
    </row>
    <row r="1511" spans="1:34">
      <c r="A1511" s="105" t="s">
        <v>822</v>
      </c>
      <c r="B1511" s="93">
        <v>18</v>
      </c>
      <c r="C1511" s="21" t="s">
        <v>856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131.6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157.91999999999999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289.52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289.5</v>
      </c>
      <c r="AD1511" s="48">
        <f>(ROUND(AC1511-AC1509,1)/AC1509)</f>
        <v>-6.673114119922631E-2</v>
      </c>
      <c r="AE1511" s="119"/>
      <c r="AF1511" s="60"/>
      <c r="AH1511" s="20"/>
    </row>
    <row r="1512" spans="1:34">
      <c r="A1512" s="105" t="s">
        <v>823</v>
      </c>
      <c r="B1512" s="93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131.6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157.91999999999999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289.52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289.5</v>
      </c>
      <c r="AD1512" s="48">
        <f>(ROUND(AC1512-AC1509,1)/AC1509)</f>
        <v>-6.673114119922631E-2</v>
      </c>
      <c r="AE1512" s="119"/>
      <c r="AF1512" s="60"/>
      <c r="AH1512" s="20"/>
    </row>
    <row r="1513" spans="1:34">
      <c r="A1513" s="105" t="s">
        <v>824</v>
      </c>
      <c r="B1513" s="93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131.6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157.91999999999999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289.52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289.5</v>
      </c>
      <c r="AD1513" s="48">
        <f>(ROUND(AC1513-AC1509,1)/AC1509)</f>
        <v>-6.673114119922631E-2</v>
      </c>
      <c r="AE1513" s="119"/>
      <c r="AF1513" s="60"/>
      <c r="AH1513" s="20"/>
    </row>
    <row r="1514" spans="1:34">
      <c r="A1514" s="105" t="s">
        <v>667</v>
      </c>
      <c r="B1514" s="93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131.6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157.91999999999999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289.52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289.5</v>
      </c>
      <c r="AD1514" s="48">
        <f>(ROUND(AC1514-AC1509,1)/AC1509)</f>
        <v>-6.673114119922631E-2</v>
      </c>
      <c r="AE1514" s="119"/>
      <c r="AF1514" s="60"/>
      <c r="AH1514" s="20"/>
    </row>
    <row r="1515" spans="1:34">
      <c r="A1515" s="105" t="s">
        <v>606</v>
      </c>
      <c r="B1515" s="93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56.4</v>
      </c>
      <c r="O1515" s="14">
        <f>E1515*$E$9</f>
        <v>122.2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67.679999999999993</v>
      </c>
      <c r="T1515" s="14">
        <f>(O1515/100)*(K1515*$K$9)</f>
        <v>155.80500000000001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124.07999999999998</v>
      </c>
      <c r="Y1515" s="14">
        <f t="shared" si="496"/>
        <v>278.005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402.1</v>
      </c>
      <c r="AD1515" s="48">
        <f>(ROUND(AC1515-AC1509,1)/AC1509)</f>
        <v>0.29626047711154097</v>
      </c>
      <c r="AE1515" s="119"/>
      <c r="AF1515" s="60"/>
      <c r="AH1515" s="20"/>
    </row>
    <row r="1516" spans="1:34">
      <c r="A1516" s="105" t="s">
        <v>851</v>
      </c>
      <c r="B1516" s="93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56.4</v>
      </c>
      <c r="O1516" s="14">
        <f>E1516*$E$10</f>
        <v>0</v>
      </c>
      <c r="P1516" s="14">
        <f>F1516*$F$10</f>
        <v>122.2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67.679999999999993</v>
      </c>
      <c r="T1516" s="14">
        <f>(O1516/100)*(K1516*$J$10)</f>
        <v>0</v>
      </c>
      <c r="U1516" s="14">
        <f>(P1516/100)*(K1516*$K$10)+(P1516/100)*(L1516*$L$10)</f>
        <v>155.80500000000001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124.07999999999998</v>
      </c>
      <c r="Y1516" s="14">
        <f t="shared" si="496"/>
        <v>0</v>
      </c>
      <c r="Z1516" s="14">
        <f t="shared" si="497"/>
        <v>278.005</v>
      </c>
      <c r="AA1516" s="14">
        <f t="shared" si="498"/>
        <v>0</v>
      </c>
      <c r="AB1516" s="14">
        <f t="shared" si="502"/>
        <v>0</v>
      </c>
      <c r="AC1516" s="15">
        <f t="shared" si="501"/>
        <v>402.1</v>
      </c>
      <c r="AD1516" s="48">
        <f>(ROUND(AC1516-AC1509,1)/AC1509)</f>
        <v>0.29626047711154097</v>
      </c>
      <c r="AE1516" s="119"/>
      <c r="AF1516" s="60"/>
      <c r="AH1516" s="20"/>
    </row>
    <row r="1517" spans="1:34">
      <c r="A1517" s="105" t="s">
        <v>852</v>
      </c>
      <c r="B1517" s="93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56.4</v>
      </c>
      <c r="O1517" s="14">
        <f>E1517*$E$11</f>
        <v>0</v>
      </c>
      <c r="P1517" s="14">
        <f>F1517*$F$11</f>
        <v>0</v>
      </c>
      <c r="Q1517" s="14">
        <f>G1517*$G$11</f>
        <v>122.2</v>
      </c>
      <c r="R1517" s="14">
        <f>H1517*$H$11</f>
        <v>0</v>
      </c>
      <c r="S1517" s="14">
        <f>(N1517/100)*(I1517*$I$11)+(N1517/100)*(J1517*$J$11)</f>
        <v>67.679999999999993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155.80500000000001</v>
      </c>
      <c r="W1517" s="14">
        <f>(R1517/100)*(K1517*$K$11)+(R1517/100)*(L1517*$L$11)</f>
        <v>0</v>
      </c>
      <c r="X1517" s="14">
        <f t="shared" si="495"/>
        <v>124.07999999999998</v>
      </c>
      <c r="Y1517" s="14">
        <f t="shared" si="496"/>
        <v>0</v>
      </c>
      <c r="Z1517" s="14">
        <f t="shared" si="497"/>
        <v>0</v>
      </c>
      <c r="AA1517" s="14">
        <f t="shared" si="498"/>
        <v>278.005</v>
      </c>
      <c r="AB1517" s="14">
        <f t="shared" si="502"/>
        <v>0</v>
      </c>
      <c r="AC1517" s="15">
        <f t="shared" si="501"/>
        <v>402.1</v>
      </c>
      <c r="AD1517" s="48">
        <f>(ROUND(AC1517-AC1509,1)/AC1509)</f>
        <v>0.29626047711154097</v>
      </c>
      <c r="AE1517" s="119"/>
      <c r="AF1517" s="60"/>
      <c r="AH1517" s="20"/>
    </row>
    <row r="1518" spans="1:34">
      <c r="A1518" s="105" t="s">
        <v>853</v>
      </c>
      <c r="B1518" s="93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56.4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122.2</v>
      </c>
      <c r="S1518" s="14">
        <f>(N1518/100)*(I1518*$I$12)+(N1518/100)*(J1518*$J$12)</f>
        <v>67.679999999999993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155.80500000000001</v>
      </c>
      <c r="X1518" s="14">
        <f t="shared" si="495"/>
        <v>124.07999999999998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278.005</v>
      </c>
      <c r="AC1518" s="15">
        <f t="shared" si="501"/>
        <v>402.1</v>
      </c>
      <c r="AD1518" s="48">
        <f>(ROUND(AC1518-AC1509,1)/AC1509)</f>
        <v>0.29626047711154097</v>
      </c>
      <c r="AE1518" s="119"/>
      <c r="AF1518" s="60"/>
      <c r="AH1518" s="20"/>
    </row>
    <row r="1519" spans="1:34">
      <c r="A1519" s="105" t="s">
        <v>854</v>
      </c>
      <c r="B1519" s="93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122.2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274.95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397.15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397.2</v>
      </c>
      <c r="AD1519" s="48">
        <f>(ROUND(AC1519-AC1509,1)/AC1509)</f>
        <v>0.28046421663442939</v>
      </c>
      <c r="AE1519" s="119"/>
      <c r="AF1519" s="60"/>
      <c r="AH1519" s="20"/>
    </row>
    <row r="1520" spans="1:34">
      <c r="A1520" s="105" t="s">
        <v>855</v>
      </c>
      <c r="B1520" s="93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122.2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274.95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397.15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397.2</v>
      </c>
      <c r="AD1520" s="48">
        <f>(ROUND(AC1520-AC1509,1)/AC1509)</f>
        <v>0.28046421663442939</v>
      </c>
      <c r="AE1520" s="119"/>
      <c r="AF1520" s="60"/>
      <c r="AH1520" s="20"/>
    </row>
    <row r="1521" spans="1:34">
      <c r="A1521" s="105"/>
      <c r="B1521" s="93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122.2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274.95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397.15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397.2</v>
      </c>
      <c r="AD1521" s="48">
        <f>(ROUND(AC1521-AC1509,1)/AC1509)</f>
        <v>0.28046421663442939</v>
      </c>
      <c r="AE1521" s="119"/>
      <c r="AF1521" s="60"/>
      <c r="AH1521" s="20"/>
    </row>
    <row r="1522" spans="1:34">
      <c r="A1522" s="105"/>
      <c r="B1522" s="93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122.2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257.71979999999996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379.91979999999995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379.9</v>
      </c>
      <c r="AD1522" s="48">
        <f>(ROUND(AC1522-AC1509,1)/AC1509)</f>
        <v>0.22469374597034172</v>
      </c>
      <c r="AE1522" s="119"/>
      <c r="AF1522" s="60"/>
      <c r="AH1522" s="20"/>
    </row>
    <row r="1523" spans="1:34">
      <c r="A1523" s="105"/>
      <c r="B1523" s="93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122.2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227.90299999999996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350.10299999999995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350.1</v>
      </c>
      <c r="AD1523" s="48">
        <f>(ROUND(AC1523-AC1509,1)/AC1509)</f>
        <v>0.1286266924564797</v>
      </c>
      <c r="AE1523" s="119"/>
      <c r="AF1523" s="60"/>
      <c r="AH1523" s="20"/>
    </row>
    <row r="1524" spans="1:34">
      <c r="A1524" s="112" t="s">
        <v>0</v>
      </c>
      <c r="B1524" s="94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147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154.35000000000002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301.35000000000002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301.39999999999998</v>
      </c>
      <c r="AD1524" s="58">
        <v>0</v>
      </c>
      <c r="AE1524" s="119" t="s">
        <v>820</v>
      </c>
      <c r="AF1524" s="60"/>
      <c r="AH1524" s="20"/>
    </row>
    <row r="1525" spans="1:34">
      <c r="A1525" s="105" t="s">
        <v>821</v>
      </c>
      <c r="B1525" s="95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127.4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227.02680000000004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354.42680000000007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354.4</v>
      </c>
      <c r="AD1525" s="48">
        <f>(ROUND(AC1525-AC1524,1)/AC1524)</f>
        <v>0.17584605175846052</v>
      </c>
      <c r="AE1525" s="119"/>
      <c r="AF1525" s="60"/>
      <c r="AH1525" s="20"/>
    </row>
    <row r="1526" spans="1:34">
      <c r="A1526" s="105" t="s">
        <v>822</v>
      </c>
      <c r="B1526" s="95">
        <v>18</v>
      </c>
      <c r="C1526" s="21" t="s">
        <v>856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137.19999999999999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144.06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281.26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281.3</v>
      </c>
      <c r="AD1526" s="48">
        <f>(ROUND(AC1526-AC1524,1)/AC1524)</f>
        <v>-6.6688785666887865E-2</v>
      </c>
      <c r="AE1526" s="119"/>
      <c r="AF1526" s="60"/>
      <c r="AH1526" s="20"/>
    </row>
    <row r="1527" spans="1:34">
      <c r="A1527" s="105" t="s">
        <v>823</v>
      </c>
      <c r="B1527" s="95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137.19999999999999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144.06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281.26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281.3</v>
      </c>
      <c r="AD1527" s="48">
        <f>(ROUND(AC1527-AC1524,1)/AC1524)</f>
        <v>-6.6688785666887865E-2</v>
      </c>
      <c r="AE1527" s="119"/>
      <c r="AF1527" s="60"/>
      <c r="AH1527" s="20"/>
    </row>
    <row r="1528" spans="1:34">
      <c r="A1528" s="105" t="s">
        <v>824</v>
      </c>
      <c r="B1528" s="95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137.19999999999999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144.06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281.26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281.3</v>
      </c>
      <c r="AD1528" s="48">
        <f>(ROUND(AC1528-AC1524,1)/AC1524)</f>
        <v>-6.6688785666887865E-2</v>
      </c>
      <c r="AE1528" s="119"/>
      <c r="AF1528" s="60"/>
      <c r="AH1528" s="20"/>
    </row>
    <row r="1529" spans="1:34">
      <c r="A1529" s="105" t="s">
        <v>667</v>
      </c>
      <c r="B1529" s="95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137.19999999999999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144.06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281.26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281.3</v>
      </c>
      <c r="AD1529" s="48">
        <f>(ROUND(AC1529-AC1524,1)/AC1524)</f>
        <v>-6.6688785666887865E-2</v>
      </c>
      <c r="AE1529" s="119"/>
      <c r="AF1529" s="60"/>
      <c r="AH1529" s="20"/>
    </row>
    <row r="1530" spans="1:34">
      <c r="A1530" s="105" t="s">
        <v>606</v>
      </c>
      <c r="B1530" s="95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58.8</v>
      </c>
      <c r="O1530" s="14">
        <f>E1530*$E$9</f>
        <v>127.4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61.739999999999995</v>
      </c>
      <c r="T1530" s="14">
        <f>(O1530/100)*(K1530*$K$9)</f>
        <v>143.32499999999999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120.53999999999999</v>
      </c>
      <c r="Y1530" s="14">
        <f t="shared" si="496"/>
        <v>270.72500000000002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391.3</v>
      </c>
      <c r="AD1530" s="48">
        <f>(ROUND(AC1530-AC1524,1)/AC1524)</f>
        <v>0.29827471798274724</v>
      </c>
      <c r="AE1530" s="119"/>
      <c r="AF1530" s="60"/>
      <c r="AH1530" s="20"/>
    </row>
    <row r="1531" spans="1:34">
      <c r="A1531" s="105" t="s">
        <v>851</v>
      </c>
      <c r="B1531" s="95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58.8</v>
      </c>
      <c r="O1531" s="14">
        <f>E1531*$E$10</f>
        <v>0</v>
      </c>
      <c r="P1531" s="14">
        <f>F1531*$F$10</f>
        <v>127.4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61.739999999999995</v>
      </c>
      <c r="T1531" s="14">
        <f>(O1531/100)*(K1531*$J$10)</f>
        <v>0</v>
      </c>
      <c r="U1531" s="14">
        <f>(P1531/100)*(K1531*$K$10)+(P1531/100)*(L1531*$L$10)</f>
        <v>143.32499999999999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120.53999999999999</v>
      </c>
      <c r="Y1531" s="14">
        <f t="shared" si="496"/>
        <v>0</v>
      </c>
      <c r="Z1531" s="14">
        <f t="shared" si="497"/>
        <v>270.72500000000002</v>
      </c>
      <c r="AA1531" s="14">
        <f t="shared" si="498"/>
        <v>0</v>
      </c>
      <c r="AB1531" s="14">
        <f t="shared" si="504"/>
        <v>0</v>
      </c>
      <c r="AC1531" s="15">
        <f t="shared" si="503"/>
        <v>391.3</v>
      </c>
      <c r="AD1531" s="48">
        <f>(ROUND(AC1531-AC1524,1)/AC1524)</f>
        <v>0.29827471798274724</v>
      </c>
      <c r="AE1531" s="119"/>
      <c r="AF1531" s="60"/>
      <c r="AH1531" s="20"/>
    </row>
    <row r="1532" spans="1:34">
      <c r="A1532" s="105" t="s">
        <v>852</v>
      </c>
      <c r="B1532" s="95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58.8</v>
      </c>
      <c r="O1532" s="14">
        <f>E1532*$E$11</f>
        <v>0</v>
      </c>
      <c r="P1532" s="14">
        <f>F1532*$F$11</f>
        <v>0</v>
      </c>
      <c r="Q1532" s="14">
        <f>G1532*$G$11</f>
        <v>127.4</v>
      </c>
      <c r="R1532" s="14">
        <f>H1532*$H$11</f>
        <v>0</v>
      </c>
      <c r="S1532" s="14">
        <f>(N1532/100)*(I1532*$I$11)+(N1532/100)*(J1532*$J$11)</f>
        <v>61.739999999999995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143.32499999999999</v>
      </c>
      <c r="W1532" s="14">
        <f>(R1532/100)*(K1532*$K$11)+(R1532/100)*(L1532*$L$11)</f>
        <v>0</v>
      </c>
      <c r="X1532" s="14">
        <f t="shared" si="495"/>
        <v>120.53999999999999</v>
      </c>
      <c r="Y1532" s="14">
        <f t="shared" si="496"/>
        <v>0</v>
      </c>
      <c r="Z1532" s="14">
        <f t="shared" si="497"/>
        <v>0</v>
      </c>
      <c r="AA1532" s="14">
        <f t="shared" si="498"/>
        <v>270.72500000000002</v>
      </c>
      <c r="AB1532" s="14">
        <f t="shared" si="504"/>
        <v>0</v>
      </c>
      <c r="AC1532" s="15">
        <f t="shared" si="503"/>
        <v>391.3</v>
      </c>
      <c r="AD1532" s="48">
        <f>(ROUND(AC1532-AC1524,1)/AC1524)</f>
        <v>0.29827471798274724</v>
      </c>
      <c r="AE1532" s="119"/>
      <c r="AF1532" s="60"/>
      <c r="AH1532" s="20"/>
    </row>
    <row r="1533" spans="1:34">
      <c r="A1533" s="105" t="s">
        <v>853</v>
      </c>
      <c r="B1533" s="95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58.8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127.4</v>
      </c>
      <c r="S1533" s="14">
        <f>(N1533/100)*(I1533*$I$12)+(N1533/100)*(J1533*$J$12)</f>
        <v>61.739999999999995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143.32499999999999</v>
      </c>
      <c r="X1533" s="14">
        <f t="shared" si="495"/>
        <v>120.53999999999999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270.72500000000002</v>
      </c>
      <c r="AC1533" s="15">
        <f t="shared" si="503"/>
        <v>391.3</v>
      </c>
      <c r="AD1533" s="48">
        <f>(ROUND(AC1533-AC1524,1)/AC1524)</f>
        <v>0.29827471798274724</v>
      </c>
      <c r="AE1533" s="119"/>
      <c r="AF1533" s="60"/>
      <c r="AH1533" s="20"/>
    </row>
    <row r="1534" spans="1:34">
      <c r="A1534" s="105" t="s">
        <v>854</v>
      </c>
      <c r="B1534" s="95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127.4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257.98500000000001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385.38499999999999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385.4</v>
      </c>
      <c r="AD1534" s="48">
        <f>(ROUND(AC1534-AC1524,1)/AC1524)</f>
        <v>0.27869940278699407</v>
      </c>
      <c r="AE1534" s="119"/>
      <c r="AF1534" s="60"/>
      <c r="AH1534" s="20"/>
    </row>
    <row r="1535" spans="1:34">
      <c r="A1535" s="105" t="s">
        <v>855</v>
      </c>
      <c r="B1535" s="95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127.4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257.98500000000001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385.38499999999999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385.4</v>
      </c>
      <c r="AD1535" s="48">
        <f>(ROUND(AC1535-AC1524,1)/AC1524)</f>
        <v>0.27869940278699407</v>
      </c>
      <c r="AE1535" s="119"/>
      <c r="AF1535" s="60"/>
      <c r="AH1535" s="20"/>
    </row>
    <row r="1536" spans="1:34">
      <c r="A1536" s="105"/>
      <c r="B1536" s="95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127.4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257.98500000000001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385.38499999999999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385.4</v>
      </c>
      <c r="AD1536" s="48">
        <f>(ROUND(AC1536-AC1524,1)/AC1524)</f>
        <v>0.27869940278699407</v>
      </c>
      <c r="AE1536" s="119"/>
      <c r="AF1536" s="60"/>
      <c r="AH1536" s="20"/>
    </row>
    <row r="1537" spans="1:34">
      <c r="A1537" s="105"/>
      <c r="B1537" s="95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127.4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244.22579999999999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371.62580000000003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371.6</v>
      </c>
      <c r="AD1537" s="48">
        <f>(ROUND(AC1537-AC1524,1)/AC1524)</f>
        <v>0.23291307232913075</v>
      </c>
      <c r="AE1537" s="119"/>
      <c r="AF1537" s="60"/>
      <c r="AH1537" s="20"/>
    </row>
    <row r="1538" spans="1:34">
      <c r="A1538" s="105"/>
      <c r="B1538" s="95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127.4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211.22919999999999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338.62919999999997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338.6</v>
      </c>
      <c r="AD1538" s="48">
        <f>(ROUND(AC1538-AC1524,1)/AC1524)</f>
        <v>0.12342402123424023</v>
      </c>
      <c r="AE1538" s="119"/>
      <c r="AF1538" s="60"/>
      <c r="AH1538" s="20"/>
    </row>
    <row r="1539" spans="1:34">
      <c r="A1539" s="112" t="s">
        <v>0</v>
      </c>
      <c r="B1539" s="92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129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174.15000000000003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303.15000000000003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303.2</v>
      </c>
      <c r="AD1539" s="58">
        <v>0</v>
      </c>
      <c r="AE1539" s="119" t="s">
        <v>820</v>
      </c>
      <c r="AF1539" s="60"/>
      <c r="AH1539" s="20"/>
    </row>
    <row r="1540" spans="1:34">
      <c r="A1540" s="105" t="s">
        <v>821</v>
      </c>
      <c r="B1540" s="93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111.8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245.51279999999997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357.31279999999998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357.3</v>
      </c>
      <c r="AD1540" s="48">
        <f>(ROUND(AC1540-AC1539,1)/AC1539)</f>
        <v>0.17843007915567283</v>
      </c>
      <c r="AE1540" s="119"/>
      <c r="AF1540" s="60"/>
      <c r="AH1540" s="20"/>
    </row>
    <row r="1541" spans="1:34">
      <c r="A1541" s="105" t="s">
        <v>822</v>
      </c>
      <c r="B1541" s="93">
        <v>18</v>
      </c>
      <c r="C1541" s="21" t="s">
        <v>856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120.39999999999999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162.54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282.94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282.89999999999998</v>
      </c>
      <c r="AD1541" s="48">
        <f>(ROUND(AC1541-AC1539,1)/AC1539)</f>
        <v>-6.6952506596306069E-2</v>
      </c>
      <c r="AE1541" s="119"/>
      <c r="AF1541" s="60"/>
      <c r="AH1541" s="20"/>
    </row>
    <row r="1542" spans="1:34">
      <c r="A1542" s="105" t="s">
        <v>823</v>
      </c>
      <c r="B1542" s="93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120.39999999999999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162.54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282.94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282.89999999999998</v>
      </c>
      <c r="AD1542" s="48">
        <f>(ROUND(AC1542-AC1539,1)/AC1539)</f>
        <v>-6.6952506596306069E-2</v>
      </c>
      <c r="AE1542" s="119"/>
      <c r="AF1542" s="60"/>
      <c r="AH1542" s="20"/>
    </row>
    <row r="1543" spans="1:34">
      <c r="A1543" s="105" t="s">
        <v>824</v>
      </c>
      <c r="B1543" s="93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120.39999999999999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162.54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282.94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282.89999999999998</v>
      </c>
      <c r="AD1543" s="48">
        <f>(ROUND(AC1543-AC1539,1)/AC1539)</f>
        <v>-6.6952506596306069E-2</v>
      </c>
      <c r="AE1543" s="119"/>
      <c r="AF1543" s="60"/>
      <c r="AH1543" s="20"/>
    </row>
    <row r="1544" spans="1:34">
      <c r="A1544" s="105" t="s">
        <v>667</v>
      </c>
      <c r="B1544" s="93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120.39999999999999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162.54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282.94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282.89999999999998</v>
      </c>
      <c r="AD1544" s="48">
        <f>(ROUND(AC1544-AC1539,1)/AC1539)</f>
        <v>-6.6952506596306069E-2</v>
      </c>
      <c r="AE1544" s="119"/>
      <c r="AF1544" s="60"/>
      <c r="AH1544" s="20"/>
    </row>
    <row r="1545" spans="1:34">
      <c r="A1545" s="105" t="s">
        <v>606</v>
      </c>
      <c r="B1545" s="93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51.6</v>
      </c>
      <c r="O1545" s="14">
        <f>E1545*$E$9</f>
        <v>111.8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69.66</v>
      </c>
      <c r="T1545" s="14">
        <f>(O1545/100)*(K1545*$K$9)</f>
        <v>159.31499999999997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121.25999999999999</v>
      </c>
      <c r="Y1545" s="14">
        <f t="shared" si="506"/>
        <v>271.11499999999995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392.4</v>
      </c>
      <c r="AD1545" s="48">
        <f>(ROUND(AC1545-AC1539,1)/AC1539)</f>
        <v>0.29419525065963065</v>
      </c>
      <c r="AE1545" s="119"/>
      <c r="AF1545" s="60"/>
      <c r="AH1545" s="20"/>
    </row>
    <row r="1546" spans="1:34">
      <c r="A1546" s="105" t="s">
        <v>851</v>
      </c>
      <c r="B1546" s="93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51.6</v>
      </c>
      <c r="O1546" s="14">
        <f>E1546*$E$10</f>
        <v>0</v>
      </c>
      <c r="P1546" s="14">
        <f>F1546*$F$10</f>
        <v>111.8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69.66</v>
      </c>
      <c r="T1546" s="14">
        <f>(O1546/100)*(K1546*$J$10)</f>
        <v>0</v>
      </c>
      <c r="U1546" s="14">
        <f>(P1546/100)*(K1546*$K$10)+(P1546/100)*(L1546*$L$10)</f>
        <v>159.31499999999997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121.25999999999999</v>
      </c>
      <c r="Y1546" s="14">
        <f t="shared" si="506"/>
        <v>0</v>
      </c>
      <c r="Z1546" s="14">
        <f t="shared" si="507"/>
        <v>271.11499999999995</v>
      </c>
      <c r="AA1546" s="14">
        <f t="shared" si="508"/>
        <v>0</v>
      </c>
      <c r="AB1546" s="14">
        <f t="shared" si="510"/>
        <v>0</v>
      </c>
      <c r="AC1546" s="15">
        <f t="shared" si="509"/>
        <v>392.4</v>
      </c>
      <c r="AD1546" s="48">
        <f>(ROUND(AC1546-AC1539,1)/AC1539)</f>
        <v>0.29419525065963065</v>
      </c>
      <c r="AE1546" s="119"/>
      <c r="AF1546" s="60"/>
      <c r="AH1546" s="20"/>
    </row>
    <row r="1547" spans="1:34">
      <c r="A1547" s="105" t="s">
        <v>852</v>
      </c>
      <c r="B1547" s="93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51.6</v>
      </c>
      <c r="O1547" s="14">
        <f>E1547*$E$11</f>
        <v>0</v>
      </c>
      <c r="P1547" s="14">
        <f>F1547*$F$11</f>
        <v>0</v>
      </c>
      <c r="Q1547" s="14">
        <f>G1547*$G$11</f>
        <v>111.8</v>
      </c>
      <c r="R1547" s="14">
        <f>H1547*$H$11</f>
        <v>0</v>
      </c>
      <c r="S1547" s="14">
        <f>(N1547/100)*(I1547*$I$11)+(N1547/100)*(J1547*$J$11)</f>
        <v>69.66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159.31499999999997</v>
      </c>
      <c r="W1547" s="14">
        <f>(R1547/100)*(K1547*$K$11)+(R1547/100)*(L1547*$L$11)</f>
        <v>0</v>
      </c>
      <c r="X1547" s="14">
        <f t="shared" si="505"/>
        <v>121.25999999999999</v>
      </c>
      <c r="Y1547" s="14">
        <f t="shared" si="506"/>
        <v>0</v>
      </c>
      <c r="Z1547" s="14">
        <f t="shared" si="507"/>
        <v>0</v>
      </c>
      <c r="AA1547" s="14">
        <f t="shared" si="508"/>
        <v>271.11499999999995</v>
      </c>
      <c r="AB1547" s="14">
        <f t="shared" si="510"/>
        <v>0</v>
      </c>
      <c r="AC1547" s="15">
        <f t="shared" si="509"/>
        <v>392.4</v>
      </c>
      <c r="AD1547" s="48">
        <f>(ROUND(AC1547-AC1539,1)/AC1539)</f>
        <v>0.29419525065963065</v>
      </c>
      <c r="AE1547" s="119"/>
      <c r="AF1547" s="60"/>
      <c r="AH1547" s="20"/>
    </row>
    <row r="1548" spans="1:34">
      <c r="A1548" s="105" t="s">
        <v>853</v>
      </c>
      <c r="B1548" s="93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51.6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111.8</v>
      </c>
      <c r="S1548" s="14">
        <f>(N1548/100)*(I1548*$I$12)+(N1548/100)*(J1548*$J$12)</f>
        <v>69.66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159.31499999999997</v>
      </c>
      <c r="X1548" s="14">
        <f t="shared" si="505"/>
        <v>121.25999999999999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271.11499999999995</v>
      </c>
      <c r="AC1548" s="15">
        <f t="shared" si="509"/>
        <v>392.4</v>
      </c>
      <c r="AD1548" s="48">
        <f>(ROUND(AC1548-AC1539,1)/AC1539)</f>
        <v>0.29419525065963065</v>
      </c>
      <c r="AE1548" s="119"/>
      <c r="AF1548" s="60"/>
      <c r="AH1548" s="20"/>
    </row>
    <row r="1549" spans="1:34">
      <c r="A1549" s="105" t="s">
        <v>854</v>
      </c>
      <c r="B1549" s="93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111.8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276.70499999999998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388.505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388.5</v>
      </c>
      <c r="AD1549" s="48">
        <f>(ROUND(AC1549-AC1539,1)/AC1539)</f>
        <v>0.28133245382585753</v>
      </c>
      <c r="AE1549" s="119"/>
      <c r="AF1549" s="60"/>
      <c r="AH1549" s="20"/>
    </row>
    <row r="1550" spans="1:34">
      <c r="A1550" s="105" t="s">
        <v>855</v>
      </c>
      <c r="B1550" s="93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111.8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276.70499999999998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388.505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388.5</v>
      </c>
      <c r="AD1550" s="48">
        <f>(ROUND(AC1550-AC1539,1)/AC1539)</f>
        <v>0.28133245382585753</v>
      </c>
      <c r="AE1550" s="119"/>
      <c r="AF1550" s="60"/>
      <c r="AH1550" s="20"/>
    </row>
    <row r="1551" spans="1:34">
      <c r="A1551" s="105"/>
      <c r="B1551" s="93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111.8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276.70499999999998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388.505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388.5</v>
      </c>
      <c r="AD1551" s="48">
        <f>(ROUND(AC1551-AC1539,1)/AC1539)</f>
        <v>0.28133245382585753</v>
      </c>
      <c r="AE1551" s="119"/>
      <c r="AF1551" s="60"/>
      <c r="AH1551" s="20"/>
    </row>
    <row r="1552" spans="1:34">
      <c r="A1552" s="105"/>
      <c r="B1552" s="93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111.8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261.50019999999995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373.30019999999996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373.3</v>
      </c>
      <c r="AD1552" s="48">
        <f>(ROUND(AC1552-AC1539,1)/AC1539)</f>
        <v>0.23120052770448549</v>
      </c>
      <c r="AE1552" s="119"/>
      <c r="AF1552" s="60"/>
      <c r="AH1552" s="20"/>
    </row>
    <row r="1553" spans="1:34">
      <c r="A1553" s="105"/>
      <c r="B1553" s="93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111.8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229.97259999999997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341.77259999999995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341.8</v>
      </c>
      <c r="AD1553" s="48">
        <f>(ROUND(AC1553-AC1539,1)/AC1539)</f>
        <v>0.12730870712401057</v>
      </c>
      <c r="AE1553" s="119"/>
      <c r="AF1553" s="60"/>
      <c r="AH1553" s="20"/>
    </row>
    <row r="1554" spans="1:34">
      <c r="A1554" s="112" t="s">
        <v>0</v>
      </c>
      <c r="B1554" s="94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138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165.6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303.60000000000002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303.60000000000002</v>
      </c>
      <c r="AD1554" s="58">
        <v>0</v>
      </c>
      <c r="AE1554" s="119" t="s">
        <v>820</v>
      </c>
      <c r="AF1554" s="60"/>
      <c r="AH1554" s="20"/>
    </row>
    <row r="1555" spans="1:34">
      <c r="A1555" s="105" t="s">
        <v>821</v>
      </c>
      <c r="B1555" s="95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119.60000000000001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236.80800000000005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356.40800000000007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356.4</v>
      </c>
      <c r="AD1555" s="48">
        <f>(ROUND(AC1555-AC1554,1)/AC1554)</f>
        <v>0.17391304347826084</v>
      </c>
      <c r="AE1555" s="119"/>
      <c r="AF1555" s="60"/>
      <c r="AH1555" s="20"/>
    </row>
    <row r="1556" spans="1:34">
      <c r="A1556" s="105" t="s">
        <v>822</v>
      </c>
      <c r="B1556" s="95">
        <v>12</v>
      </c>
      <c r="C1556" s="21" t="s">
        <v>856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128.79999999999998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154.55999999999997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283.35999999999996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283.39999999999998</v>
      </c>
      <c r="AD1556" s="48">
        <f>(ROUND(AC1556-AC1554,1)/AC1554)</f>
        <v>-6.6534914361001313E-2</v>
      </c>
      <c r="AE1556" s="119"/>
      <c r="AF1556" s="60"/>
      <c r="AH1556" s="20"/>
    </row>
    <row r="1557" spans="1:34">
      <c r="A1557" s="105" t="s">
        <v>823</v>
      </c>
      <c r="B1557" s="95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128.79999999999998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154.55999999999997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283.35999999999996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283.39999999999998</v>
      </c>
      <c r="AD1557" s="48">
        <f>(ROUND(AC1557-AC1554,1)/AC1554)</f>
        <v>-6.6534914361001313E-2</v>
      </c>
      <c r="AE1557" s="119"/>
      <c r="AF1557" s="60"/>
      <c r="AH1557" s="20"/>
    </row>
    <row r="1558" spans="1:34">
      <c r="A1558" s="105" t="s">
        <v>824</v>
      </c>
      <c r="B1558" s="95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128.79999999999998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154.55999999999997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283.35999999999996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283.39999999999998</v>
      </c>
      <c r="AD1558" s="48">
        <f>(ROUND(AC1558-AC1554,1)/AC1554)</f>
        <v>-6.6534914361001313E-2</v>
      </c>
      <c r="AE1558" s="119"/>
      <c r="AF1558" s="60"/>
      <c r="AH1558" s="20"/>
    </row>
    <row r="1559" spans="1:34">
      <c r="A1559" s="105" t="s">
        <v>667</v>
      </c>
      <c r="B1559" s="95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128.79999999999998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154.55999999999997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283.35999999999996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283.39999999999998</v>
      </c>
      <c r="AD1559" s="48">
        <f>(ROUND(AC1559-AC1554,1)/AC1554)</f>
        <v>-6.6534914361001313E-2</v>
      </c>
      <c r="AE1559" s="119"/>
      <c r="AF1559" s="60"/>
      <c r="AH1559" s="20"/>
    </row>
    <row r="1560" spans="1:34">
      <c r="A1560" s="105" t="s">
        <v>606</v>
      </c>
      <c r="B1560" s="95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55.199999999999996</v>
      </c>
      <c r="O1560" s="14">
        <f>E1560*$E$9</f>
        <v>119.60000000000001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66.239999999999995</v>
      </c>
      <c r="T1560" s="14">
        <f>(O1560/100)*(K1560*$K$9)</f>
        <v>152.49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121.44</v>
      </c>
      <c r="Y1560" s="14">
        <f t="shared" si="512"/>
        <v>272.09000000000003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393.5</v>
      </c>
      <c r="AD1560" s="48">
        <f>(ROUND(AC1560-AC1554,1)/AC1554)</f>
        <v>0.29611330698287219</v>
      </c>
      <c r="AE1560" s="119"/>
      <c r="AF1560" s="60"/>
      <c r="AH1560" s="20"/>
    </row>
    <row r="1561" spans="1:34">
      <c r="A1561" s="105" t="s">
        <v>851</v>
      </c>
      <c r="B1561" s="95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55.199999999999996</v>
      </c>
      <c r="O1561" s="14">
        <f>E1561*$E$10</f>
        <v>0</v>
      </c>
      <c r="P1561" s="14">
        <f>F1561*$F$10</f>
        <v>119.60000000000001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66.239999999999995</v>
      </c>
      <c r="T1561" s="14">
        <f>(O1561/100)*(K1561*$J$10)</f>
        <v>0</v>
      </c>
      <c r="U1561" s="14">
        <f>(P1561/100)*(K1561*$K$10)+(P1561/100)*(L1561*$L$10)</f>
        <v>152.49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121.44</v>
      </c>
      <c r="Y1561" s="14">
        <f t="shared" si="512"/>
        <v>0</v>
      </c>
      <c r="Z1561" s="14">
        <f t="shared" si="513"/>
        <v>272.09000000000003</v>
      </c>
      <c r="AA1561" s="14">
        <f t="shared" si="514"/>
        <v>0</v>
      </c>
      <c r="AB1561" s="14">
        <f t="shared" si="516"/>
        <v>0</v>
      </c>
      <c r="AC1561" s="15">
        <f t="shared" si="515"/>
        <v>393.5</v>
      </c>
      <c r="AD1561" s="48">
        <f>(ROUND(AC1561-AC1554,1)/AC1554)</f>
        <v>0.29611330698287219</v>
      </c>
      <c r="AE1561" s="119"/>
      <c r="AF1561" s="60"/>
      <c r="AH1561" s="20"/>
    </row>
    <row r="1562" spans="1:34">
      <c r="A1562" s="105" t="s">
        <v>852</v>
      </c>
      <c r="B1562" s="95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55.199999999999996</v>
      </c>
      <c r="O1562" s="14">
        <f>E1562*$E$11</f>
        <v>0</v>
      </c>
      <c r="P1562" s="14">
        <f>F1562*$F$11</f>
        <v>0</v>
      </c>
      <c r="Q1562" s="14">
        <f>G1562*$G$11</f>
        <v>119.60000000000001</v>
      </c>
      <c r="R1562" s="14">
        <f>H1562*$H$11</f>
        <v>0</v>
      </c>
      <c r="S1562" s="14">
        <f>(N1562/100)*(I1562*$I$11)+(N1562/100)*(J1562*$J$11)</f>
        <v>66.239999999999995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152.49</v>
      </c>
      <c r="W1562" s="14">
        <f>(R1562/100)*(K1562*$K$11)+(R1562/100)*(L1562*$L$11)</f>
        <v>0</v>
      </c>
      <c r="X1562" s="14">
        <f t="shared" si="511"/>
        <v>121.44</v>
      </c>
      <c r="Y1562" s="14">
        <f t="shared" si="512"/>
        <v>0</v>
      </c>
      <c r="Z1562" s="14">
        <f t="shared" si="513"/>
        <v>0</v>
      </c>
      <c r="AA1562" s="14">
        <f t="shared" si="514"/>
        <v>272.09000000000003</v>
      </c>
      <c r="AB1562" s="14">
        <f t="shared" si="516"/>
        <v>0</v>
      </c>
      <c r="AC1562" s="15">
        <f t="shared" si="515"/>
        <v>393.5</v>
      </c>
      <c r="AD1562" s="48">
        <f>(ROUND(AC1562-AC1554,1)/AC1554)</f>
        <v>0.29611330698287219</v>
      </c>
      <c r="AE1562" s="119"/>
      <c r="AF1562" s="60"/>
      <c r="AH1562" s="20"/>
    </row>
    <row r="1563" spans="1:34">
      <c r="A1563" s="105" t="s">
        <v>853</v>
      </c>
      <c r="B1563" s="95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55.199999999999996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119.60000000000001</v>
      </c>
      <c r="S1563" s="14">
        <f>(N1563/100)*(I1563*$I$12)+(N1563/100)*(J1563*$J$12)</f>
        <v>66.239999999999995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152.49</v>
      </c>
      <c r="X1563" s="14">
        <f t="shared" si="511"/>
        <v>121.44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272.09000000000003</v>
      </c>
      <c r="AC1563" s="15">
        <f t="shared" si="515"/>
        <v>393.5</v>
      </c>
      <c r="AD1563" s="48">
        <f>(ROUND(AC1563-AC1554,1)/AC1554)</f>
        <v>0.29611330698287219</v>
      </c>
      <c r="AE1563" s="119"/>
      <c r="AF1563" s="60"/>
      <c r="AH1563" s="20"/>
    </row>
    <row r="1564" spans="1:34">
      <c r="A1564" s="105" t="s">
        <v>854</v>
      </c>
      <c r="B1564" s="95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119.60000000000001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269.10000000000002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388.70000000000005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388.7</v>
      </c>
      <c r="AD1564" s="48">
        <f>(ROUND(AC1564-AC1554,1)/AC1554)</f>
        <v>0.28030303030303028</v>
      </c>
      <c r="AE1564" s="119"/>
      <c r="AF1564" s="60"/>
      <c r="AH1564" s="20"/>
    </row>
    <row r="1565" spans="1:34">
      <c r="A1565" s="105" t="s">
        <v>855</v>
      </c>
      <c r="B1565" s="95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119.60000000000001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269.10000000000002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388.70000000000005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388.7</v>
      </c>
      <c r="AD1565" s="48">
        <f>(ROUND(AC1565-AC1554,1)/AC1554)</f>
        <v>0.28030303030303028</v>
      </c>
      <c r="AE1565" s="119"/>
      <c r="AF1565" s="60"/>
      <c r="AH1565" s="20"/>
    </row>
    <row r="1566" spans="1:34">
      <c r="A1566" s="105"/>
      <c r="B1566" s="95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119.60000000000001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269.10000000000002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388.70000000000005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388.7</v>
      </c>
      <c r="AD1566" s="48">
        <f>(ROUND(AC1566-AC1554,1)/AC1554)</f>
        <v>0.28030303030303028</v>
      </c>
      <c r="AE1566" s="119"/>
      <c r="AF1566" s="60"/>
      <c r="AH1566" s="20"/>
    </row>
    <row r="1567" spans="1:34">
      <c r="A1567" s="105"/>
      <c r="B1567" s="95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119.60000000000001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252.2364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371.83640000000003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371.8</v>
      </c>
      <c r="AD1567" s="48">
        <f>(ROUND(AC1567-AC1554,1)/AC1554)</f>
        <v>0.22463768115942029</v>
      </c>
      <c r="AE1567" s="119"/>
      <c r="AF1567" s="60"/>
      <c r="AH1567" s="20"/>
    </row>
    <row r="1568" spans="1:34">
      <c r="A1568" s="105"/>
      <c r="B1568" s="95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119.60000000000001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223.05400000000003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342.65400000000005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342.7</v>
      </c>
      <c r="AD1568" s="48">
        <f>(ROUND(AC1568-AC1554,1)/AC1554)</f>
        <v>0.12878787878787878</v>
      </c>
      <c r="AE1568" s="119"/>
      <c r="AF1568" s="60"/>
      <c r="AH1568" s="20"/>
    </row>
    <row r="1569" spans="1:34">
      <c r="A1569" s="112" t="s">
        <v>0</v>
      </c>
      <c r="B1569" s="92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120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300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300</v>
      </c>
      <c r="AD1569" s="58">
        <v>0</v>
      </c>
      <c r="AE1569" s="119" t="s">
        <v>820</v>
      </c>
      <c r="AF1569" s="60"/>
      <c r="AH1569" s="20"/>
    </row>
    <row r="1570" spans="1:34">
      <c r="A1570" s="105" t="s">
        <v>821</v>
      </c>
      <c r="B1570" s="93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104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265.82400000000001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369.82400000000001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369.8</v>
      </c>
      <c r="AD1570" s="48">
        <f>(ROUND(AC1570-AC1569,1)/AC1569)</f>
        <v>0.23266666666666666</v>
      </c>
      <c r="AE1570" s="119"/>
      <c r="AF1570" s="60"/>
      <c r="AH1570" s="20"/>
    </row>
    <row r="1571" spans="1:34">
      <c r="A1571" s="105" t="s">
        <v>822</v>
      </c>
      <c r="B1571" s="93">
        <v>12</v>
      </c>
      <c r="C1571" s="21" t="s">
        <v>856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112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168.00000000000003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280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280</v>
      </c>
      <c r="AD1571" s="48">
        <f>(ROUND(AC1571-AC1569,1)/AC1569)</f>
        <v>-6.6666666666666666E-2</v>
      </c>
      <c r="AE1571" s="119"/>
      <c r="AF1571" s="60"/>
      <c r="AH1571" s="20"/>
    </row>
    <row r="1572" spans="1:34">
      <c r="A1572" s="105" t="s">
        <v>823</v>
      </c>
      <c r="B1572" s="93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112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168.00000000000003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280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280</v>
      </c>
      <c r="AD1572" s="48">
        <f>(ROUND(AC1572-AC1569,1)/AC1569)</f>
        <v>-6.6666666666666666E-2</v>
      </c>
      <c r="AE1572" s="119"/>
      <c r="AF1572" s="60"/>
      <c r="AH1572" s="20"/>
    </row>
    <row r="1573" spans="1:34">
      <c r="A1573" s="105" t="s">
        <v>824</v>
      </c>
      <c r="B1573" s="93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112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168.00000000000003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280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280</v>
      </c>
      <c r="AD1573" s="48">
        <f>(ROUND(AC1573-AC1569,1)/AC1569)</f>
        <v>-6.6666666666666666E-2</v>
      </c>
      <c r="AE1573" s="119"/>
      <c r="AF1573" s="60"/>
      <c r="AH1573" s="20"/>
    </row>
    <row r="1574" spans="1:34">
      <c r="A1574" s="105" t="s">
        <v>667</v>
      </c>
      <c r="B1574" s="93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112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168.00000000000003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280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280</v>
      </c>
      <c r="AD1574" s="48">
        <f>(ROUND(AC1574-AC1569,1)/AC1569)</f>
        <v>-6.6666666666666666E-2</v>
      </c>
      <c r="AE1574" s="119"/>
      <c r="AF1574" s="60"/>
      <c r="AH1574" s="20"/>
    </row>
    <row r="1575" spans="1:34">
      <c r="A1575" s="105" t="s">
        <v>606</v>
      </c>
      <c r="B1575" s="93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48</v>
      </c>
      <c r="O1575" s="14">
        <f>E1575*$E$9</f>
        <v>104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72</v>
      </c>
      <c r="T1575" s="14">
        <f>(O1575/100)*(K1575*$K$9)</f>
        <v>163.80000000000001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120</v>
      </c>
      <c r="Y1575" s="14">
        <f t="shared" si="512"/>
        <v>267.8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387.8</v>
      </c>
      <c r="AD1575" s="48">
        <f>(ROUND(AC1575-AC1569,1)/AC1569)</f>
        <v>0.29266666666666663</v>
      </c>
      <c r="AE1575" s="119"/>
      <c r="AF1575" s="60"/>
      <c r="AH1575" s="20"/>
    </row>
    <row r="1576" spans="1:34">
      <c r="A1576" s="105" t="s">
        <v>851</v>
      </c>
      <c r="B1576" s="93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48</v>
      </c>
      <c r="O1576" s="14">
        <f>E1576*$E$10</f>
        <v>0</v>
      </c>
      <c r="P1576" s="14">
        <f>F1576*$F$10</f>
        <v>104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72</v>
      </c>
      <c r="T1576" s="14">
        <f>(O1576/100)*(K1576*$J$10)</f>
        <v>0</v>
      </c>
      <c r="U1576" s="14">
        <f>(P1576/100)*(K1576*$K$10)+(P1576/100)*(L1576*$L$10)</f>
        <v>163.80000000000001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120</v>
      </c>
      <c r="Y1576" s="14">
        <f t="shared" si="512"/>
        <v>0</v>
      </c>
      <c r="Z1576" s="14">
        <f t="shared" si="513"/>
        <v>267.8</v>
      </c>
      <c r="AA1576" s="14">
        <f t="shared" si="514"/>
        <v>0</v>
      </c>
      <c r="AB1576" s="14">
        <f t="shared" si="518"/>
        <v>0</v>
      </c>
      <c r="AC1576" s="15">
        <f t="shared" si="517"/>
        <v>387.8</v>
      </c>
      <c r="AD1576" s="48">
        <f>(ROUND(AC1576-AC1569,1)/AC1569)</f>
        <v>0.29266666666666663</v>
      </c>
      <c r="AE1576" s="119"/>
      <c r="AF1576" s="60"/>
      <c r="AH1576" s="20"/>
    </row>
    <row r="1577" spans="1:34">
      <c r="A1577" s="105" t="s">
        <v>852</v>
      </c>
      <c r="B1577" s="93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48</v>
      </c>
      <c r="O1577" s="14">
        <f>E1577*$E$11</f>
        <v>0</v>
      </c>
      <c r="P1577" s="14">
        <f>F1577*$F$11</f>
        <v>0</v>
      </c>
      <c r="Q1577" s="14">
        <f>G1577*$G$11</f>
        <v>104</v>
      </c>
      <c r="R1577" s="14">
        <f>H1577*$H$11</f>
        <v>0</v>
      </c>
      <c r="S1577" s="14">
        <f>(N1577/100)*(I1577*$I$11)+(N1577/100)*(J1577*$J$11)</f>
        <v>72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163.80000000000001</v>
      </c>
      <c r="W1577" s="14">
        <f>(R1577/100)*(K1577*$K$11)+(R1577/100)*(L1577*$L$11)</f>
        <v>0</v>
      </c>
      <c r="X1577" s="14">
        <f t="shared" si="511"/>
        <v>120</v>
      </c>
      <c r="Y1577" s="14">
        <f t="shared" si="512"/>
        <v>0</v>
      </c>
      <c r="Z1577" s="14">
        <f t="shared" si="513"/>
        <v>0</v>
      </c>
      <c r="AA1577" s="14">
        <f t="shared" si="514"/>
        <v>267.8</v>
      </c>
      <c r="AB1577" s="14">
        <f t="shared" si="518"/>
        <v>0</v>
      </c>
      <c r="AC1577" s="15">
        <f t="shared" si="517"/>
        <v>387.8</v>
      </c>
      <c r="AD1577" s="48">
        <f>(ROUND(AC1577-AC1569,1)/AC1569)</f>
        <v>0.29266666666666663</v>
      </c>
      <c r="AE1577" s="119"/>
      <c r="AF1577" s="60"/>
      <c r="AH1577" s="20"/>
    </row>
    <row r="1578" spans="1:34">
      <c r="A1578" s="105" t="s">
        <v>853</v>
      </c>
      <c r="B1578" s="93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48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104</v>
      </c>
      <c r="S1578" s="14">
        <f>(N1578/100)*(I1578*$I$12)+(N1578/100)*(J1578*$J$12)</f>
        <v>72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163.80000000000001</v>
      </c>
      <c r="X1578" s="14">
        <f t="shared" si="511"/>
        <v>120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267.8</v>
      </c>
      <c r="AC1578" s="15">
        <f t="shared" si="517"/>
        <v>387.8</v>
      </c>
      <c r="AD1578" s="48">
        <f>(ROUND(AC1578-AC1569,1)/AC1569)</f>
        <v>0.29266666666666663</v>
      </c>
      <c r="AE1578" s="119"/>
      <c r="AF1578" s="60"/>
      <c r="AH1578" s="20"/>
    </row>
    <row r="1579" spans="1:34">
      <c r="A1579" s="105" t="s">
        <v>854</v>
      </c>
      <c r="B1579" s="93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104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280.8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384.8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384.8</v>
      </c>
      <c r="AD1579" s="48">
        <f>(ROUND(AC1579-AC1569,1)/AC1569)</f>
        <v>0.28266666666666668</v>
      </c>
      <c r="AE1579" s="119"/>
      <c r="AF1579" s="60"/>
      <c r="AH1579" s="20"/>
    </row>
    <row r="1580" spans="1:34">
      <c r="A1580" s="105" t="s">
        <v>855</v>
      </c>
      <c r="B1580" s="93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104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280.8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384.8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384.8</v>
      </c>
      <c r="AD1580" s="48">
        <f>(ROUND(AC1580-AC1569,1)/AC1569)</f>
        <v>0.28266666666666668</v>
      </c>
      <c r="AE1580" s="119"/>
      <c r="AF1580" s="60"/>
      <c r="AH1580" s="20"/>
    </row>
    <row r="1581" spans="1:34">
      <c r="A1581" s="105"/>
      <c r="B1581" s="93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104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280.8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384.8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384.8</v>
      </c>
      <c r="AD1581" s="48">
        <f>(ROUND(AC1581-AC1569,1)/AC1569)</f>
        <v>0.28266666666666668</v>
      </c>
      <c r="AE1581" s="119"/>
      <c r="AF1581" s="60"/>
      <c r="AH1581" s="20"/>
    </row>
    <row r="1582" spans="1:34">
      <c r="A1582" s="105"/>
      <c r="B1582" s="93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104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248.14400000000001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352.14400000000001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352.1</v>
      </c>
      <c r="AD1582" s="48">
        <f>(ROUND(AC1582-AC1569,1)/AC1569)</f>
        <v>0.17366666666666666</v>
      </c>
      <c r="AE1582" s="119"/>
      <c r="AF1582" s="60"/>
      <c r="AH1582" s="20"/>
    </row>
    <row r="1583" spans="1:34">
      <c r="A1583" s="105"/>
      <c r="B1583" s="93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104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248.14400000000001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352.14400000000001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352.1</v>
      </c>
      <c r="AD1583" s="48">
        <f>(ROUND(AC1583-AC1569,1)/AC1569)</f>
        <v>0.17366666666666666</v>
      </c>
      <c r="AE1583" s="119"/>
      <c r="AF1583" s="60"/>
      <c r="AH1583" s="20"/>
    </row>
    <row r="1584" spans="1:34">
      <c r="A1584" s="112" t="s">
        <v>0</v>
      </c>
      <c r="B1584" s="94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138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165.59999999999997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303.59999999999997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303.60000000000002</v>
      </c>
      <c r="AD1584" s="58">
        <v>0</v>
      </c>
      <c r="AE1584" s="119" t="s">
        <v>820</v>
      </c>
      <c r="AF1584" s="60"/>
      <c r="AH1584" s="20"/>
    </row>
    <row r="1585" spans="1:34">
      <c r="A1585" s="105" t="s">
        <v>821</v>
      </c>
      <c r="B1585" s="95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119.60000000000001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236.80800000000005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356.40800000000007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356.4</v>
      </c>
      <c r="AD1585" s="48">
        <f>(ROUND(AC1585-AC1584,1)/AC1584)</f>
        <v>0.17391304347826084</v>
      </c>
      <c r="AE1585" s="119"/>
      <c r="AF1585" s="60"/>
      <c r="AH1585" s="20"/>
    </row>
    <row r="1586" spans="1:34">
      <c r="A1586" s="105" t="s">
        <v>822</v>
      </c>
      <c r="B1586" s="95">
        <v>16</v>
      </c>
      <c r="C1586" s="21" t="s">
        <v>856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128.79999999999998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154.55999999999997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283.35999999999996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283.39999999999998</v>
      </c>
      <c r="AD1586" s="48">
        <f>(ROUND(AC1586-AC1584,1)/AC1584)</f>
        <v>-6.6534914361001313E-2</v>
      </c>
      <c r="AE1586" s="119"/>
      <c r="AF1586" s="60"/>
      <c r="AH1586" s="20"/>
    </row>
    <row r="1587" spans="1:34">
      <c r="A1587" s="105" t="s">
        <v>823</v>
      </c>
      <c r="B1587" s="95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128.79999999999998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154.55999999999997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283.35999999999996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283.39999999999998</v>
      </c>
      <c r="AD1587" s="48">
        <f>(ROUND(AC1587-AC1584,1)/AC1584)</f>
        <v>-6.6534914361001313E-2</v>
      </c>
      <c r="AE1587" s="119"/>
      <c r="AF1587" s="60"/>
      <c r="AH1587" s="20"/>
    </row>
    <row r="1588" spans="1:34">
      <c r="A1588" s="105" t="s">
        <v>824</v>
      </c>
      <c r="B1588" s="95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128.79999999999998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154.55999999999997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283.35999999999996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283.39999999999998</v>
      </c>
      <c r="AD1588" s="48">
        <f>(ROUND(AC1588-AC1584,1)/AC1584)</f>
        <v>-6.6534914361001313E-2</v>
      </c>
      <c r="AE1588" s="119"/>
      <c r="AF1588" s="60"/>
      <c r="AH1588" s="20"/>
    </row>
    <row r="1589" spans="1:34">
      <c r="A1589" s="105" t="s">
        <v>667</v>
      </c>
      <c r="B1589" s="95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128.79999999999998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154.55999999999997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283.35999999999996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283.39999999999998</v>
      </c>
      <c r="AD1589" s="48">
        <f>(ROUND(AC1589-AC1584,1)/AC1584)</f>
        <v>-6.6534914361001313E-2</v>
      </c>
      <c r="AE1589" s="119"/>
      <c r="AF1589" s="60"/>
      <c r="AH1589" s="20"/>
    </row>
    <row r="1590" spans="1:34">
      <c r="A1590" s="105" t="s">
        <v>606</v>
      </c>
      <c r="B1590" s="95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55.199999999999996</v>
      </c>
      <c r="O1590" s="14">
        <f>E1590*$E$9</f>
        <v>119.60000000000001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66.239999999999995</v>
      </c>
      <c r="T1590" s="14">
        <f>(O1590/100)*(K1590*$K$9)</f>
        <v>154.28400000000002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121.44</v>
      </c>
      <c r="Y1590" s="14">
        <f t="shared" si="520"/>
        <v>273.88400000000001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395.3</v>
      </c>
      <c r="AD1590" s="48">
        <f>(ROUND(AC1590-AC1584,1)/AC1584)</f>
        <v>0.30204216073781293</v>
      </c>
      <c r="AE1590" s="119"/>
      <c r="AF1590" s="60"/>
      <c r="AH1590" s="20"/>
    </row>
    <row r="1591" spans="1:34">
      <c r="A1591" s="105" t="s">
        <v>851</v>
      </c>
      <c r="B1591" s="95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55.199999999999996</v>
      </c>
      <c r="O1591" s="14">
        <f>E1591*$E$10</f>
        <v>0</v>
      </c>
      <c r="P1591" s="14">
        <f>F1591*$F$10</f>
        <v>119.60000000000001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66.239999999999995</v>
      </c>
      <c r="T1591" s="14">
        <f>(O1591/100)*(K1591*$J$10)</f>
        <v>0</v>
      </c>
      <c r="U1591" s="14">
        <f>(P1591/100)*(K1591*$K$10)+(P1591/100)*(L1591*$L$10)</f>
        <v>154.28400000000002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121.44</v>
      </c>
      <c r="Y1591" s="14">
        <f t="shared" si="520"/>
        <v>0</v>
      </c>
      <c r="Z1591" s="14">
        <f t="shared" si="521"/>
        <v>273.88400000000001</v>
      </c>
      <c r="AA1591" s="14">
        <f t="shared" si="522"/>
        <v>0</v>
      </c>
      <c r="AB1591" s="14">
        <f t="shared" si="523"/>
        <v>0</v>
      </c>
      <c r="AC1591" s="15">
        <f t="shared" si="524"/>
        <v>395.3</v>
      </c>
      <c r="AD1591" s="48">
        <f>(ROUND(AC1591-AC1584,1)/AC1584)</f>
        <v>0.30204216073781293</v>
      </c>
      <c r="AE1591" s="119"/>
      <c r="AF1591" s="60"/>
      <c r="AH1591" s="20"/>
    </row>
    <row r="1592" spans="1:34">
      <c r="A1592" s="105" t="s">
        <v>852</v>
      </c>
      <c r="B1592" s="95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55.199999999999996</v>
      </c>
      <c r="O1592" s="14">
        <f>E1592*$E$11</f>
        <v>0</v>
      </c>
      <c r="P1592" s="14">
        <f>F1592*$F$11</f>
        <v>0</v>
      </c>
      <c r="Q1592" s="14">
        <f>G1592*$G$11</f>
        <v>119.60000000000001</v>
      </c>
      <c r="R1592" s="14">
        <f>H1592*$H$11</f>
        <v>0</v>
      </c>
      <c r="S1592" s="14">
        <f>(N1592/100)*(I1592*$I$11)+(N1592/100)*(J1592*$J$11)</f>
        <v>66.239999999999995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154.28400000000002</v>
      </c>
      <c r="W1592" s="14">
        <f>(R1592/100)*(K1592*$K$11)+(R1592/100)*(L1592*$L$11)</f>
        <v>0</v>
      </c>
      <c r="X1592" s="14">
        <f t="shared" si="519"/>
        <v>121.44</v>
      </c>
      <c r="Y1592" s="14">
        <f t="shared" si="520"/>
        <v>0</v>
      </c>
      <c r="Z1592" s="14">
        <f t="shared" si="521"/>
        <v>0</v>
      </c>
      <c r="AA1592" s="14">
        <f t="shared" si="522"/>
        <v>273.88400000000001</v>
      </c>
      <c r="AB1592" s="14">
        <f t="shared" si="523"/>
        <v>0</v>
      </c>
      <c r="AC1592" s="15">
        <f t="shared" si="524"/>
        <v>395.3</v>
      </c>
      <c r="AD1592" s="48">
        <f>(ROUND(AC1592-AC1584,1)/AC1584)</f>
        <v>0.30204216073781293</v>
      </c>
      <c r="AE1592" s="119"/>
      <c r="AF1592" s="60"/>
      <c r="AH1592" s="20"/>
    </row>
    <row r="1593" spans="1:34">
      <c r="A1593" s="105" t="s">
        <v>853</v>
      </c>
      <c r="B1593" s="95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55.199999999999996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119.60000000000001</v>
      </c>
      <c r="S1593" s="14">
        <f>(N1593/100)*(I1593*$I$12)+(N1593/100)*(J1593*$J$12)</f>
        <v>66.239999999999995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154.28400000000002</v>
      </c>
      <c r="X1593" s="14">
        <f t="shared" si="519"/>
        <v>121.44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273.88400000000001</v>
      </c>
      <c r="AC1593" s="15">
        <f t="shared" si="524"/>
        <v>395.3</v>
      </c>
      <c r="AD1593" s="48">
        <f>(ROUND(AC1593-AC1584,1)/AC1584)</f>
        <v>0.30204216073781293</v>
      </c>
      <c r="AE1593" s="119"/>
      <c r="AF1593" s="60"/>
      <c r="AH1593" s="20"/>
    </row>
    <row r="1594" spans="1:34">
      <c r="A1594" s="105" t="s">
        <v>854</v>
      </c>
      <c r="B1594" s="95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119.60000000000001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269.10000000000002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388.70000000000005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388.7</v>
      </c>
      <c r="AD1594" s="48">
        <f>(ROUND(AC1594-AC1584,1)/AC1584)</f>
        <v>0.28030303030303028</v>
      </c>
      <c r="AE1594" s="119"/>
      <c r="AF1594" s="60"/>
      <c r="AH1594" s="20"/>
    </row>
    <row r="1595" spans="1:34">
      <c r="A1595" s="105" t="s">
        <v>855</v>
      </c>
      <c r="B1595" s="95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119.60000000000001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269.10000000000002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388.70000000000005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388.7</v>
      </c>
      <c r="AD1595" s="48">
        <f>(ROUND(AC1595-AC1584,1)/AC1584)</f>
        <v>0.28030303030303028</v>
      </c>
      <c r="AE1595" s="119"/>
      <c r="AF1595" s="60"/>
      <c r="AH1595" s="20"/>
    </row>
    <row r="1596" spans="1:34">
      <c r="A1596" s="105"/>
      <c r="B1596" s="95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119.60000000000001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269.10000000000002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388.70000000000005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388.7</v>
      </c>
      <c r="AD1596" s="48">
        <f>(ROUND(AC1596-AC1584,1)/AC1584)</f>
        <v>0.28030303030303028</v>
      </c>
      <c r="AE1596" s="119"/>
      <c r="AF1596" s="60"/>
      <c r="AH1596" s="20"/>
    </row>
    <row r="1597" spans="1:34">
      <c r="A1597" s="105"/>
      <c r="B1597" s="95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119.60000000000001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253.19320000000002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372.79320000000001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372.8</v>
      </c>
      <c r="AD1597" s="48">
        <f>(ROUND(AC1597-AC1584,1)/AC1584)</f>
        <v>0.22793148880105402</v>
      </c>
      <c r="AE1597" s="119"/>
      <c r="AF1597" s="60"/>
      <c r="AH1597" s="20"/>
    </row>
    <row r="1598" spans="1:34">
      <c r="A1598" s="105"/>
      <c r="B1598" s="95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119.60000000000001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222.09720000000002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341.69720000000001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341.7</v>
      </c>
      <c r="AD1598" s="48">
        <f>(ROUND(AC1598-AC1584,1)/AC1584)</f>
        <v>0.12549407114624506</v>
      </c>
      <c r="AE1598" s="119"/>
      <c r="AF1598" s="60"/>
      <c r="AH1598" s="20"/>
    </row>
    <row r="1599" spans="1:34">
      <c r="A1599" s="112" t="s">
        <v>0</v>
      </c>
      <c r="B1599" s="92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147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154.35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301.35000000000002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301.39999999999998</v>
      </c>
      <c r="AD1599" s="58">
        <v>0</v>
      </c>
      <c r="AE1599" s="119" t="s">
        <v>820</v>
      </c>
      <c r="AF1599" s="60"/>
      <c r="AH1599" s="20"/>
    </row>
    <row r="1600" spans="1:34">
      <c r="A1600" s="105" t="s">
        <v>821</v>
      </c>
      <c r="B1600" s="93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127.4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227.02680000000001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354.42680000000001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354.4</v>
      </c>
      <c r="AD1600" s="48">
        <f>(ROUND(AC1600-AC1599,1)/AC1599)</f>
        <v>0.17584605175846052</v>
      </c>
      <c r="AE1600" s="119"/>
      <c r="AF1600" s="60"/>
      <c r="AH1600" s="20"/>
    </row>
    <row r="1601" spans="1:34">
      <c r="A1601" s="105" t="s">
        <v>822</v>
      </c>
      <c r="B1601" s="93">
        <v>10</v>
      </c>
      <c r="C1601" s="21" t="s">
        <v>856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137.19999999999999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144.06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281.26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281.3</v>
      </c>
      <c r="AD1601" s="48">
        <f>(ROUND(AC1601-AC1599,1)/AC1599)</f>
        <v>-6.6688785666887865E-2</v>
      </c>
      <c r="AE1601" s="119"/>
      <c r="AF1601" s="60"/>
      <c r="AH1601" s="20"/>
    </row>
    <row r="1602" spans="1:34">
      <c r="A1602" s="105" t="s">
        <v>823</v>
      </c>
      <c r="B1602" s="93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137.19999999999999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144.06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281.26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281.3</v>
      </c>
      <c r="AD1602" s="48">
        <f>(ROUND(AC1602-AC1599,1)/AC1599)</f>
        <v>-6.6688785666887865E-2</v>
      </c>
      <c r="AE1602" s="119"/>
      <c r="AF1602" s="60"/>
      <c r="AH1602" s="20"/>
    </row>
    <row r="1603" spans="1:34">
      <c r="A1603" s="105" t="s">
        <v>824</v>
      </c>
      <c r="B1603" s="93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137.19999999999999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144.06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281.26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281.3</v>
      </c>
      <c r="AD1603" s="48">
        <f>(ROUND(AC1603-AC1599,1)/AC1599)</f>
        <v>-6.6688785666887865E-2</v>
      </c>
      <c r="AE1603" s="119"/>
      <c r="AF1603" s="60"/>
      <c r="AH1603" s="20"/>
    </row>
    <row r="1604" spans="1:34">
      <c r="A1604" s="105" t="s">
        <v>667</v>
      </c>
      <c r="B1604" s="93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137.19999999999999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144.06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281.26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281.3</v>
      </c>
      <c r="AD1604" s="48">
        <f>(ROUND(AC1604-AC1599,1)/AC1599)</f>
        <v>-6.6688785666887865E-2</v>
      </c>
      <c r="AE1604" s="119"/>
      <c r="AF1604" s="60"/>
      <c r="AH1604" s="20"/>
    </row>
    <row r="1605" spans="1:34">
      <c r="A1605" s="105" t="s">
        <v>606</v>
      </c>
      <c r="B1605" s="93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58.8</v>
      </c>
      <c r="O1605" s="14">
        <f>E1605*$E$9</f>
        <v>127.4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61.739999999999995</v>
      </c>
      <c r="T1605" s="14">
        <f>(O1605/100)*(K1605*$K$9)</f>
        <v>143.32499999999999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120.53999999999999</v>
      </c>
      <c r="Y1605" s="14">
        <f t="shared" si="520"/>
        <v>270.72500000000002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391.3</v>
      </c>
      <c r="AD1605" s="48">
        <f>(ROUND(AC1605-AC1599,1)/AC1599)</f>
        <v>0.29827471798274724</v>
      </c>
      <c r="AE1605" s="119"/>
      <c r="AF1605" s="60"/>
      <c r="AH1605" s="20"/>
    </row>
    <row r="1606" spans="1:34">
      <c r="A1606" s="105" t="s">
        <v>851</v>
      </c>
      <c r="B1606" s="93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58.8</v>
      </c>
      <c r="O1606" s="14">
        <f>E1606*$E$10</f>
        <v>0</v>
      </c>
      <c r="P1606" s="14">
        <f>F1606*$F$10</f>
        <v>127.4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61.739999999999995</v>
      </c>
      <c r="T1606" s="14">
        <f>(O1606/100)*(K1606*$J$10)</f>
        <v>0</v>
      </c>
      <c r="U1606" s="14">
        <f>(P1606/100)*(K1606*$K$10)+(P1606/100)*(L1606*$L$10)</f>
        <v>143.32499999999999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120.53999999999999</v>
      </c>
      <c r="Y1606" s="14">
        <f t="shared" si="520"/>
        <v>0</v>
      </c>
      <c r="Z1606" s="14">
        <f t="shared" si="521"/>
        <v>270.72500000000002</v>
      </c>
      <c r="AA1606" s="14">
        <f t="shared" si="522"/>
        <v>0</v>
      </c>
      <c r="AB1606" s="14">
        <f t="shared" si="526"/>
        <v>0</v>
      </c>
      <c r="AC1606" s="15">
        <f t="shared" si="525"/>
        <v>391.3</v>
      </c>
      <c r="AD1606" s="48">
        <f>(ROUND(AC1606-AC1599,1)/AC1599)</f>
        <v>0.29827471798274724</v>
      </c>
      <c r="AE1606" s="119"/>
      <c r="AF1606" s="60"/>
      <c r="AH1606" s="20"/>
    </row>
    <row r="1607" spans="1:34">
      <c r="A1607" s="105" t="s">
        <v>852</v>
      </c>
      <c r="B1607" s="93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58.8</v>
      </c>
      <c r="O1607" s="14">
        <f>E1607*$E$11</f>
        <v>0</v>
      </c>
      <c r="P1607" s="14">
        <f>F1607*$F$11</f>
        <v>0</v>
      </c>
      <c r="Q1607" s="14">
        <f>G1607*$G$11</f>
        <v>127.4</v>
      </c>
      <c r="R1607" s="14">
        <f>H1607*$H$11</f>
        <v>0</v>
      </c>
      <c r="S1607" s="14">
        <f>(N1607/100)*(I1607*$I$11)+(N1607/100)*(J1607*$J$11)</f>
        <v>61.739999999999995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143.32499999999999</v>
      </c>
      <c r="W1607" s="14">
        <f>(R1607/100)*(K1607*$K$11)+(R1607/100)*(L1607*$L$11)</f>
        <v>0</v>
      </c>
      <c r="X1607" s="14">
        <f t="shared" si="519"/>
        <v>120.53999999999999</v>
      </c>
      <c r="Y1607" s="14">
        <f t="shared" si="520"/>
        <v>0</v>
      </c>
      <c r="Z1607" s="14">
        <f t="shared" si="521"/>
        <v>0</v>
      </c>
      <c r="AA1607" s="14">
        <f t="shared" si="522"/>
        <v>270.72500000000002</v>
      </c>
      <c r="AB1607" s="14">
        <f t="shared" si="526"/>
        <v>0</v>
      </c>
      <c r="AC1607" s="15">
        <f t="shared" si="525"/>
        <v>391.3</v>
      </c>
      <c r="AD1607" s="48">
        <f>(ROUND(AC1607-AC1599,1)/AC1599)</f>
        <v>0.29827471798274724</v>
      </c>
      <c r="AE1607" s="119"/>
      <c r="AF1607" s="60"/>
      <c r="AH1607" s="20"/>
    </row>
    <row r="1608" spans="1:34">
      <c r="A1608" s="105" t="s">
        <v>853</v>
      </c>
      <c r="B1608" s="93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58.8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10.4</v>
      </c>
      <c r="S1608" s="14">
        <f>(N1608/100)*(I1608*$I$12)+(N1608/100)*(J1608*$J$12)</f>
        <v>61.739999999999995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11.700000000000001</v>
      </c>
      <c r="X1608" s="14">
        <f t="shared" si="519"/>
        <v>120.53999999999999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22.1</v>
      </c>
      <c r="AC1608" s="15">
        <f t="shared" si="525"/>
        <v>142.6</v>
      </c>
      <c r="AD1608" s="48">
        <f>(ROUND(AC1608-AC1599,1)/AC1599)</f>
        <v>-0.52687458526874598</v>
      </c>
      <c r="AE1608" s="119"/>
      <c r="AF1608" s="60"/>
      <c r="AH1608" s="20"/>
    </row>
    <row r="1609" spans="1:34">
      <c r="A1609" s="105" t="s">
        <v>854</v>
      </c>
      <c r="B1609" s="93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127.4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257.98500000000001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385.38499999999999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385.4</v>
      </c>
      <c r="AD1609" s="48">
        <f>(ROUND(AC1609-AC1599,1)/AC1599)</f>
        <v>0.27869940278699407</v>
      </c>
      <c r="AE1609" s="119"/>
      <c r="AF1609" s="60"/>
      <c r="AH1609" s="20"/>
    </row>
    <row r="1610" spans="1:34">
      <c r="A1610" s="105" t="s">
        <v>855</v>
      </c>
      <c r="B1610" s="93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127.4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257.98500000000001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385.38499999999999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385.4</v>
      </c>
      <c r="AD1610" s="48">
        <f>(ROUND(AC1610-AC1599,1)/AC1599)</f>
        <v>0.27869940278699407</v>
      </c>
      <c r="AE1610" s="119"/>
      <c r="AF1610" s="60"/>
      <c r="AH1610" s="20"/>
    </row>
    <row r="1611" spans="1:34">
      <c r="A1611" s="105"/>
      <c r="B1611" s="93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127.4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257.98500000000001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385.38499999999999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385.4</v>
      </c>
      <c r="AD1611" s="48">
        <f>(ROUND(AC1611-AC1599,1)/AC1599)</f>
        <v>0.27869940278699407</v>
      </c>
      <c r="AE1611" s="119"/>
      <c r="AF1611" s="60"/>
      <c r="AH1611" s="20"/>
    </row>
    <row r="1612" spans="1:34">
      <c r="A1612" s="105"/>
      <c r="B1612" s="93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127.4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213.14019999999999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340.54020000000003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340.5</v>
      </c>
      <c r="AD1612" s="48">
        <f>(ROUND(AC1612-AC1599,1)/AC1599)</f>
        <v>0.12972793629727938</v>
      </c>
      <c r="AE1612" s="119"/>
      <c r="AF1612" s="60"/>
      <c r="AH1612" s="20"/>
    </row>
    <row r="1613" spans="1:34">
      <c r="A1613" s="105"/>
      <c r="B1613" s="93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127.4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242.31479999999999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369.71479999999997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369.7</v>
      </c>
      <c r="AD1613" s="48">
        <f>(ROUND(AC1613-AC1599,1)/AC1599)</f>
        <v>0.22660915726609157</v>
      </c>
      <c r="AE1613" s="119"/>
      <c r="AF1613" s="60"/>
      <c r="AH1613" s="20"/>
    </row>
    <row r="1614" spans="1:34">
      <c r="A1614" s="112" t="s">
        <v>0</v>
      </c>
      <c r="B1614" s="94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141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169.2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310.2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310.2</v>
      </c>
      <c r="AD1614" s="58">
        <v>0</v>
      </c>
      <c r="AE1614" s="119" t="s">
        <v>820</v>
      </c>
      <c r="AF1614" s="60"/>
      <c r="AH1614" s="20"/>
    </row>
    <row r="1615" spans="1:34">
      <c r="A1615" s="105" t="s">
        <v>821</v>
      </c>
      <c r="B1615" s="95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241.95599999999999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364.15600000000001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364.2</v>
      </c>
      <c r="AD1615" s="48">
        <f>(ROUND(AC1615-AC1614,1)/AC1614)</f>
        <v>0.17408123791102514</v>
      </c>
      <c r="AE1615" s="119"/>
      <c r="AF1615" s="60"/>
      <c r="AH1615" s="20"/>
    </row>
    <row r="1616" spans="1:34">
      <c r="A1616" s="105" t="s">
        <v>822</v>
      </c>
      <c r="B1616" s="95">
        <v>16</v>
      </c>
      <c r="C1616" s="21" t="s">
        <v>856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157.91999999999999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289.52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289.5</v>
      </c>
      <c r="AD1616" s="48">
        <f>(ROUND(AC1616-AC1614,1)/AC1614)</f>
        <v>-6.673114119922631E-2</v>
      </c>
      <c r="AE1616" s="119"/>
      <c r="AF1616" s="60"/>
      <c r="AH1616" s="20"/>
    </row>
    <row r="1617" spans="1:34">
      <c r="A1617" s="105" t="s">
        <v>823</v>
      </c>
      <c r="B1617" s="95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157.91999999999999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289.52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289.5</v>
      </c>
      <c r="AD1617" s="48">
        <f>(ROUND(AC1617-AC1614,1)/AC1614)</f>
        <v>-6.673114119922631E-2</v>
      </c>
      <c r="AE1617" s="119"/>
      <c r="AF1617" s="60"/>
      <c r="AH1617" s="20"/>
    </row>
    <row r="1618" spans="1:34">
      <c r="A1618" s="105" t="s">
        <v>824</v>
      </c>
      <c r="B1618" s="95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157.91999999999999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289.52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289.5</v>
      </c>
      <c r="AD1618" s="48">
        <f>(ROUND(AC1618-AC1614,1)/AC1614)</f>
        <v>-6.673114119922631E-2</v>
      </c>
      <c r="AE1618" s="119"/>
      <c r="AF1618" s="60"/>
      <c r="AH1618" s="20"/>
    </row>
    <row r="1619" spans="1:34">
      <c r="A1619" s="105" t="s">
        <v>667</v>
      </c>
      <c r="B1619" s="95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157.91999999999999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289.52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289.5</v>
      </c>
      <c r="AD1619" s="48">
        <f>(ROUND(AC1619-AC1614,1)/AC1614)</f>
        <v>-6.673114119922631E-2</v>
      </c>
      <c r="AE1619" s="119"/>
      <c r="AF1619" s="60"/>
      <c r="AH1619" s="20"/>
    </row>
    <row r="1620" spans="1:34">
      <c r="A1620" s="105" t="s">
        <v>606</v>
      </c>
      <c r="B1620" s="95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67.679999999999993</v>
      </c>
      <c r="T1620" s="14">
        <f>(O1620/100)*(K1620*$K$9)</f>
        <v>155.80500000000001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124.07999999999998</v>
      </c>
      <c r="Y1620" s="14">
        <f t="shared" si="520"/>
        <v>278.005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402.1</v>
      </c>
      <c r="AD1620" s="48">
        <f>(ROUND(AC1620-AC1614,1)/AC1614)</f>
        <v>0.29626047711154097</v>
      </c>
      <c r="AE1620" s="119"/>
      <c r="AF1620" s="60"/>
      <c r="AH1620" s="20"/>
    </row>
    <row r="1621" spans="1:34">
      <c r="A1621" s="105" t="s">
        <v>851</v>
      </c>
      <c r="B1621" s="95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67.679999999999993</v>
      </c>
      <c r="T1621" s="14">
        <f>(O1621/100)*(K1621*$J$10)</f>
        <v>0</v>
      </c>
      <c r="U1621" s="14">
        <f>(P1621/100)*(K1621*$K$10)+(P1621/100)*(L1621*$L$10)</f>
        <v>155.80500000000001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124.07999999999998</v>
      </c>
      <c r="Y1621" s="14">
        <f t="shared" si="520"/>
        <v>0</v>
      </c>
      <c r="Z1621" s="14">
        <f t="shared" si="521"/>
        <v>278.005</v>
      </c>
      <c r="AA1621" s="14">
        <f t="shared" si="522"/>
        <v>0</v>
      </c>
      <c r="AB1621" s="14">
        <f t="shared" si="527"/>
        <v>0</v>
      </c>
      <c r="AC1621" s="15">
        <f t="shared" si="528"/>
        <v>402.1</v>
      </c>
      <c r="AD1621" s="48">
        <f>(ROUND(AC1621-AC1614,1)/AC1614)</f>
        <v>0.29626047711154097</v>
      </c>
      <c r="AE1621" s="119"/>
      <c r="AF1621" s="60"/>
      <c r="AH1621" s="20"/>
    </row>
    <row r="1622" spans="1:34">
      <c r="A1622" s="105" t="s">
        <v>852</v>
      </c>
      <c r="B1622" s="95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67.679999999999993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155.80500000000001</v>
      </c>
      <c r="W1622" s="14">
        <f>(R1622/100)*(K1622*$K$11)+(R1622/100)*(L1622*$L$11)</f>
        <v>0</v>
      </c>
      <c r="X1622" s="14">
        <f t="shared" si="519"/>
        <v>124.07999999999998</v>
      </c>
      <c r="Y1622" s="14">
        <f t="shared" si="520"/>
        <v>0</v>
      </c>
      <c r="Z1622" s="14">
        <f t="shared" si="521"/>
        <v>0</v>
      </c>
      <c r="AA1622" s="14">
        <f t="shared" si="522"/>
        <v>278.005</v>
      </c>
      <c r="AB1622" s="14">
        <f t="shared" si="527"/>
        <v>0</v>
      </c>
      <c r="AC1622" s="15">
        <f t="shared" si="528"/>
        <v>402.1</v>
      </c>
      <c r="AD1622" s="48">
        <f>(ROUND(AC1622-AC1614,1)/AC1614)</f>
        <v>0.29626047711154097</v>
      </c>
      <c r="AE1622" s="119"/>
      <c r="AF1622" s="60"/>
      <c r="AH1622" s="20"/>
    </row>
    <row r="1623" spans="1:34">
      <c r="A1623" s="105" t="s">
        <v>853</v>
      </c>
      <c r="B1623" s="95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67.679999999999993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155.80500000000001</v>
      </c>
      <c r="X1623" s="14">
        <f t="shared" si="519"/>
        <v>124.07999999999998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278.005</v>
      </c>
      <c r="AC1623" s="15">
        <f t="shared" si="528"/>
        <v>402.1</v>
      </c>
      <c r="AD1623" s="48">
        <f>(ROUND(AC1623-AC1614,1)/AC1614)</f>
        <v>0.29626047711154097</v>
      </c>
      <c r="AE1623" s="119"/>
      <c r="AF1623" s="60"/>
      <c r="AH1623" s="20"/>
    </row>
    <row r="1624" spans="1:34">
      <c r="A1624" s="105" t="s">
        <v>854</v>
      </c>
      <c r="B1624" s="95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274.95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397.15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397.2</v>
      </c>
      <c r="AD1624" s="48">
        <f>(ROUND(AC1624-AC1614,1)/AC1614)</f>
        <v>0.28046421663442939</v>
      </c>
      <c r="AE1624" s="119"/>
      <c r="AF1624" s="60"/>
      <c r="AH1624" s="20"/>
    </row>
    <row r="1625" spans="1:34">
      <c r="A1625" s="105" t="s">
        <v>855</v>
      </c>
      <c r="B1625" s="95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274.95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397.15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397.2</v>
      </c>
      <c r="AD1625" s="48">
        <f>(ROUND(AC1625-AC1614,1)/AC1614)</f>
        <v>0.28046421663442939</v>
      </c>
      <c r="AE1625" s="119"/>
      <c r="AF1625" s="60"/>
      <c r="AH1625" s="20"/>
    </row>
    <row r="1626" spans="1:34">
      <c r="A1626" s="105"/>
      <c r="B1626" s="95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274.95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397.15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397.2</v>
      </c>
      <c r="AD1626" s="48">
        <f>(ROUND(AC1626-AC1614,1)/AC1614)</f>
        <v>0.28046421663442939</v>
      </c>
      <c r="AE1626" s="119"/>
      <c r="AF1626" s="60"/>
      <c r="AH1626" s="20"/>
    </row>
    <row r="1627" spans="1:34">
      <c r="A1627" s="105"/>
      <c r="B1627" s="95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258.69740000000002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380.8974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380.9</v>
      </c>
      <c r="AD1627" s="48">
        <f>(ROUND(AC1627-AC1614,1)/AC1614)</f>
        <v>0.22791747259832368</v>
      </c>
      <c r="AE1627" s="119"/>
      <c r="AF1627" s="60"/>
      <c r="AH1627" s="20"/>
    </row>
    <row r="1628" spans="1:34">
      <c r="A1628" s="105"/>
      <c r="B1628" s="95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226.92539999999997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349.12539999999996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349.1</v>
      </c>
      <c r="AD1628" s="48">
        <f>(ROUND(AC1628-AC1614,1)/AC1614)</f>
        <v>0.12540296582849775</v>
      </c>
      <c r="AE1628" s="119"/>
      <c r="AF1628" s="60"/>
      <c r="AH1628" s="20"/>
    </row>
    <row r="1629" spans="1:34">
      <c r="A1629" s="112" t="s">
        <v>0</v>
      </c>
      <c r="B1629" s="92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138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175.95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313.95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314</v>
      </c>
      <c r="AD1629" s="58">
        <v>0</v>
      </c>
      <c r="AE1629" s="119" t="s">
        <v>820</v>
      </c>
      <c r="AF1629" s="60"/>
      <c r="AH1629" s="20"/>
    </row>
    <row r="1630" spans="1:34">
      <c r="A1630" s="105" t="s">
        <v>821</v>
      </c>
      <c r="B1630" s="93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119.60000000000001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249.72480000000007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369.3248000000001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369.3</v>
      </c>
      <c r="AD1630" s="48">
        <f>(ROUND(AC1630-AC1629,1)/AC1629)</f>
        <v>0.17611464968152865</v>
      </c>
      <c r="AE1630" s="119"/>
      <c r="AF1630" s="60"/>
      <c r="AH1630" s="20"/>
    </row>
    <row r="1631" spans="1:34">
      <c r="A1631" s="105" t="s">
        <v>822</v>
      </c>
      <c r="B1631" s="93">
        <v>14</v>
      </c>
      <c r="C1631" s="21" t="s">
        <v>856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128.79999999999998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164.21999999999997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293.02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293</v>
      </c>
      <c r="AD1631" s="48">
        <f>(ROUND(AC1631-AC1629,1)/AC1629)</f>
        <v>-6.6878980891719744E-2</v>
      </c>
      <c r="AE1631" s="119"/>
      <c r="AF1631" s="60"/>
      <c r="AH1631" s="20"/>
    </row>
    <row r="1632" spans="1:34">
      <c r="A1632" s="105" t="s">
        <v>823</v>
      </c>
      <c r="B1632" s="93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128.79999999999998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164.21999999999997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293.02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293</v>
      </c>
      <c r="AD1632" s="48">
        <f>(ROUND(AC1632-AC1629,1)/AC1629)</f>
        <v>-6.6878980891719744E-2</v>
      </c>
      <c r="AE1632" s="119"/>
      <c r="AF1632" s="60"/>
      <c r="AH1632" s="20"/>
    </row>
    <row r="1633" spans="1:34">
      <c r="A1633" s="105" t="s">
        <v>824</v>
      </c>
      <c r="B1633" s="93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128.79999999999998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164.21999999999997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293.02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293</v>
      </c>
      <c r="AD1633" s="48">
        <f>(ROUND(AC1633-AC1629,1)/AC1629)</f>
        <v>-6.6878980891719744E-2</v>
      </c>
      <c r="AE1633" s="119"/>
      <c r="AF1633" s="60"/>
      <c r="AH1633" s="20"/>
    </row>
    <row r="1634" spans="1:34">
      <c r="A1634" s="105" t="s">
        <v>667</v>
      </c>
      <c r="B1634" s="93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128.79999999999998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164.21999999999997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293.02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293</v>
      </c>
      <c r="AD1634" s="48">
        <f>(ROUND(AC1634-AC1629,1)/AC1629)</f>
        <v>-6.6878980891719744E-2</v>
      </c>
      <c r="AE1634" s="119"/>
      <c r="AF1634" s="60"/>
      <c r="AH1634" s="20"/>
    </row>
    <row r="1635" spans="1:34">
      <c r="A1635" s="105" t="s">
        <v>606</v>
      </c>
      <c r="B1635" s="93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55.199999999999996</v>
      </c>
      <c r="O1635" s="14">
        <f>E1635*$E$9</f>
        <v>119.60000000000001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70.38</v>
      </c>
      <c r="T1635" s="14">
        <f>(O1635/100)*(K1635*$K$9)</f>
        <v>161.46000000000004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125.57999999999998</v>
      </c>
      <c r="Y1635" s="14">
        <f t="shared" si="530"/>
        <v>281.06000000000006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406.6</v>
      </c>
      <c r="AD1635" s="48">
        <f>(ROUND(AC1635-AC1629,1)/AC1629)</f>
        <v>0.2949044585987261</v>
      </c>
      <c r="AE1635" s="119"/>
      <c r="AF1635" s="60"/>
      <c r="AH1635" s="20"/>
    </row>
    <row r="1636" spans="1:34">
      <c r="A1636" s="105" t="s">
        <v>851</v>
      </c>
      <c r="B1636" s="93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55.199999999999996</v>
      </c>
      <c r="O1636" s="14">
        <f>E1636*$E$10</f>
        <v>0</v>
      </c>
      <c r="P1636" s="14">
        <f>F1636*$F$10</f>
        <v>119.60000000000001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70.38</v>
      </c>
      <c r="T1636" s="14">
        <f>(O1636/100)*(K1636*$J$10)</f>
        <v>0</v>
      </c>
      <c r="U1636" s="14">
        <f>(P1636/100)*(K1636*$K$10)+(P1636/100)*(L1636*$L$10)</f>
        <v>161.46000000000004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125.57999999999998</v>
      </c>
      <c r="Y1636" s="14">
        <f t="shared" si="530"/>
        <v>0</v>
      </c>
      <c r="Z1636" s="14">
        <f t="shared" si="531"/>
        <v>281.06000000000006</v>
      </c>
      <c r="AA1636" s="14">
        <f t="shared" si="532"/>
        <v>0</v>
      </c>
      <c r="AB1636" s="14">
        <f t="shared" si="534"/>
        <v>0</v>
      </c>
      <c r="AC1636" s="15">
        <f t="shared" si="533"/>
        <v>406.6</v>
      </c>
      <c r="AD1636" s="48">
        <f>(ROUND(AC1636-AC1629,1)/AC1629)</f>
        <v>0.2949044585987261</v>
      </c>
      <c r="AE1636" s="119"/>
      <c r="AF1636" s="60"/>
      <c r="AH1636" s="20"/>
    </row>
    <row r="1637" spans="1:34">
      <c r="A1637" s="105" t="s">
        <v>852</v>
      </c>
      <c r="B1637" s="93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55.199999999999996</v>
      </c>
      <c r="O1637" s="14">
        <f>E1637*$E$11</f>
        <v>0</v>
      </c>
      <c r="P1637" s="14">
        <f>F1637*$F$11</f>
        <v>0</v>
      </c>
      <c r="Q1637" s="14">
        <f>G1637*$G$11</f>
        <v>119.60000000000001</v>
      </c>
      <c r="R1637" s="14">
        <f>H1637*$H$11</f>
        <v>0</v>
      </c>
      <c r="S1637" s="14">
        <f>(N1637/100)*(I1637*$I$11)+(N1637/100)*(J1637*$J$11)</f>
        <v>70.38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161.46000000000004</v>
      </c>
      <c r="W1637" s="14">
        <f>(R1637/100)*(K1637*$K$11)+(R1637/100)*(L1637*$L$11)</f>
        <v>0</v>
      </c>
      <c r="X1637" s="14">
        <f t="shared" si="529"/>
        <v>125.57999999999998</v>
      </c>
      <c r="Y1637" s="14">
        <f t="shared" si="530"/>
        <v>0</v>
      </c>
      <c r="Z1637" s="14">
        <f t="shared" si="531"/>
        <v>0</v>
      </c>
      <c r="AA1637" s="14">
        <f t="shared" si="532"/>
        <v>281.06000000000006</v>
      </c>
      <c r="AB1637" s="14">
        <f t="shared" si="534"/>
        <v>0</v>
      </c>
      <c r="AC1637" s="15">
        <f t="shared" si="533"/>
        <v>406.6</v>
      </c>
      <c r="AD1637" s="48">
        <f>(ROUND(AC1637-AC1629,1)/AC1629)</f>
        <v>0.2949044585987261</v>
      </c>
      <c r="AE1637" s="119"/>
      <c r="AF1637" s="60"/>
      <c r="AH1637" s="20"/>
    </row>
    <row r="1638" spans="1:34">
      <c r="A1638" s="105" t="s">
        <v>853</v>
      </c>
      <c r="B1638" s="93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55.199999999999996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119.60000000000001</v>
      </c>
      <c r="S1638" s="14">
        <f>(N1638/100)*(I1638*$I$12)+(N1638/100)*(J1638*$J$12)</f>
        <v>70.38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161.46000000000004</v>
      </c>
      <c r="X1638" s="14">
        <f t="shared" si="529"/>
        <v>125.57999999999998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281.06000000000006</v>
      </c>
      <c r="AC1638" s="15">
        <f t="shared" si="533"/>
        <v>406.6</v>
      </c>
      <c r="AD1638" s="48">
        <f>(ROUND(AC1638-AC1629,1)/AC1629)</f>
        <v>0.2949044585987261</v>
      </c>
      <c r="AE1638" s="119"/>
      <c r="AF1638" s="60"/>
      <c r="AH1638" s="20"/>
    </row>
    <row r="1639" spans="1:34">
      <c r="A1639" s="105" t="s">
        <v>854</v>
      </c>
      <c r="B1639" s="93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119.60000000000001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281.65800000000002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401.25800000000004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401.3</v>
      </c>
      <c r="AD1639" s="48">
        <f>(ROUND(AC1639-AC1629,1)/AC1629)</f>
        <v>0.27802547770700636</v>
      </c>
      <c r="AE1639" s="119"/>
      <c r="AF1639" s="60"/>
      <c r="AH1639" s="20"/>
    </row>
    <row r="1640" spans="1:34">
      <c r="A1640" s="105" t="s">
        <v>855</v>
      </c>
      <c r="B1640" s="93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119.60000000000001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281.65800000000002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401.25800000000004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401.3</v>
      </c>
      <c r="AD1640" s="48">
        <f>(ROUND(AC1640-AC1629,1)/AC1629)</f>
        <v>0.27802547770700636</v>
      </c>
      <c r="AE1640" s="119"/>
      <c r="AF1640" s="60"/>
      <c r="AH1640" s="20"/>
    </row>
    <row r="1641" spans="1:34">
      <c r="A1641" s="105"/>
      <c r="B1641" s="93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119.60000000000001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281.65800000000002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401.25800000000004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401.3</v>
      </c>
      <c r="AD1641" s="48">
        <f>(ROUND(AC1641-AC1629,1)/AC1629)</f>
        <v>0.27802547770700636</v>
      </c>
      <c r="AE1641" s="119"/>
      <c r="AF1641" s="60"/>
      <c r="AH1641" s="20"/>
    </row>
    <row r="1642" spans="1:34">
      <c r="A1642" s="105"/>
      <c r="B1642" s="93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119.60000000000001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234.05720000000002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353.65720000000005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353.7</v>
      </c>
      <c r="AD1642" s="48">
        <f>(ROUND(AC1642-AC1629,1)/AC1629)</f>
        <v>0.12643312101910828</v>
      </c>
      <c r="AE1642" s="119"/>
      <c r="AF1642" s="60"/>
      <c r="AH1642" s="20"/>
    </row>
    <row r="1643" spans="1:34">
      <c r="A1643" s="105"/>
      <c r="B1643" s="93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119.60000000000001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266.46879999999999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386.06880000000001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386.1</v>
      </c>
      <c r="AD1643" s="48">
        <f>(ROUND(AC1643-AC1629,1)/AC1629)</f>
        <v>0.22961783439490444</v>
      </c>
      <c r="AE1643" s="119"/>
      <c r="AF1643" s="60"/>
      <c r="AH1643" s="20"/>
    </row>
    <row r="1644" spans="1:34">
      <c r="A1644" s="112" t="s">
        <v>0</v>
      </c>
      <c r="B1644" s="96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135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202.5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337.5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337.5</v>
      </c>
      <c r="AD1644" s="58"/>
      <c r="AE1644" s="119" t="s">
        <v>820</v>
      </c>
      <c r="AF1644" s="60"/>
      <c r="AH1644" s="20"/>
    </row>
    <row r="1645" spans="1:34">
      <c r="A1645" s="105" t="s">
        <v>821</v>
      </c>
      <c r="B1645" s="97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117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280.09800000000001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397.09800000000001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397.1</v>
      </c>
      <c r="AD1645" s="48">
        <f>(ROUND(AC1645-AC1644,1)/AC1644)</f>
        <v>0.17659259259259261</v>
      </c>
      <c r="AE1645" s="119"/>
      <c r="AF1645" s="60"/>
      <c r="AH1645" s="20"/>
    </row>
    <row r="1646" spans="1:34">
      <c r="A1646" s="105" t="s">
        <v>822</v>
      </c>
      <c r="B1646" s="97">
        <v>18</v>
      </c>
      <c r="C1646" s="21" t="s">
        <v>856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125.99999999999999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189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315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315</v>
      </c>
      <c r="AD1646" s="48">
        <f>(ROUND(AC1646-AC1644,1)/AC1644)</f>
        <v>-6.6666666666666666E-2</v>
      </c>
      <c r="AE1646" s="119"/>
      <c r="AF1646" s="60"/>
      <c r="AH1646" s="20"/>
    </row>
    <row r="1647" spans="1:34">
      <c r="A1647" s="105" t="s">
        <v>823</v>
      </c>
      <c r="B1647" s="97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125.99999999999999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189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315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315</v>
      </c>
      <c r="AD1647" s="48">
        <f>(ROUND(AC1647-AC1644,1)/AC1644)</f>
        <v>-6.6666666666666666E-2</v>
      </c>
      <c r="AE1647" s="119"/>
      <c r="AF1647" s="60"/>
      <c r="AH1647" s="20"/>
    </row>
    <row r="1648" spans="1:34">
      <c r="A1648" s="105" t="s">
        <v>824</v>
      </c>
      <c r="B1648" s="97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125.99999999999999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189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315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315</v>
      </c>
      <c r="AD1648" s="48">
        <f>(ROUND(AC1648-AC1644,1)/AC1644)</f>
        <v>-6.6666666666666666E-2</v>
      </c>
      <c r="AE1648" s="119"/>
      <c r="AF1648" s="60"/>
      <c r="AH1648" s="20"/>
    </row>
    <row r="1649" spans="1:34">
      <c r="A1649" s="105" t="s">
        <v>667</v>
      </c>
      <c r="B1649" s="97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125.99999999999999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189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315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315</v>
      </c>
      <c r="AD1649" s="48">
        <f>(ROUND(AC1649-AC1644,1)/AC1644)</f>
        <v>-6.6666666666666666E-2</v>
      </c>
      <c r="AE1649" s="119"/>
      <c r="AF1649" s="60"/>
      <c r="AH1649" s="20"/>
    </row>
    <row r="1650" spans="1:34">
      <c r="A1650" s="105" t="s">
        <v>606</v>
      </c>
      <c r="B1650" s="97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54</v>
      </c>
      <c r="O1650" s="14">
        <f>E1650*$E$9</f>
        <v>117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81.000000000000014</v>
      </c>
      <c r="T1650" s="14">
        <f>(O1650/100)*(K1650*$K$9)</f>
        <v>184.27499999999998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135</v>
      </c>
      <c r="Y1650" s="14">
        <f t="shared" si="520"/>
        <v>301.27499999999998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436.3</v>
      </c>
      <c r="AD1650" s="48">
        <f>(ROUND(AC1650-AC1644,1)/AC1644)</f>
        <v>0.29274074074074075</v>
      </c>
      <c r="AE1650" s="119"/>
      <c r="AF1650" s="60"/>
      <c r="AH1650" s="20"/>
    </row>
    <row r="1651" spans="1:34">
      <c r="A1651" s="105" t="s">
        <v>851</v>
      </c>
      <c r="B1651" s="97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54</v>
      </c>
      <c r="O1651" s="14">
        <f>E1651*$E$10</f>
        <v>0</v>
      </c>
      <c r="P1651" s="14">
        <f>F1651*$F$10</f>
        <v>117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81.000000000000014</v>
      </c>
      <c r="T1651" s="14">
        <f>(O1651/100)*(K1651*$J$10)</f>
        <v>0</v>
      </c>
      <c r="U1651" s="14">
        <f>(P1651/100)*(K1651*$K$10)+(P1651/100)*(L1651*$L$10)</f>
        <v>184.27499999999998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135</v>
      </c>
      <c r="Y1651" s="14">
        <f t="shared" si="520"/>
        <v>0</v>
      </c>
      <c r="Z1651" s="14">
        <f t="shared" si="521"/>
        <v>301.27499999999998</v>
      </c>
      <c r="AA1651" s="14">
        <f t="shared" si="522"/>
        <v>0</v>
      </c>
      <c r="AB1651" s="14">
        <f t="shared" si="536"/>
        <v>0</v>
      </c>
      <c r="AC1651" s="15">
        <f t="shared" si="535"/>
        <v>436.3</v>
      </c>
      <c r="AD1651" s="48">
        <f>(ROUND(AC1651-AC1644,1)/AC1644)</f>
        <v>0.29274074074074075</v>
      </c>
      <c r="AE1651" s="119"/>
      <c r="AF1651" s="60"/>
      <c r="AH1651" s="20"/>
    </row>
    <row r="1652" spans="1:34">
      <c r="A1652" s="105" t="s">
        <v>852</v>
      </c>
      <c r="B1652" s="97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54</v>
      </c>
      <c r="O1652" s="14">
        <f>E1652*$E$11</f>
        <v>0</v>
      </c>
      <c r="P1652" s="14">
        <f>F1652*$F$11</f>
        <v>0</v>
      </c>
      <c r="Q1652" s="14">
        <f>G1652*$G$11</f>
        <v>117</v>
      </c>
      <c r="R1652" s="14">
        <f>H1652*$H$11</f>
        <v>0</v>
      </c>
      <c r="S1652" s="14">
        <f>(N1652/100)*(I1652*$I$11)+(N1652/100)*(J1652*$J$11)</f>
        <v>81.000000000000014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184.27499999999998</v>
      </c>
      <c r="W1652" s="14">
        <f>(R1652/100)*(K1652*$K$11)+(R1652/100)*(L1652*$L$11)</f>
        <v>0</v>
      </c>
      <c r="X1652" s="14">
        <f t="shared" si="519"/>
        <v>135</v>
      </c>
      <c r="Y1652" s="14">
        <f t="shared" si="520"/>
        <v>0</v>
      </c>
      <c r="Z1652" s="14">
        <f t="shared" si="521"/>
        <v>0</v>
      </c>
      <c r="AA1652" s="14">
        <f t="shared" si="522"/>
        <v>301.27499999999998</v>
      </c>
      <c r="AB1652" s="14">
        <f t="shared" si="536"/>
        <v>0</v>
      </c>
      <c r="AC1652" s="15">
        <f t="shared" si="535"/>
        <v>436.3</v>
      </c>
      <c r="AD1652" s="48">
        <f>(ROUND(AC1652-AC1644,1)/AC1644)</f>
        <v>0.29274074074074075</v>
      </c>
      <c r="AE1652" s="119"/>
      <c r="AF1652" s="60"/>
      <c r="AH1652" s="20"/>
    </row>
    <row r="1653" spans="1:34">
      <c r="A1653" s="105" t="s">
        <v>853</v>
      </c>
      <c r="B1653" s="97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54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117</v>
      </c>
      <c r="S1653" s="14">
        <f>(N1653/100)*(I1653*$I$12)+(N1653/100)*(J1653*$J$12)</f>
        <v>81.000000000000014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184.27499999999998</v>
      </c>
      <c r="X1653" s="14">
        <f t="shared" si="519"/>
        <v>135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301.27499999999998</v>
      </c>
      <c r="AC1653" s="15">
        <f t="shared" si="535"/>
        <v>436.3</v>
      </c>
      <c r="AD1653" s="48">
        <f>(ROUND(AC1653-AC1644,1)/AC1644)</f>
        <v>0.29274074074074075</v>
      </c>
      <c r="AE1653" s="119"/>
      <c r="AF1653" s="60"/>
      <c r="AH1653" s="20"/>
    </row>
    <row r="1654" spans="1:34">
      <c r="A1654" s="105" t="s">
        <v>854</v>
      </c>
      <c r="B1654" s="97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117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315.89999999999998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432.9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432.9</v>
      </c>
      <c r="AD1654" s="48">
        <f>(ROUND(AC1654-AC1644,1)/AC1644)</f>
        <v>0.28266666666666668</v>
      </c>
      <c r="AE1654" s="119"/>
      <c r="AF1654" s="60"/>
      <c r="AH1654" s="20"/>
    </row>
    <row r="1655" spans="1:34">
      <c r="A1655" s="105" t="s">
        <v>855</v>
      </c>
      <c r="B1655" s="97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117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315.89999999999998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432.9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432.9</v>
      </c>
      <c r="AD1655" s="48">
        <f>(ROUND(AC1655-AC1644,1)/AC1644)</f>
        <v>0.28266666666666668</v>
      </c>
      <c r="AE1655" s="119"/>
      <c r="AF1655" s="60"/>
      <c r="AH1655" s="20"/>
    </row>
    <row r="1656" spans="1:34">
      <c r="A1656" s="105"/>
      <c r="B1656" s="97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117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315.89999999999998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432.9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432.9</v>
      </c>
      <c r="AD1656" s="48">
        <f>(ROUND(AC1656-AC1644,1)/AC1644)</f>
        <v>0.28266666666666668</v>
      </c>
      <c r="AE1656" s="119"/>
      <c r="AF1656" s="60"/>
      <c r="AH1656" s="20"/>
    </row>
    <row r="1657" spans="1:34">
      <c r="A1657" s="105"/>
      <c r="B1657" s="97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117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297.88199999999995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414.88199999999995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414.9</v>
      </c>
      <c r="AD1657" s="48">
        <f>(ROUND(AC1657-AC1644,1)/AC1644)</f>
        <v>0.22933333333333336</v>
      </c>
      <c r="AE1657" s="119"/>
      <c r="AF1657" s="60"/>
      <c r="AH1657" s="20"/>
    </row>
    <row r="1658" spans="1:34">
      <c r="A1658" s="105"/>
      <c r="B1658" s="97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117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263.13299999999992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380.13299999999992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380.1</v>
      </c>
      <c r="AD1658" s="48">
        <f>(ROUND(AC1658-AC1644,1)/AC1644)</f>
        <v>0.12622222222222224</v>
      </c>
      <c r="AE1658" s="119"/>
      <c r="AF1658" s="60"/>
      <c r="AH1658" s="20"/>
    </row>
    <row r="1659" spans="1:34">
      <c r="A1659" s="112" t="s">
        <v>0</v>
      </c>
      <c r="B1659" s="98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144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172.79999999999998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316.79999999999995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316.8</v>
      </c>
      <c r="AD1659" s="58"/>
      <c r="AE1659" s="119" t="s">
        <v>820</v>
      </c>
      <c r="AF1659" s="60"/>
      <c r="AH1659" s="20"/>
    </row>
    <row r="1660" spans="1:34">
      <c r="A1660" s="105" t="s">
        <v>821</v>
      </c>
      <c r="B1660" s="99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124.80000000000001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247.10400000000004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371.90400000000005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371.9</v>
      </c>
      <c r="AD1660" s="48">
        <f>(ROUND(AC1660-AC1659,1)/AC1659)</f>
        <v>0.17392676767676768</v>
      </c>
      <c r="AE1660" s="119"/>
      <c r="AF1660" s="60"/>
      <c r="AH1660" s="20"/>
    </row>
    <row r="1661" spans="1:34">
      <c r="A1661" s="105" t="s">
        <v>822</v>
      </c>
      <c r="B1661" s="99">
        <v>24</v>
      </c>
      <c r="C1661" s="21" t="s">
        <v>856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134.39999999999998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161.27999999999997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295.67999999999995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295.7</v>
      </c>
      <c r="AD1661" s="48">
        <f>(ROUND(AC1661-AC1659,1)/AC1659)</f>
        <v>-6.6603535353535359E-2</v>
      </c>
      <c r="AE1661" s="119"/>
      <c r="AF1661" s="60"/>
      <c r="AH1661" s="20"/>
    </row>
    <row r="1662" spans="1:34">
      <c r="A1662" s="105" t="s">
        <v>823</v>
      </c>
      <c r="B1662" s="99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134.39999999999998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161.27999999999997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295.67999999999995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295.7</v>
      </c>
      <c r="AD1662" s="48">
        <f>(ROUND(AC1662-AC1659,1)/AC1659)</f>
        <v>-6.6603535353535359E-2</v>
      </c>
      <c r="AE1662" s="119"/>
      <c r="AF1662" s="60"/>
      <c r="AH1662" s="20"/>
    </row>
    <row r="1663" spans="1:34">
      <c r="A1663" s="105" t="s">
        <v>824</v>
      </c>
      <c r="B1663" s="99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134.39999999999998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161.27999999999997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295.67999999999995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295.7</v>
      </c>
      <c r="AD1663" s="48">
        <f>(ROUND(AC1663-AC1659,1)/AC1659)</f>
        <v>-6.6603535353535359E-2</v>
      </c>
      <c r="AE1663" s="119"/>
      <c r="AF1663" s="60"/>
      <c r="AH1663" s="20"/>
    </row>
    <row r="1664" spans="1:34">
      <c r="A1664" s="105" t="s">
        <v>667</v>
      </c>
      <c r="B1664" s="99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134.39999999999998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161.27999999999997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295.67999999999995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295.7</v>
      </c>
      <c r="AD1664" s="48">
        <f>(ROUND(AC1664-AC1659,1)/AC1659)</f>
        <v>-6.6603535353535359E-2</v>
      </c>
      <c r="AE1664" s="119"/>
      <c r="AF1664" s="60"/>
      <c r="AH1664" s="20"/>
    </row>
    <row r="1665" spans="1:34">
      <c r="A1665" s="105" t="s">
        <v>606</v>
      </c>
      <c r="B1665" s="99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57.599999999999994</v>
      </c>
      <c r="O1665" s="14">
        <f>E1665*$E$9</f>
        <v>124.80000000000001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69.11999999999999</v>
      </c>
      <c r="T1665" s="14">
        <f>(O1665/100)*(K1665*$K$9)</f>
        <v>159.12000000000003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126.71999999999998</v>
      </c>
      <c r="Y1665" s="14">
        <f t="shared" si="538"/>
        <v>283.92000000000007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410.6</v>
      </c>
      <c r="AD1665" s="48">
        <f>(ROUND(AC1665-AC1659,1)/AC1659)</f>
        <v>0.29608585858585856</v>
      </c>
      <c r="AE1665" s="119"/>
      <c r="AF1665" s="60"/>
      <c r="AH1665" s="20"/>
    </row>
    <row r="1666" spans="1:34">
      <c r="A1666" s="105" t="s">
        <v>851</v>
      </c>
      <c r="B1666" s="99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57.599999999999994</v>
      </c>
      <c r="O1666" s="14">
        <f>E1666*$E$10</f>
        <v>0</v>
      </c>
      <c r="P1666" s="14">
        <f>F1666*$F$10</f>
        <v>124.80000000000001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69.11999999999999</v>
      </c>
      <c r="T1666" s="14">
        <f>(O1666/100)*(K1666*$J$10)</f>
        <v>0</v>
      </c>
      <c r="U1666" s="14">
        <f>(P1666/100)*(K1666*$K$10)+(P1666/100)*(L1666*$L$10)</f>
        <v>159.12000000000003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126.71999999999998</v>
      </c>
      <c r="Y1666" s="14">
        <f t="shared" si="538"/>
        <v>0</v>
      </c>
      <c r="Z1666" s="14">
        <f t="shared" si="539"/>
        <v>283.92000000000007</v>
      </c>
      <c r="AA1666" s="14">
        <f t="shared" si="540"/>
        <v>0</v>
      </c>
      <c r="AB1666" s="14">
        <f t="shared" si="542"/>
        <v>0</v>
      </c>
      <c r="AC1666" s="15">
        <f t="shared" si="541"/>
        <v>410.6</v>
      </c>
      <c r="AD1666" s="48">
        <f>(ROUND(AC1666-AC1659,1)/AC1659)</f>
        <v>0.29608585858585856</v>
      </c>
      <c r="AE1666" s="119"/>
      <c r="AF1666" s="60"/>
      <c r="AH1666" s="20"/>
    </row>
    <row r="1667" spans="1:34">
      <c r="A1667" s="105" t="s">
        <v>852</v>
      </c>
      <c r="B1667" s="99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57.599999999999994</v>
      </c>
      <c r="O1667" s="14">
        <f>E1667*$E$11</f>
        <v>0</v>
      </c>
      <c r="P1667" s="14">
        <f>F1667*$F$11</f>
        <v>0</v>
      </c>
      <c r="Q1667" s="14">
        <f>G1667*$G$11</f>
        <v>124.80000000000001</v>
      </c>
      <c r="R1667" s="14">
        <f>H1667*$H$11</f>
        <v>0</v>
      </c>
      <c r="S1667" s="14">
        <f>(N1667/100)*(I1667*$I$11)+(N1667/100)*(J1667*$J$11)</f>
        <v>69.11999999999999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159.12000000000003</v>
      </c>
      <c r="W1667" s="14">
        <f>(R1667/100)*(K1667*$K$11)+(R1667/100)*(L1667*$L$11)</f>
        <v>0</v>
      </c>
      <c r="X1667" s="14">
        <f t="shared" si="537"/>
        <v>126.71999999999998</v>
      </c>
      <c r="Y1667" s="14">
        <f t="shared" si="538"/>
        <v>0</v>
      </c>
      <c r="Z1667" s="14">
        <f t="shared" si="539"/>
        <v>0</v>
      </c>
      <c r="AA1667" s="14">
        <f t="shared" si="540"/>
        <v>283.92000000000007</v>
      </c>
      <c r="AB1667" s="14">
        <f t="shared" si="542"/>
        <v>0</v>
      </c>
      <c r="AC1667" s="15">
        <f t="shared" si="541"/>
        <v>410.6</v>
      </c>
      <c r="AD1667" s="48">
        <f>(ROUND(AC1667-AC1659,1)/AC1659)</f>
        <v>0.29608585858585856</v>
      </c>
      <c r="AE1667" s="119"/>
      <c r="AF1667" s="60"/>
      <c r="AH1667" s="20"/>
    </row>
    <row r="1668" spans="1:34">
      <c r="A1668" s="105" t="s">
        <v>853</v>
      </c>
      <c r="B1668" s="99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57.599999999999994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124.80000000000001</v>
      </c>
      <c r="S1668" s="14">
        <f>(N1668/100)*(I1668*$I$12)+(N1668/100)*(J1668*$J$12)</f>
        <v>69.11999999999999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159.12000000000003</v>
      </c>
      <c r="X1668" s="14">
        <f t="shared" si="537"/>
        <v>126.71999999999998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283.92000000000007</v>
      </c>
      <c r="AC1668" s="15">
        <f t="shared" si="541"/>
        <v>410.6</v>
      </c>
      <c r="AD1668" s="48">
        <f>(ROUND(AC1668-AC1659,1)/AC1659)</f>
        <v>0.29608585858585856</v>
      </c>
      <c r="AE1668" s="119"/>
      <c r="AF1668" s="60"/>
      <c r="AH1668" s="20"/>
    </row>
    <row r="1669" spans="1:34">
      <c r="A1669" s="105" t="s">
        <v>854</v>
      </c>
      <c r="B1669" s="99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124.80000000000001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280.80000000000007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405.60000000000008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405.6</v>
      </c>
      <c r="AD1669" s="48">
        <f>(ROUND(AC1669-AC1659,1)/AC1659)</f>
        <v>0.28030303030303028</v>
      </c>
      <c r="AE1669" s="119"/>
      <c r="AF1669" s="60"/>
      <c r="AH1669" s="20"/>
    </row>
    <row r="1670" spans="1:34">
      <c r="A1670" s="105" t="s">
        <v>855</v>
      </c>
      <c r="B1670" s="99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124.80000000000001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280.80000000000007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405.60000000000008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405.6</v>
      </c>
      <c r="AD1670" s="48">
        <f>(ROUND(AC1670-AC1659,1)/AC1659)</f>
        <v>0.28030303030303028</v>
      </c>
      <c r="AE1670" s="119"/>
      <c r="AF1670" s="60"/>
      <c r="AH1670" s="20"/>
    </row>
    <row r="1671" spans="1:34">
      <c r="A1671" s="105"/>
      <c r="B1671" s="99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124.80000000000001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280.80000000000007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405.60000000000008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405.6</v>
      </c>
      <c r="AD1671" s="48">
        <f>(ROUND(AC1671-AC1659,1)/AC1659)</f>
        <v>0.28030303030303028</v>
      </c>
      <c r="AE1671" s="119"/>
      <c r="AF1671" s="60"/>
      <c r="AH1671" s="20"/>
    </row>
    <row r="1672" spans="1:34">
      <c r="A1672" s="105"/>
      <c r="B1672" s="99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124.80000000000001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263.20319999999998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388.00319999999999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388</v>
      </c>
      <c r="AD1672" s="48">
        <f>(ROUND(AC1672-AC1659,1)/AC1659)</f>
        <v>0.22474747474747475</v>
      </c>
      <c r="AE1672" s="119"/>
      <c r="AF1672" s="60"/>
      <c r="AH1672" s="20"/>
    </row>
    <row r="1673" spans="1:34">
      <c r="A1673" s="105"/>
      <c r="B1673" s="99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124.80000000000001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232.75200000000001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357.55200000000002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357.6</v>
      </c>
      <c r="AD1673" s="48">
        <f>(ROUND(AC1673-AC1659,1)/AC1659)</f>
        <v>0.12878787878787878</v>
      </c>
      <c r="AE1673" s="119"/>
      <c r="AF1673" s="60"/>
      <c r="AH1673" s="20"/>
    </row>
    <row r="1674" spans="1:34">
      <c r="A1674" s="112" t="s">
        <v>0</v>
      </c>
      <c r="B1674" s="96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120</v>
      </c>
      <c r="O1674" s="52">
        <f>E1674*$E$3</f>
        <v>75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90</v>
      </c>
      <c r="T1674" s="52">
        <f>(O1674/100)*(K1674*$K$3)</f>
        <v>56.25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210</v>
      </c>
      <c r="Y1674" s="52">
        <f t="shared" si="538"/>
        <v>131.25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341.3</v>
      </c>
      <c r="AD1674" s="58"/>
      <c r="AE1674" s="119" t="s">
        <v>820</v>
      </c>
      <c r="AF1674" s="60"/>
      <c r="AH1674" s="20"/>
    </row>
    <row r="1675" spans="1:34">
      <c r="A1675" s="105" t="s">
        <v>821</v>
      </c>
      <c r="B1675" s="97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104</v>
      </c>
      <c r="O1675" s="14">
        <f>E1675*$E$4</f>
        <v>65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185.32800000000003</v>
      </c>
      <c r="T1675" s="14">
        <f>(O1675/100)*(K1675*$K$4)</f>
        <v>48.75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289.32800000000003</v>
      </c>
      <c r="Y1675" s="14">
        <f t="shared" ref="Y1675:Y1688" si="544">O1675+T1675</f>
        <v>113.75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403.1</v>
      </c>
      <c r="AD1675" s="48">
        <f>(ROUND(AC1675-AC1674,1)/AC1674)</f>
        <v>0.18107237034866686</v>
      </c>
      <c r="AE1675" s="119"/>
      <c r="AF1675" s="60"/>
      <c r="AH1675" s="20"/>
    </row>
    <row r="1676" spans="1:34">
      <c r="A1676" s="105" t="s">
        <v>822</v>
      </c>
      <c r="B1676" s="97">
        <v>16</v>
      </c>
      <c r="C1676" s="21" t="s">
        <v>856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112</v>
      </c>
      <c r="O1676" s="14">
        <f>E1676*$E$5</f>
        <v>70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84</v>
      </c>
      <c r="T1676" s="14">
        <f>(O1676/100)*(K1676*$K$5)</f>
        <v>52.5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196</v>
      </c>
      <c r="Y1676" s="14">
        <f t="shared" si="544"/>
        <v>122.5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318.5</v>
      </c>
      <c r="AD1676" s="48">
        <f>(ROUND(AC1676-AC1674,1)/AC1674)</f>
        <v>-6.6803398769411076E-2</v>
      </c>
      <c r="AE1676" s="119"/>
      <c r="AF1676" s="60"/>
      <c r="AH1676" s="20"/>
    </row>
    <row r="1677" spans="1:34">
      <c r="A1677" s="105" t="s">
        <v>823</v>
      </c>
      <c r="B1677" s="97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112</v>
      </c>
      <c r="O1677" s="14">
        <f>E1677*$E$6</f>
        <v>70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84</v>
      </c>
      <c r="T1677" s="14">
        <f>(O1677/100)*(K1677*$K$6)</f>
        <v>52.5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196</v>
      </c>
      <c r="Y1677" s="14">
        <f t="shared" si="544"/>
        <v>122.5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318.5</v>
      </c>
      <c r="AD1677" s="48">
        <f>(ROUND(AC1677-AC1674,1)/AC1674)</f>
        <v>-6.6803398769411076E-2</v>
      </c>
      <c r="AE1677" s="119"/>
      <c r="AF1677" s="60"/>
      <c r="AH1677" s="20"/>
    </row>
    <row r="1678" spans="1:34">
      <c r="A1678" s="105" t="s">
        <v>824</v>
      </c>
      <c r="B1678" s="97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112</v>
      </c>
      <c r="O1678" s="14">
        <f>E1678*$E$7</f>
        <v>70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84</v>
      </c>
      <c r="T1678" s="14">
        <f>(O1678/100)*(K1678*$K$7)</f>
        <v>52.5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196</v>
      </c>
      <c r="Y1678" s="14">
        <f t="shared" si="544"/>
        <v>122.5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318.5</v>
      </c>
      <c r="AD1678" s="48">
        <f>(ROUND(AC1678-AC1674,1)/AC1674)</f>
        <v>-6.6803398769411076E-2</v>
      </c>
      <c r="AE1678" s="119"/>
      <c r="AF1678" s="60"/>
      <c r="AH1678" s="20"/>
    </row>
    <row r="1679" spans="1:34">
      <c r="A1679" s="105" t="s">
        <v>667</v>
      </c>
      <c r="B1679" s="97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112</v>
      </c>
      <c r="O1679" s="14">
        <f>E1679*$E$8</f>
        <v>70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84</v>
      </c>
      <c r="T1679" s="14">
        <f>(O1679/100)*(K1679*$K$8)</f>
        <v>52.5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196</v>
      </c>
      <c r="Y1679" s="14">
        <f t="shared" si="544"/>
        <v>122.5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318.5</v>
      </c>
      <c r="AD1679" s="48">
        <f>(ROUND(AC1679-AC1674,1)/AC1674)</f>
        <v>-6.6803398769411076E-2</v>
      </c>
      <c r="AE1679" s="119"/>
      <c r="AF1679" s="60"/>
      <c r="AH1679" s="20"/>
    </row>
    <row r="1680" spans="1:34">
      <c r="A1680" s="105" t="s">
        <v>606</v>
      </c>
      <c r="B1680" s="97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48</v>
      </c>
      <c r="O1680" s="14">
        <f>E1680*$E$9</f>
        <v>169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36</v>
      </c>
      <c r="T1680" s="14">
        <f>(O1680/100)*(K1680*$K$9)</f>
        <v>187.59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84</v>
      </c>
      <c r="Y1680" s="14">
        <f t="shared" si="544"/>
        <v>356.59000000000003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440.6</v>
      </c>
      <c r="AD1680" s="48">
        <f>(ROUND(AC1680-AC1674,1)/AC1674)</f>
        <v>0.29094638148256663</v>
      </c>
      <c r="AE1680" s="119"/>
      <c r="AF1680" s="60"/>
      <c r="AH1680" s="20"/>
    </row>
    <row r="1681" spans="1:34">
      <c r="A1681" s="105" t="s">
        <v>851</v>
      </c>
      <c r="B1681" s="97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169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36</v>
      </c>
      <c r="T1681" s="14">
        <f>(O1681/100)*(K1681*$J$10)</f>
        <v>0</v>
      </c>
      <c r="U1681" s="14">
        <f>(P1681/100)*(K1681*$K$10)+(P1681/100)*(L1681*$L$10)</f>
        <v>187.59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84</v>
      </c>
      <c r="Y1681" s="14">
        <f t="shared" si="544"/>
        <v>0</v>
      </c>
      <c r="Z1681" s="14">
        <f t="shared" si="545"/>
        <v>356.59000000000003</v>
      </c>
      <c r="AA1681" s="14">
        <f t="shared" si="546"/>
        <v>0</v>
      </c>
      <c r="AB1681" s="14">
        <f t="shared" si="548"/>
        <v>0</v>
      </c>
      <c r="AC1681" s="15">
        <f t="shared" si="547"/>
        <v>440.6</v>
      </c>
      <c r="AD1681" s="48">
        <f>(ROUND(AC1681-AC1674,1)/AC1674)</f>
        <v>0.29094638148256663</v>
      </c>
      <c r="AE1681" s="119"/>
      <c r="AF1681" s="60"/>
      <c r="AH1681" s="20"/>
    </row>
    <row r="1682" spans="1:34">
      <c r="A1682" s="105" t="s">
        <v>852</v>
      </c>
      <c r="B1682" s="97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169</v>
      </c>
      <c r="R1682" s="14">
        <f>H1682*$H$11</f>
        <v>0</v>
      </c>
      <c r="S1682" s="14">
        <f>(N1682/100)*(I1682*$I$11)+(N1682/100)*(J1682*$J$11)</f>
        <v>36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187.59</v>
      </c>
      <c r="W1682" s="14">
        <f>(R1682/100)*(K1682*$K$11)+(R1682/100)*(L1682*$L$11)</f>
        <v>0</v>
      </c>
      <c r="X1682" s="14">
        <f t="shared" si="543"/>
        <v>84</v>
      </c>
      <c r="Y1682" s="14">
        <f t="shared" si="544"/>
        <v>0</v>
      </c>
      <c r="Z1682" s="14">
        <f t="shared" si="545"/>
        <v>0</v>
      </c>
      <c r="AA1682" s="14">
        <f t="shared" si="546"/>
        <v>356.59000000000003</v>
      </c>
      <c r="AB1682" s="14">
        <f t="shared" si="548"/>
        <v>0</v>
      </c>
      <c r="AC1682" s="15">
        <f t="shared" si="547"/>
        <v>440.6</v>
      </c>
      <c r="AD1682" s="48">
        <f>(ROUND(AC1682-AC1674,1)/AC1674)</f>
        <v>0.29094638148256663</v>
      </c>
      <c r="AE1682" s="119"/>
      <c r="AF1682" s="60"/>
      <c r="AH1682" s="20"/>
    </row>
    <row r="1683" spans="1:34">
      <c r="A1683" s="105" t="s">
        <v>853</v>
      </c>
      <c r="B1683" s="9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169</v>
      </c>
      <c r="S1683" s="14">
        <f>(N1683/100)*(I1683*$I$12)+(N1683/100)*(J1683*$J$12)</f>
        <v>36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187.59</v>
      </c>
      <c r="X1683" s="14">
        <f t="shared" si="543"/>
        <v>84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356.59000000000003</v>
      </c>
      <c r="AC1683" s="15">
        <f t="shared" si="547"/>
        <v>440.6</v>
      </c>
      <c r="AD1683" s="48">
        <f>(ROUND(AC1683-AC1674,1)/AC1674)</f>
        <v>0.29094638148256663</v>
      </c>
      <c r="AE1683" s="119"/>
      <c r="AF1683" s="60"/>
      <c r="AH1683" s="20"/>
    </row>
    <row r="1684" spans="1:34">
      <c r="A1684" s="105" t="s">
        <v>854</v>
      </c>
      <c r="B1684" s="97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104</v>
      </c>
      <c r="O1684" s="14">
        <f>E1684*$E$13</f>
        <v>65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163.80000000000001</v>
      </c>
      <c r="T1684" s="14">
        <f>(O1684/100)*(K1684*$K$13)+(O1684/100)*(M1684*$M$13)</f>
        <v>102.375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267.8</v>
      </c>
      <c r="Y1684" s="14">
        <f t="shared" si="544"/>
        <v>167.375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435.2</v>
      </c>
      <c r="AD1684" s="48">
        <f>(ROUND(AC1684-AC1674,1)/AC1674)</f>
        <v>0.2751245238792851</v>
      </c>
      <c r="AE1684" s="119"/>
      <c r="AF1684" s="60"/>
      <c r="AH1684" s="20"/>
    </row>
    <row r="1685" spans="1:34">
      <c r="A1685" s="105" t="s">
        <v>855</v>
      </c>
      <c r="B1685" s="97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156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280.8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436.8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436.8</v>
      </c>
      <c r="AD1685" s="48">
        <f>(ROUND(AC1685-AC1674,1)/AC1674)</f>
        <v>0.27981248168766482</v>
      </c>
      <c r="AE1685" s="119"/>
      <c r="AF1685" s="60"/>
      <c r="AH1685" s="20"/>
    </row>
    <row r="1686" spans="1:34">
      <c r="A1686" s="105"/>
      <c r="B1686" s="97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156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280.8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436.8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436.8</v>
      </c>
      <c r="AD1686" s="48">
        <f>(ROUND(AC1686-AC1674,1)/AC1674)</f>
        <v>0.27981248168766482</v>
      </c>
      <c r="AE1686" s="119"/>
      <c r="AF1686" s="60"/>
      <c r="AH1686" s="20"/>
    </row>
    <row r="1687" spans="1:34">
      <c r="A1687" s="105"/>
      <c r="B1687" s="97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104</v>
      </c>
      <c r="O1687" s="14">
        <f>E1687*$E$16</f>
        <v>65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200.20000000000002</v>
      </c>
      <c r="T1687" s="14">
        <f>(O1687/100)*(K1687*$K$16)</f>
        <v>48.75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304.20000000000005</v>
      </c>
      <c r="Y1687" s="14">
        <f t="shared" si="544"/>
        <v>113.75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418</v>
      </c>
      <c r="AD1687" s="48">
        <f>(ROUND(AC1687-AC1674,1)/AC1674)</f>
        <v>0.22472897743920306</v>
      </c>
      <c r="AE1687" s="119"/>
      <c r="AF1687" s="60"/>
      <c r="AH1687" s="20"/>
    </row>
    <row r="1688" spans="1:34">
      <c r="A1688" s="105"/>
      <c r="B1688" s="97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104</v>
      </c>
      <c r="O1688" s="14">
        <f>E1688*$E$17</f>
        <v>65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165.15199999999999</v>
      </c>
      <c r="T1688" s="14">
        <f>(O1688/100)*(K1688*$K$17)</f>
        <v>48.75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269.15199999999999</v>
      </c>
      <c r="Y1688" s="14">
        <f t="shared" si="544"/>
        <v>113.75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382.9</v>
      </c>
      <c r="AD1688" s="48">
        <f>(ROUND(AC1688-AC1674,1)/AC1674)</f>
        <v>0.12188690301787283</v>
      </c>
      <c r="AE1688" s="119"/>
      <c r="AF1688" s="60"/>
      <c r="AH1688" s="20"/>
    </row>
    <row r="1689" spans="1:34">
      <c r="A1689" s="112" t="s">
        <v>0</v>
      </c>
      <c r="B1689" s="98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120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75</v>
      </c>
      <c r="S1689" s="52">
        <f>(N1689/100)*(I1689*$I$3)+(N1689/100)*(J1689*$J$3)</f>
        <v>162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282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75</v>
      </c>
      <c r="AC1689" s="53">
        <f>ROUND(X1689+Y1689+Z1689+AA1689+AB1689,1)</f>
        <v>357</v>
      </c>
      <c r="AD1689" s="58"/>
      <c r="AE1689" s="119" t="s">
        <v>820</v>
      </c>
      <c r="AF1689" s="60"/>
      <c r="AH1689" s="20"/>
    </row>
    <row r="1690" spans="1:34">
      <c r="A1690" s="105" t="s">
        <v>821</v>
      </c>
      <c r="B1690" s="99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104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65</v>
      </c>
      <c r="S1690" s="14">
        <f>(N1690/100)*(I1690*$I$4)+(N1690/100)*(J1690*$J$4)</f>
        <v>250.84800000000001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354.84800000000001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65</v>
      </c>
      <c r="AC1690" s="15">
        <f>ROUND(X1690+Y1690+Z1690+AA1690+AB1690,1)</f>
        <v>419.8</v>
      </c>
      <c r="AD1690" s="48">
        <f>(ROUND(AC1690-AC1689,1)/AC1689)</f>
        <v>0.17591036414565825</v>
      </c>
      <c r="AE1690" s="119"/>
      <c r="AF1690" s="60"/>
      <c r="AH1690" s="20"/>
    </row>
    <row r="1691" spans="1:34">
      <c r="A1691" s="105" t="s">
        <v>822</v>
      </c>
      <c r="B1691" s="99">
        <v>20</v>
      </c>
      <c r="C1691" s="21" t="s">
        <v>856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112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70</v>
      </c>
      <c r="S1691" s="14">
        <f>(N1691/100)*(I1691*$I$5)+(N1691/100)*(J1691*$J$5)</f>
        <v>151.20000000000002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263.20000000000005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70</v>
      </c>
      <c r="AC1691" s="15">
        <f t="shared" ref="AC1691:AC1703" si="553">ROUND(X1691+Y1691+Z1691+AA1691+AB1691,1)</f>
        <v>333.2</v>
      </c>
      <c r="AD1691" s="48">
        <f>(ROUND(AC1691-AC1689,1)/AC1689)</f>
        <v>-6.6666666666666666E-2</v>
      </c>
      <c r="AE1691" s="119"/>
      <c r="AF1691" s="60"/>
      <c r="AH1691" s="20"/>
    </row>
    <row r="1692" spans="1:34">
      <c r="A1692" s="105" t="s">
        <v>823</v>
      </c>
      <c r="B1692" s="99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112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70</v>
      </c>
      <c r="S1692" s="14">
        <f>(N1692/100)*(I1692*$I$6)+(N1692/100)*(J1692*$J$6)</f>
        <v>151.20000000000002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263.20000000000005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70</v>
      </c>
      <c r="AC1692" s="15">
        <f t="shared" si="553"/>
        <v>333.2</v>
      </c>
      <c r="AD1692" s="48">
        <f>(ROUND(AC1692-AC1689,1)/AC1689)</f>
        <v>-6.6666666666666666E-2</v>
      </c>
      <c r="AE1692" s="119"/>
      <c r="AF1692" s="60"/>
      <c r="AH1692" s="20"/>
    </row>
    <row r="1693" spans="1:34">
      <c r="A1693" s="105" t="s">
        <v>824</v>
      </c>
      <c r="B1693" s="99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112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70</v>
      </c>
      <c r="S1693" s="14">
        <f>(N1693/100)*(I1693*$I$7)+(N1693/100)*(J1693*$J$7)</f>
        <v>151.20000000000002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263.20000000000005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70</v>
      </c>
      <c r="AC1693" s="15">
        <f t="shared" si="553"/>
        <v>333.2</v>
      </c>
      <c r="AD1693" s="48">
        <f>(ROUND(AC1693-AC1689,1)/AC1689)</f>
        <v>-6.6666666666666666E-2</v>
      </c>
      <c r="AE1693" s="119"/>
      <c r="AF1693" s="60"/>
      <c r="AH1693" s="20"/>
    </row>
    <row r="1694" spans="1:34">
      <c r="A1694" s="105" t="s">
        <v>667</v>
      </c>
      <c r="B1694" s="99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112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70</v>
      </c>
      <c r="S1694" s="14">
        <f>(N1694/100)*(I1694*$I$8)+(N1694/100)*(J1694*$J$8)</f>
        <v>151.20000000000002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263.20000000000005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70</v>
      </c>
      <c r="AC1694" s="15">
        <f t="shared" si="553"/>
        <v>333.2</v>
      </c>
      <c r="AD1694" s="48">
        <f>(ROUND(AC1694-AC1689,1)/AC1689)</f>
        <v>-6.6666666666666666E-2</v>
      </c>
      <c r="AE1694" s="119"/>
      <c r="AF1694" s="60"/>
      <c r="AH1694" s="20"/>
    </row>
    <row r="1695" spans="1:34">
      <c r="A1695" s="105" t="s">
        <v>606</v>
      </c>
      <c r="B1695" s="99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48</v>
      </c>
      <c r="O1695" s="14">
        <f>E1695*$E$9</f>
        <v>169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64.8</v>
      </c>
      <c r="T1695" s="14">
        <f>(O1695/100)*(K1695*$K$9)</f>
        <v>179.98499999999999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112.8</v>
      </c>
      <c r="Y1695" s="14">
        <f t="shared" si="550"/>
        <v>348.98500000000001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461.8</v>
      </c>
      <c r="AD1695" s="48">
        <f>(ROUND(AC1695-AC1689,1)/AC1689)</f>
        <v>0.29355742296918769</v>
      </c>
      <c r="AE1695" s="119"/>
      <c r="AF1695" s="60"/>
      <c r="AH1695" s="20"/>
    </row>
    <row r="1696" spans="1:34">
      <c r="A1696" s="105" t="s">
        <v>851</v>
      </c>
      <c r="B1696" s="99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48</v>
      </c>
      <c r="O1696" s="14">
        <f>E1696*$E$10</f>
        <v>0</v>
      </c>
      <c r="P1696" s="14">
        <f>F1696*$F$10</f>
        <v>169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64.8</v>
      </c>
      <c r="T1696" s="14">
        <f>(O1696/100)*(K1696*$J$10)</f>
        <v>0</v>
      </c>
      <c r="U1696" s="14">
        <f>(P1696/100)*(K1696*$K$10)+(P1696/100)*(L1696*$L$10)</f>
        <v>179.98499999999999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112.8</v>
      </c>
      <c r="Y1696" s="14">
        <f t="shared" si="550"/>
        <v>0</v>
      </c>
      <c r="Z1696" s="14">
        <f t="shared" si="551"/>
        <v>348.98500000000001</v>
      </c>
      <c r="AA1696" s="14">
        <f t="shared" si="552"/>
        <v>0</v>
      </c>
      <c r="AB1696" s="14">
        <f t="shared" si="554"/>
        <v>0</v>
      </c>
      <c r="AC1696" s="15">
        <f t="shared" si="553"/>
        <v>461.8</v>
      </c>
      <c r="AD1696" s="48">
        <f>(ROUND(AC1696-AC1689,1)/AC1689)</f>
        <v>0.29355742296918769</v>
      </c>
      <c r="AE1696" s="119"/>
      <c r="AF1696" s="60"/>
      <c r="AH1696" s="20"/>
    </row>
    <row r="1697" spans="1:34">
      <c r="A1697" s="105" t="s">
        <v>852</v>
      </c>
      <c r="B1697" s="99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48</v>
      </c>
      <c r="O1697" s="14">
        <f>E1697*$E$11</f>
        <v>0</v>
      </c>
      <c r="P1697" s="14">
        <f>F1697*$F$11</f>
        <v>0</v>
      </c>
      <c r="Q1697" s="14">
        <f>G1697*$G$11</f>
        <v>169</v>
      </c>
      <c r="R1697" s="14">
        <f>H1697*$H$11</f>
        <v>0</v>
      </c>
      <c r="S1697" s="14">
        <f>(N1697/100)*(I1697*$I$11)+(N1697/100)*(J1697*$J$11)</f>
        <v>64.8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179.98499999999999</v>
      </c>
      <c r="W1697" s="14">
        <f>(R1697/100)*(K1697*$K$11)+(R1697/100)*(L1697*$L$11)</f>
        <v>0</v>
      </c>
      <c r="X1697" s="14">
        <f t="shared" si="549"/>
        <v>112.8</v>
      </c>
      <c r="Y1697" s="14">
        <f t="shared" si="550"/>
        <v>0</v>
      </c>
      <c r="Z1697" s="14">
        <f t="shared" si="551"/>
        <v>0</v>
      </c>
      <c r="AA1697" s="14">
        <f t="shared" si="552"/>
        <v>348.98500000000001</v>
      </c>
      <c r="AB1697" s="14">
        <f t="shared" si="554"/>
        <v>0</v>
      </c>
      <c r="AC1697" s="15">
        <f t="shared" si="553"/>
        <v>461.8</v>
      </c>
      <c r="AD1697" s="48">
        <f>(ROUND(AC1697-AC1689,1)/AC1689)</f>
        <v>0.29355742296918769</v>
      </c>
      <c r="AE1697" s="119"/>
      <c r="AF1697" s="60"/>
      <c r="AH1697" s="20"/>
    </row>
    <row r="1698" spans="1:34">
      <c r="A1698" s="105" t="s">
        <v>853</v>
      </c>
      <c r="B1698" s="99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48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169</v>
      </c>
      <c r="S1698" s="14">
        <f>(N1698/100)*(I1698*$I$12)+(N1698/100)*(J1698*$J$12)</f>
        <v>64.8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179.98499999999999</v>
      </c>
      <c r="X1698" s="14">
        <f t="shared" si="549"/>
        <v>112.8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348.98500000000001</v>
      </c>
      <c r="AC1698" s="15">
        <f t="shared" si="553"/>
        <v>461.8</v>
      </c>
      <c r="AD1698" s="48">
        <f>(ROUND(AC1698-AC1689,1)/AC1689)</f>
        <v>0.29355742296918769</v>
      </c>
      <c r="AE1698" s="119"/>
      <c r="AF1698" s="60"/>
      <c r="AH1698" s="20"/>
    </row>
    <row r="1699" spans="1:34">
      <c r="A1699" s="105" t="s">
        <v>854</v>
      </c>
      <c r="B1699" s="99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104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65</v>
      </c>
      <c r="S1699" s="14">
        <f>(N1699/100)*(I1699*$I$14)+(N1699/100)*(J1699*$J$14)+(N1699/100)*(M1699*$M$14)</f>
        <v>230.88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56.550000000000004</v>
      </c>
      <c r="X1699" s="14">
        <f t="shared" si="549"/>
        <v>334.88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121.55000000000001</v>
      </c>
      <c r="AC1699" s="15">
        <f t="shared" si="553"/>
        <v>456.4</v>
      </c>
      <c r="AD1699" s="48">
        <f>(ROUND(AC1699-AC1689,1)/AC1689)</f>
        <v>0.27843137254901962</v>
      </c>
      <c r="AE1699" s="119"/>
      <c r="AF1699" s="60"/>
      <c r="AH1699" s="20"/>
    </row>
    <row r="1700" spans="1:34">
      <c r="A1700" s="105" t="s">
        <v>855</v>
      </c>
      <c r="B1700" s="99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143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313.16999999999996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456.16999999999996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456.2</v>
      </c>
      <c r="AD1700" s="48">
        <f>(ROUND(AC1700-AC1689,1)/AC1689)</f>
        <v>0.27787114845938377</v>
      </c>
      <c r="AE1700" s="119"/>
      <c r="AF1700" s="60"/>
      <c r="AH1700" s="20"/>
    </row>
    <row r="1701" spans="1:34">
      <c r="A1701" s="105"/>
      <c r="B1701" s="99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143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313.16999999999996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456.16999999999996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456.2</v>
      </c>
      <c r="AD1701" s="48">
        <f>(ROUND(AC1701-AC1689,1)/AC1689)</f>
        <v>0.27787114845938377</v>
      </c>
      <c r="AE1701" s="119"/>
      <c r="AF1701" s="60"/>
      <c r="AH1701" s="20"/>
    </row>
    <row r="1702" spans="1:34">
      <c r="A1702" s="105"/>
      <c r="B1702" s="99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104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65</v>
      </c>
      <c r="S1702" s="14">
        <f>(N1702/100)*(I1702*$I$16)+(N1702/100)*(J1702*$J$16)</f>
        <v>270.39999999999998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374.4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65</v>
      </c>
      <c r="AC1702" s="15">
        <f t="shared" si="553"/>
        <v>439.4</v>
      </c>
      <c r="AD1702" s="48">
        <f>(ROUND(AC1702-AC1689,1)/AC1689)</f>
        <v>0.230812324929972</v>
      </c>
      <c r="AE1702" s="119"/>
      <c r="AF1702" s="60"/>
      <c r="AH1702" s="20"/>
    </row>
    <row r="1703" spans="1:34">
      <c r="A1703" s="105"/>
      <c r="B1703" s="99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104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65</v>
      </c>
      <c r="S1703" s="14">
        <f>(N1703/100)*(I1703*$I$17)+(N1703/100)*(J1703*$J$17)</f>
        <v>232.232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336.23199999999997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65</v>
      </c>
      <c r="AC1703" s="15">
        <f t="shared" si="553"/>
        <v>401.2</v>
      </c>
      <c r="AD1703" s="48">
        <f>(ROUND(AC1703-AC1689,1)/AC1689)</f>
        <v>0.12380952380952381</v>
      </c>
      <c r="AE1703" s="119"/>
      <c r="AF1703" s="60"/>
      <c r="AH1703" s="20"/>
    </row>
    <row r="1704" spans="1:34">
      <c r="A1704" s="112" t="s">
        <v>0</v>
      </c>
      <c r="B1704" s="96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135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202.5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337.5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337.5</v>
      </c>
      <c r="AD1704" s="58"/>
      <c r="AE1704" s="119" t="s">
        <v>820</v>
      </c>
      <c r="AF1704" s="60"/>
      <c r="AH1704" s="20"/>
    </row>
    <row r="1705" spans="1:34">
      <c r="A1705" s="105" t="s">
        <v>821</v>
      </c>
      <c r="B1705" s="97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117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280.09800000000001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397.09800000000001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397.1</v>
      </c>
      <c r="AD1705" s="48">
        <f>(ROUND(AC1705-AC1704,1)/AC1704)</f>
        <v>0.17659259259259261</v>
      </c>
      <c r="AE1705" s="119"/>
      <c r="AF1705" s="60"/>
      <c r="AH1705" s="20"/>
    </row>
    <row r="1706" spans="1:34">
      <c r="A1706" s="105" t="s">
        <v>822</v>
      </c>
      <c r="B1706" s="97">
        <v>25</v>
      </c>
      <c r="C1706" s="21" t="s">
        <v>856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125.99999999999999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189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315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315</v>
      </c>
      <c r="AD1706" s="48">
        <f>(ROUND(AC1706-AC1704,1)/AC1704)</f>
        <v>-6.6666666666666666E-2</v>
      </c>
      <c r="AE1706" s="119"/>
      <c r="AF1706" s="60"/>
      <c r="AH1706" s="20"/>
    </row>
    <row r="1707" spans="1:34">
      <c r="A1707" s="105" t="s">
        <v>823</v>
      </c>
      <c r="B1707" s="97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125.99999999999999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189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315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315</v>
      </c>
      <c r="AD1707" s="48">
        <f>(ROUND(AC1707-AC1704,1)/AC1704)</f>
        <v>-6.6666666666666666E-2</v>
      </c>
      <c r="AE1707" s="119"/>
      <c r="AF1707" s="60"/>
      <c r="AH1707" s="20"/>
    </row>
    <row r="1708" spans="1:34">
      <c r="A1708" s="105" t="s">
        <v>824</v>
      </c>
      <c r="B1708" s="97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125.99999999999999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189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315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315</v>
      </c>
      <c r="AD1708" s="48">
        <f>(ROUND(AC1708-AC1704,1)/AC1704)</f>
        <v>-6.6666666666666666E-2</v>
      </c>
      <c r="AE1708" s="119"/>
      <c r="AF1708" s="60"/>
      <c r="AH1708" s="20"/>
    </row>
    <row r="1709" spans="1:34">
      <c r="A1709" s="105" t="s">
        <v>667</v>
      </c>
      <c r="B1709" s="97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125.99999999999999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189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315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315</v>
      </c>
      <c r="AD1709" s="48">
        <f>(ROUND(AC1709-AC1704,1)/AC1704)</f>
        <v>-6.6666666666666666E-2</v>
      </c>
      <c r="AE1709" s="119"/>
      <c r="AF1709" s="60"/>
      <c r="AH1709" s="20"/>
    </row>
    <row r="1710" spans="1:34">
      <c r="A1710" s="105" t="s">
        <v>606</v>
      </c>
      <c r="B1710" s="97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54</v>
      </c>
      <c r="O1710" s="14">
        <f>E1710*$E$9</f>
        <v>117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81.000000000000014</v>
      </c>
      <c r="T1710" s="14">
        <f>(O1710/100)*(K1710*$K$9)</f>
        <v>184.27499999999998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135</v>
      </c>
      <c r="Y1710" s="14">
        <f t="shared" si="556"/>
        <v>301.27499999999998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436.3</v>
      </c>
      <c r="AD1710" s="48">
        <f>(ROUND(AC1710-AC1704,1)/AC1704)</f>
        <v>0.29274074074074075</v>
      </c>
      <c r="AE1710" s="119"/>
      <c r="AF1710" s="60"/>
      <c r="AH1710" s="20"/>
    </row>
    <row r="1711" spans="1:34">
      <c r="A1711" s="105" t="s">
        <v>851</v>
      </c>
      <c r="B1711" s="97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54</v>
      </c>
      <c r="O1711" s="14">
        <f>E1711*$E$10</f>
        <v>0</v>
      </c>
      <c r="P1711" s="14">
        <f>F1711*$F$10</f>
        <v>117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81.000000000000014</v>
      </c>
      <c r="T1711" s="14">
        <f>(O1711/100)*(K1711*$J$10)</f>
        <v>0</v>
      </c>
      <c r="U1711" s="14">
        <f>(P1711/100)*(K1711*$K$10)+(P1711/100)*(L1711*$L$10)</f>
        <v>184.27499999999998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135</v>
      </c>
      <c r="Y1711" s="14">
        <f t="shared" si="556"/>
        <v>0</v>
      </c>
      <c r="Z1711" s="14">
        <f t="shared" si="557"/>
        <v>301.27499999999998</v>
      </c>
      <c r="AA1711" s="14">
        <f t="shared" si="558"/>
        <v>0</v>
      </c>
      <c r="AB1711" s="14">
        <f t="shared" si="560"/>
        <v>0</v>
      </c>
      <c r="AC1711" s="15">
        <f t="shared" si="559"/>
        <v>436.3</v>
      </c>
      <c r="AD1711" s="48">
        <f>(ROUND(AC1711-AC1704,1)/AC1704)</f>
        <v>0.29274074074074075</v>
      </c>
      <c r="AE1711" s="119"/>
      <c r="AF1711" s="60"/>
      <c r="AH1711" s="20"/>
    </row>
    <row r="1712" spans="1:34">
      <c r="A1712" s="105" t="s">
        <v>852</v>
      </c>
      <c r="B1712" s="97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54</v>
      </c>
      <c r="O1712" s="14">
        <f>E1712*$E$11</f>
        <v>0</v>
      </c>
      <c r="P1712" s="14">
        <f>F1712*$F$11</f>
        <v>0</v>
      </c>
      <c r="Q1712" s="14">
        <f>G1712*$G$11</f>
        <v>117</v>
      </c>
      <c r="R1712" s="14">
        <f>H1712*$H$11</f>
        <v>0</v>
      </c>
      <c r="S1712" s="14">
        <f>(N1712/100)*(I1712*$I$11)+(N1712/100)*(J1712*$J$11)</f>
        <v>81.000000000000014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184.27499999999998</v>
      </c>
      <c r="W1712" s="14">
        <f>(R1712/100)*(K1712*$K$11)+(R1712/100)*(L1712*$L$11)</f>
        <v>0</v>
      </c>
      <c r="X1712" s="14">
        <f t="shared" si="555"/>
        <v>135</v>
      </c>
      <c r="Y1712" s="14">
        <f t="shared" si="556"/>
        <v>0</v>
      </c>
      <c r="Z1712" s="14">
        <f t="shared" si="557"/>
        <v>0</v>
      </c>
      <c r="AA1712" s="14">
        <f t="shared" si="558"/>
        <v>301.27499999999998</v>
      </c>
      <c r="AB1712" s="14">
        <f t="shared" si="560"/>
        <v>0</v>
      </c>
      <c r="AC1712" s="15">
        <f t="shared" si="559"/>
        <v>436.3</v>
      </c>
      <c r="AD1712" s="48">
        <f>(ROUND(AC1712-AC1704,1)/AC1704)</f>
        <v>0.29274074074074075</v>
      </c>
      <c r="AE1712" s="119"/>
      <c r="AF1712" s="60"/>
      <c r="AH1712" s="20"/>
    </row>
    <row r="1713" spans="1:34">
      <c r="A1713" s="105" t="s">
        <v>853</v>
      </c>
      <c r="B1713" s="97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54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117</v>
      </c>
      <c r="S1713" s="14">
        <f>(N1713/100)*(I1713*$I$12)+(N1713/100)*(J1713*$J$12)</f>
        <v>81.000000000000014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184.27499999999998</v>
      </c>
      <c r="X1713" s="14">
        <f t="shared" si="555"/>
        <v>135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301.27499999999998</v>
      </c>
      <c r="AC1713" s="15">
        <f t="shared" si="559"/>
        <v>436.3</v>
      </c>
      <c r="AD1713" s="48">
        <f>(ROUND(AC1713-AC1704,1)/AC1704)</f>
        <v>0.29274074074074075</v>
      </c>
      <c r="AE1713" s="119"/>
      <c r="AF1713" s="60"/>
      <c r="AH1713" s="20"/>
    </row>
    <row r="1714" spans="1:34">
      <c r="A1714" s="105" t="s">
        <v>854</v>
      </c>
      <c r="B1714" s="97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117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315.89999999999998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432.9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432.9</v>
      </c>
      <c r="AD1714" s="48">
        <f>(ROUND(AC1714-AC1704,1)/AC1704)</f>
        <v>0.28266666666666668</v>
      </c>
      <c r="AE1714" s="119"/>
      <c r="AF1714" s="60"/>
      <c r="AH1714" s="20"/>
    </row>
    <row r="1715" spans="1:34">
      <c r="A1715" s="105" t="s">
        <v>855</v>
      </c>
      <c r="B1715" s="97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117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315.89999999999998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432.9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432.9</v>
      </c>
      <c r="AD1715" s="48">
        <f>(ROUND(AC1715-AC1704,1)/AC1704)</f>
        <v>0.28266666666666668</v>
      </c>
      <c r="AE1715" s="119"/>
      <c r="AF1715" s="60"/>
      <c r="AH1715" s="20"/>
    </row>
    <row r="1716" spans="1:34">
      <c r="A1716" s="105"/>
      <c r="B1716" s="97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117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315.89999999999998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432.9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432.9</v>
      </c>
      <c r="AD1716" s="48">
        <f>(ROUND(AC1716-AC1704,1)/AC1704)</f>
        <v>0.28266666666666668</v>
      </c>
      <c r="AE1716" s="119"/>
      <c r="AF1716" s="60"/>
      <c r="AH1716" s="20"/>
    </row>
    <row r="1717" spans="1:34">
      <c r="A1717" s="105"/>
      <c r="B1717" s="97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117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297.88199999999995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414.88199999999995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414.9</v>
      </c>
      <c r="AD1717" s="48">
        <f>(ROUND(AC1717-AC1704,1)/AC1704)</f>
        <v>0.22933333333333336</v>
      </c>
      <c r="AE1717" s="119"/>
      <c r="AF1717" s="60"/>
      <c r="AH1717" s="20"/>
    </row>
    <row r="1718" spans="1:34">
      <c r="A1718" s="105"/>
      <c r="B1718" s="97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117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263.13299999999992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380.13299999999992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380.1</v>
      </c>
      <c r="AD1718" s="48">
        <f>(ROUND(AC1718-AC1704,1)/AC1704)</f>
        <v>0.12622222222222224</v>
      </c>
      <c r="AE1718" s="119"/>
      <c r="AF1718" s="60"/>
      <c r="AH1718" s="20"/>
    </row>
    <row r="1719" spans="1:34">
      <c r="A1719" s="112" t="s">
        <v>0</v>
      </c>
      <c r="B1719" s="98" t="s">
        <v>593</v>
      </c>
      <c r="C1719" s="50" t="s">
        <v>242</v>
      </c>
      <c r="D1719" s="11">
        <v>80</v>
      </c>
      <c r="E1719" s="11">
        <v>0</v>
      </c>
      <c r="F1719" s="11">
        <v>60</v>
      </c>
      <c r="G1719" s="11">
        <v>0</v>
      </c>
      <c r="H1719" s="11">
        <v>0</v>
      </c>
      <c r="I1719" s="51">
        <v>20</v>
      </c>
      <c r="J1719" s="51">
        <v>40</v>
      </c>
      <c r="K1719" s="51">
        <v>10</v>
      </c>
      <c r="L1719" s="51">
        <v>10</v>
      </c>
      <c r="M1719" s="51">
        <v>0</v>
      </c>
      <c r="N1719" s="52">
        <f>D1719*$D$3</f>
        <v>120</v>
      </c>
      <c r="O1719" s="52">
        <f>E1719*$E$3</f>
        <v>0</v>
      </c>
      <c r="P1719" s="52">
        <f>F1719*$F$3</f>
        <v>90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108</v>
      </c>
      <c r="T1719" s="52">
        <f>(O1719/100)*(K1719*$K$3)</f>
        <v>0</v>
      </c>
      <c r="U1719" s="52">
        <f>(P1719/100)*(K1719*$K$3)+(P1719/100)*(L1719*$L$3)</f>
        <v>27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228</v>
      </c>
      <c r="Y1719" s="52">
        <f>O1719+T1719</f>
        <v>0</v>
      </c>
      <c r="Z1719" s="52">
        <f>P1719+U1719</f>
        <v>117</v>
      </c>
      <c r="AA1719" s="52">
        <f>Q1719+V1719</f>
        <v>0</v>
      </c>
      <c r="AB1719" s="52">
        <f>R1719+W1719</f>
        <v>0</v>
      </c>
      <c r="AC1719" s="53">
        <f>ROUND(X1719+Y1719+Z1719+AA1719+AB1719,1)</f>
        <v>345</v>
      </c>
      <c r="AD1719" s="58"/>
      <c r="AE1719" s="119" t="s">
        <v>820</v>
      </c>
      <c r="AF1719" s="60"/>
      <c r="AH1719" s="20"/>
    </row>
    <row r="1720" spans="1:34">
      <c r="A1720" s="105" t="s">
        <v>821</v>
      </c>
      <c r="B1720" s="99">
        <v>14</v>
      </c>
      <c r="C1720" s="21" t="s">
        <v>325</v>
      </c>
      <c r="D1720" s="12">
        <v>80</v>
      </c>
      <c r="E1720" s="12">
        <v>0</v>
      </c>
      <c r="F1720" s="12">
        <v>60</v>
      </c>
      <c r="G1720" s="12">
        <v>0</v>
      </c>
      <c r="H1720" s="12">
        <v>0</v>
      </c>
      <c r="I1720" s="13">
        <v>44</v>
      </c>
      <c r="J1720" s="13">
        <v>64</v>
      </c>
      <c r="K1720" s="13">
        <v>10</v>
      </c>
      <c r="L1720" s="13">
        <v>10</v>
      </c>
      <c r="M1720" s="13">
        <v>0</v>
      </c>
      <c r="N1720" s="14">
        <f>D1720*$D$4</f>
        <v>104</v>
      </c>
      <c r="O1720" s="14">
        <f>E1720*$E$4</f>
        <v>0</v>
      </c>
      <c r="P1720" s="14">
        <f>F1720*$F$4</f>
        <v>78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202.17600000000002</v>
      </c>
      <c r="T1720" s="14">
        <f>(O1720/100)*(K1720*$K$4)</f>
        <v>0</v>
      </c>
      <c r="U1720" s="14">
        <f>(P1720/100)*(K1720*$K$4)+(P1720/100)*(L1720*$L$4)</f>
        <v>23.400000000000002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306.17600000000004</v>
      </c>
      <c r="Y1720" s="14">
        <f t="shared" ref="Y1720:Y1733" si="562">O1720+T1720</f>
        <v>0</v>
      </c>
      <c r="Z1720" s="14">
        <f t="shared" ref="Z1720:Z1733" si="563">P1720+U1720</f>
        <v>101.4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407.6</v>
      </c>
      <c r="AD1720" s="48">
        <f>(ROUND(AC1720-AC1719,1)/AC1719)</f>
        <v>0.18144927536231883</v>
      </c>
      <c r="AE1720" s="119"/>
      <c r="AF1720" s="60"/>
      <c r="AH1720" s="20"/>
    </row>
    <row r="1721" spans="1:34">
      <c r="A1721" s="105" t="s">
        <v>822</v>
      </c>
      <c r="B1721" s="99">
        <v>18</v>
      </c>
      <c r="C1721" s="21" t="s">
        <v>856</v>
      </c>
      <c r="D1721" s="12">
        <v>80</v>
      </c>
      <c r="E1721" s="12">
        <v>0</v>
      </c>
      <c r="F1721" s="12">
        <v>60</v>
      </c>
      <c r="G1721" s="12">
        <v>0</v>
      </c>
      <c r="H1721" s="12">
        <v>0</v>
      </c>
      <c r="I1721" s="13">
        <v>20</v>
      </c>
      <c r="J1721" s="13">
        <v>40</v>
      </c>
      <c r="K1721" s="13">
        <v>10</v>
      </c>
      <c r="L1721" s="13">
        <v>10</v>
      </c>
      <c r="M1721" s="13">
        <v>0</v>
      </c>
      <c r="N1721" s="14">
        <f>D1721*$D$5</f>
        <v>112</v>
      </c>
      <c r="O1721" s="14">
        <f>E1721*$E$5</f>
        <v>0</v>
      </c>
      <c r="P1721" s="14">
        <f>F1721*$F$5</f>
        <v>84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100.80000000000001</v>
      </c>
      <c r="T1721" s="14">
        <f>(O1721/100)*(K1721*$K$5)</f>
        <v>0</v>
      </c>
      <c r="U1721" s="14">
        <f>(P1721/100)*(K1721*$K$5)+(P1721/100)*(L1721*$L$5)</f>
        <v>25.2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212.8</v>
      </c>
      <c r="Y1721" s="14">
        <f t="shared" si="562"/>
        <v>0</v>
      </c>
      <c r="Z1721" s="14">
        <f t="shared" si="563"/>
        <v>109.2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322</v>
      </c>
      <c r="AD1721" s="48">
        <f>(ROUND(AC1721-AC1719,1)/AC1719)</f>
        <v>-6.6666666666666666E-2</v>
      </c>
      <c r="AE1721" s="119"/>
      <c r="AF1721" s="60"/>
      <c r="AH1721" s="20"/>
    </row>
    <row r="1722" spans="1:34">
      <c r="A1722" s="105" t="s">
        <v>823</v>
      </c>
      <c r="B1722" s="99">
        <v>0</v>
      </c>
      <c r="C1722" s="21" t="s">
        <v>338</v>
      </c>
      <c r="D1722" s="12">
        <v>80</v>
      </c>
      <c r="E1722" s="12">
        <v>0</v>
      </c>
      <c r="F1722" s="12">
        <v>60</v>
      </c>
      <c r="G1722" s="12">
        <v>0</v>
      </c>
      <c r="H1722" s="12">
        <v>0</v>
      </c>
      <c r="I1722" s="13">
        <v>20</v>
      </c>
      <c r="J1722" s="13">
        <v>40</v>
      </c>
      <c r="K1722" s="13">
        <v>10</v>
      </c>
      <c r="L1722" s="13">
        <v>10</v>
      </c>
      <c r="M1722" s="13">
        <v>0</v>
      </c>
      <c r="N1722" s="14">
        <f>D1722*$D$6</f>
        <v>112</v>
      </c>
      <c r="O1722" s="14">
        <f>E1722*$E$6</f>
        <v>0</v>
      </c>
      <c r="P1722" s="14">
        <f>F1722*$F$6</f>
        <v>84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100.80000000000001</v>
      </c>
      <c r="T1722" s="14">
        <f>(O1722/100)*(K1722*$K$6)</f>
        <v>0</v>
      </c>
      <c r="U1722" s="14">
        <f>(P1722/100)*(K1722*$K$6)+(P1722/100)*(L1722*$L$6)</f>
        <v>25.2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212.8</v>
      </c>
      <c r="Y1722" s="14">
        <f t="shared" si="562"/>
        <v>0</v>
      </c>
      <c r="Z1722" s="14">
        <f t="shared" si="563"/>
        <v>109.2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322</v>
      </c>
      <c r="AD1722" s="48">
        <f>(ROUND(AC1722-AC1719,1)/AC1719)</f>
        <v>-6.6666666666666666E-2</v>
      </c>
      <c r="AE1722" s="119"/>
      <c r="AF1722" s="60"/>
      <c r="AH1722" s="20"/>
    </row>
    <row r="1723" spans="1:34">
      <c r="A1723" s="105" t="s">
        <v>824</v>
      </c>
      <c r="B1723" s="99">
        <v>0</v>
      </c>
      <c r="C1723" s="21" t="s">
        <v>339</v>
      </c>
      <c r="D1723" s="12">
        <v>80</v>
      </c>
      <c r="E1723" s="12">
        <v>0</v>
      </c>
      <c r="F1723" s="12">
        <v>60</v>
      </c>
      <c r="G1723" s="12">
        <v>0</v>
      </c>
      <c r="H1723" s="12">
        <v>0</v>
      </c>
      <c r="I1723" s="13">
        <v>20</v>
      </c>
      <c r="J1723" s="13">
        <v>40</v>
      </c>
      <c r="K1723" s="13">
        <v>10</v>
      </c>
      <c r="L1723" s="13">
        <v>10</v>
      </c>
      <c r="M1723" s="13">
        <v>0</v>
      </c>
      <c r="N1723" s="14">
        <f>D1723*$D$7</f>
        <v>112</v>
      </c>
      <c r="O1723" s="14">
        <f>E1723*$E$7</f>
        <v>0</v>
      </c>
      <c r="P1723" s="14">
        <f>F1723*$F$7</f>
        <v>84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100.80000000000001</v>
      </c>
      <c r="T1723" s="14">
        <f>(O1723/100)*(K1723*$K$7)</f>
        <v>0</v>
      </c>
      <c r="U1723" s="14">
        <f>(P1723/100)*(K1723*$K$7)+(P1723/100)*(L1723*$L$7)</f>
        <v>25.2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212.8</v>
      </c>
      <c r="Y1723" s="14">
        <f t="shared" si="562"/>
        <v>0</v>
      </c>
      <c r="Z1723" s="14">
        <f t="shared" si="563"/>
        <v>109.2</v>
      </c>
      <c r="AA1723" s="14">
        <f t="shared" si="564"/>
        <v>0</v>
      </c>
      <c r="AB1723" s="14">
        <f t="shared" si="566"/>
        <v>0</v>
      </c>
      <c r="AC1723" s="15">
        <f t="shared" si="565"/>
        <v>322</v>
      </c>
      <c r="AD1723" s="48">
        <f>(ROUND(AC1723-AC1719,1)/AC1719)</f>
        <v>-6.6666666666666666E-2</v>
      </c>
      <c r="AE1723" s="119"/>
      <c r="AF1723" s="60"/>
      <c r="AH1723" s="20"/>
    </row>
    <row r="1724" spans="1:34">
      <c r="A1724" s="105" t="s">
        <v>667</v>
      </c>
      <c r="B1724" s="99"/>
      <c r="C1724" s="21" t="s">
        <v>340</v>
      </c>
      <c r="D1724" s="12">
        <v>80</v>
      </c>
      <c r="E1724" s="12">
        <v>0</v>
      </c>
      <c r="F1724" s="12">
        <v>60</v>
      </c>
      <c r="G1724" s="12">
        <v>0</v>
      </c>
      <c r="H1724" s="12">
        <v>0</v>
      </c>
      <c r="I1724" s="13">
        <v>20</v>
      </c>
      <c r="J1724" s="13">
        <v>40</v>
      </c>
      <c r="K1724" s="13">
        <v>10</v>
      </c>
      <c r="L1724" s="13">
        <v>10</v>
      </c>
      <c r="M1724" s="13">
        <v>0</v>
      </c>
      <c r="N1724" s="14">
        <f>D1724*$D$8</f>
        <v>112</v>
      </c>
      <c r="O1724" s="14">
        <f>E1724*$E$8</f>
        <v>0</v>
      </c>
      <c r="P1724" s="14">
        <f>F1724*$F$8</f>
        <v>84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100.80000000000001</v>
      </c>
      <c r="T1724" s="14">
        <f>(O1724/100)*(K1724*$K$8)</f>
        <v>0</v>
      </c>
      <c r="U1724" s="14">
        <f>(P1724/100)*(K1724*$K$8)+(P1724/100)*(L1724*$L$8)</f>
        <v>25.2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212.8</v>
      </c>
      <c r="Y1724" s="14">
        <f t="shared" si="562"/>
        <v>0</v>
      </c>
      <c r="Z1724" s="14">
        <f t="shared" si="563"/>
        <v>109.2</v>
      </c>
      <c r="AA1724" s="14">
        <f t="shared" si="564"/>
        <v>0</v>
      </c>
      <c r="AB1724" s="14">
        <f t="shared" si="566"/>
        <v>0</v>
      </c>
      <c r="AC1724" s="15">
        <f t="shared" si="565"/>
        <v>322</v>
      </c>
      <c r="AD1724" s="48">
        <f>(ROUND(AC1724-AC1719,1)/AC1719)</f>
        <v>-6.6666666666666666E-2</v>
      </c>
      <c r="AE1724" s="119"/>
      <c r="AF1724" s="60"/>
      <c r="AH1724" s="20"/>
    </row>
    <row r="1725" spans="1:34">
      <c r="A1725" s="105" t="s">
        <v>606</v>
      </c>
      <c r="B1725" s="99"/>
      <c r="C1725" s="21" t="s">
        <v>1</v>
      </c>
      <c r="D1725" s="12">
        <v>40</v>
      </c>
      <c r="E1725" s="12">
        <v>140</v>
      </c>
      <c r="F1725" s="12">
        <v>0</v>
      </c>
      <c r="G1725" s="12">
        <v>0</v>
      </c>
      <c r="H1725" s="12">
        <v>0</v>
      </c>
      <c r="I1725" s="13">
        <v>20</v>
      </c>
      <c r="J1725" s="13">
        <v>40</v>
      </c>
      <c r="K1725" s="13">
        <v>63</v>
      </c>
      <c r="L1725" s="13">
        <v>0</v>
      </c>
      <c r="M1725" s="13">
        <v>0</v>
      </c>
      <c r="N1725" s="14">
        <f>D1725*$D$9</f>
        <v>48</v>
      </c>
      <c r="O1725" s="14">
        <f>E1725*$E$9</f>
        <v>182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43.199999999999996</v>
      </c>
      <c r="T1725" s="14">
        <f>(O1725/100)*(K1725*$K$9)</f>
        <v>171.99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91.199999999999989</v>
      </c>
      <c r="Y1725" s="14">
        <f t="shared" si="562"/>
        <v>353.99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445.2</v>
      </c>
      <c r="AD1725" s="48">
        <f>(ROUND(AC1725-AC1719,1)/AC1719)</f>
        <v>0.29043478260869565</v>
      </c>
      <c r="AE1725" s="119"/>
      <c r="AF1725" s="60"/>
      <c r="AH1725" s="20"/>
    </row>
    <row r="1726" spans="1:34">
      <c r="A1726" s="105" t="s">
        <v>851</v>
      </c>
      <c r="B1726" s="99"/>
      <c r="C1726" s="21" t="s">
        <v>2</v>
      </c>
      <c r="D1726" s="12">
        <v>40</v>
      </c>
      <c r="E1726" s="12">
        <v>0</v>
      </c>
      <c r="F1726" s="12">
        <v>140</v>
      </c>
      <c r="G1726" s="12">
        <v>0</v>
      </c>
      <c r="H1726" s="12">
        <v>0</v>
      </c>
      <c r="I1726" s="13">
        <v>20</v>
      </c>
      <c r="J1726" s="13">
        <v>40</v>
      </c>
      <c r="K1726" s="13">
        <v>31.5</v>
      </c>
      <c r="L1726" s="13">
        <v>31.5</v>
      </c>
      <c r="M1726" s="13">
        <v>0</v>
      </c>
      <c r="N1726" s="14">
        <f>D1726*$D$10</f>
        <v>48</v>
      </c>
      <c r="O1726" s="14">
        <f>E1726*$E$10</f>
        <v>0</v>
      </c>
      <c r="P1726" s="14">
        <f>F1726*$F$10</f>
        <v>182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43.199999999999996</v>
      </c>
      <c r="T1726" s="14">
        <f>(O1726/100)*(K1726*$J$10)</f>
        <v>0</v>
      </c>
      <c r="U1726" s="14">
        <f>(P1726/100)*(K1726*$K$10)+(P1726/100)*(L1726*$L$10)</f>
        <v>171.99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91.199999999999989</v>
      </c>
      <c r="Y1726" s="14">
        <f t="shared" si="562"/>
        <v>0</v>
      </c>
      <c r="Z1726" s="14">
        <f t="shared" si="563"/>
        <v>353.99</v>
      </c>
      <c r="AA1726" s="14">
        <f t="shared" si="564"/>
        <v>0</v>
      </c>
      <c r="AB1726" s="14">
        <f t="shared" si="566"/>
        <v>0</v>
      </c>
      <c r="AC1726" s="15">
        <f t="shared" si="565"/>
        <v>445.2</v>
      </c>
      <c r="AD1726" s="48">
        <f>(ROUND(AC1726-AC1719,1)/AC1719)</f>
        <v>0.29043478260869565</v>
      </c>
      <c r="AE1726" s="119"/>
      <c r="AF1726" s="60"/>
      <c r="AH1726" s="20"/>
    </row>
    <row r="1727" spans="1:34">
      <c r="A1727" s="105" t="s">
        <v>852</v>
      </c>
      <c r="B1727" s="99"/>
      <c r="C1727" s="21" t="s">
        <v>3</v>
      </c>
      <c r="D1727" s="12">
        <v>40</v>
      </c>
      <c r="E1727" s="12">
        <v>0</v>
      </c>
      <c r="F1727" s="12">
        <v>0</v>
      </c>
      <c r="G1727" s="12">
        <v>140</v>
      </c>
      <c r="H1727" s="12">
        <v>0</v>
      </c>
      <c r="I1727" s="13">
        <v>20</v>
      </c>
      <c r="J1727" s="13">
        <v>40</v>
      </c>
      <c r="K1727" s="13">
        <v>0</v>
      </c>
      <c r="L1727" s="13">
        <v>63</v>
      </c>
      <c r="M1727" s="13">
        <v>0</v>
      </c>
      <c r="N1727" s="14">
        <f>D1727*$D$11</f>
        <v>48</v>
      </c>
      <c r="O1727" s="14">
        <f>E1727*$E$11</f>
        <v>0</v>
      </c>
      <c r="P1727" s="14">
        <f>F1727*$F$11</f>
        <v>0</v>
      </c>
      <c r="Q1727" s="14">
        <f>G1727*$G$11</f>
        <v>182</v>
      </c>
      <c r="R1727" s="14">
        <f>H1727*$H$11</f>
        <v>0</v>
      </c>
      <c r="S1727" s="14">
        <f>(N1727/100)*(I1727*$I$11)+(N1727/100)*(J1727*$J$11)</f>
        <v>43.199999999999996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171.99</v>
      </c>
      <c r="W1727" s="14">
        <f>(R1727/100)*(K1727*$K$11)+(R1727/100)*(L1727*$L$11)</f>
        <v>0</v>
      </c>
      <c r="X1727" s="14">
        <f t="shared" si="561"/>
        <v>91.199999999999989</v>
      </c>
      <c r="Y1727" s="14">
        <f t="shared" si="562"/>
        <v>0</v>
      </c>
      <c r="Z1727" s="14">
        <f t="shared" si="563"/>
        <v>0</v>
      </c>
      <c r="AA1727" s="14">
        <f t="shared" si="564"/>
        <v>353.99</v>
      </c>
      <c r="AB1727" s="14">
        <f t="shared" si="566"/>
        <v>0</v>
      </c>
      <c r="AC1727" s="15">
        <f t="shared" si="565"/>
        <v>445.2</v>
      </c>
      <c r="AD1727" s="48">
        <f>(ROUND(AC1727-AC1719,1)/AC1719)</f>
        <v>0.29043478260869565</v>
      </c>
      <c r="AE1727" s="119"/>
      <c r="AF1727" s="60"/>
      <c r="AH1727" s="20"/>
    </row>
    <row r="1728" spans="1:34">
      <c r="A1728" s="105" t="s">
        <v>853</v>
      </c>
      <c r="B1728" s="99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140</v>
      </c>
      <c r="I1728" s="13">
        <v>20</v>
      </c>
      <c r="J1728" s="13">
        <v>40</v>
      </c>
      <c r="K1728" s="13">
        <v>31.5</v>
      </c>
      <c r="L1728" s="13">
        <v>31.5</v>
      </c>
      <c r="M1728" s="13">
        <v>0</v>
      </c>
      <c r="N1728" s="14">
        <f>D1728*$D$12</f>
        <v>48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182</v>
      </c>
      <c r="S1728" s="14">
        <f>(N1728/100)*(I1728*$I$12)+(N1728/100)*(J1728*$J$12)</f>
        <v>43.199999999999996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171.99</v>
      </c>
      <c r="X1728" s="14">
        <f t="shared" si="561"/>
        <v>91.199999999999989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353.99</v>
      </c>
      <c r="AC1728" s="15">
        <f t="shared" si="565"/>
        <v>445.2</v>
      </c>
      <c r="AD1728" s="48">
        <f>(ROUND(AC1728-AC1719,1)/AC1719)</f>
        <v>0.29043478260869565</v>
      </c>
      <c r="AE1728" s="119"/>
      <c r="AF1728" s="60"/>
      <c r="AH1728" s="20"/>
    </row>
    <row r="1729" spans="1:34">
      <c r="A1729" s="105" t="s">
        <v>854</v>
      </c>
      <c r="B1729" s="99"/>
      <c r="C1729" s="21" t="s">
        <v>328</v>
      </c>
      <c r="D1729" s="12">
        <v>80</v>
      </c>
      <c r="E1729" s="12">
        <v>0</v>
      </c>
      <c r="F1729" s="12">
        <v>60</v>
      </c>
      <c r="G1729" s="12">
        <v>0</v>
      </c>
      <c r="H1729" s="12">
        <v>0</v>
      </c>
      <c r="I1729" s="13">
        <v>20</v>
      </c>
      <c r="J1729" s="13">
        <v>40</v>
      </c>
      <c r="K1729" s="13">
        <v>10</v>
      </c>
      <c r="L1729" s="13">
        <v>10</v>
      </c>
      <c r="M1729" s="13">
        <v>52</v>
      </c>
      <c r="N1729" s="14">
        <f>D1729*$D$13</f>
        <v>104</v>
      </c>
      <c r="O1729" s="14">
        <f>E1729*$E$13</f>
        <v>0</v>
      </c>
      <c r="P1729" s="14">
        <f>F1729*$F$13</f>
        <v>78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174.72000000000003</v>
      </c>
      <c r="T1729" s="14">
        <f>(O1729/100)*(K1729*$K$13)+(O1729/100)*(M1729*$M$13)</f>
        <v>0</v>
      </c>
      <c r="U1729" s="14">
        <f>(P1729/100)*(K1729*$K$13)+(P1729/100)*(L1729*$L$13)+(P1729/100)*(M1729*$M$13)</f>
        <v>84.240000000000009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278.72000000000003</v>
      </c>
      <c r="Y1729" s="14">
        <f t="shared" si="562"/>
        <v>0</v>
      </c>
      <c r="Z1729" s="14">
        <f t="shared" si="563"/>
        <v>162.24</v>
      </c>
      <c r="AA1729" s="14">
        <f t="shared" si="564"/>
        <v>0</v>
      </c>
      <c r="AB1729" s="14">
        <f t="shared" si="566"/>
        <v>0</v>
      </c>
      <c r="AC1729" s="15">
        <f t="shared" si="565"/>
        <v>441</v>
      </c>
      <c r="AD1729" s="48">
        <f>(ROUND(AC1729-AC1719,1)/AC1719)</f>
        <v>0.27826086956521739</v>
      </c>
      <c r="AE1729" s="119"/>
      <c r="AF1729" s="60"/>
      <c r="AH1729" s="20"/>
    </row>
    <row r="1730" spans="1:34">
      <c r="A1730" s="105" t="s">
        <v>855</v>
      </c>
      <c r="B1730" s="99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40</v>
      </c>
      <c r="K1730" s="13">
        <v>62</v>
      </c>
      <c r="L1730" s="13">
        <v>0</v>
      </c>
      <c r="M1730" s="13">
        <v>0</v>
      </c>
      <c r="N1730" s="14">
        <f>D1730*$D$14</f>
        <v>156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285.48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441.48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441.5</v>
      </c>
      <c r="AD1730" s="48">
        <f>(ROUND(AC1730-AC1719,1)/AC1719)</f>
        <v>0.27971014492753621</v>
      </c>
      <c r="AE1730" s="119"/>
      <c r="AF1730" s="60"/>
      <c r="AH1730" s="20"/>
    </row>
    <row r="1731" spans="1:34">
      <c r="A1731" s="105"/>
      <c r="B1731" s="99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40</v>
      </c>
      <c r="K1731" s="13">
        <v>0</v>
      </c>
      <c r="L1731" s="13">
        <v>62</v>
      </c>
      <c r="M1731" s="13">
        <v>0</v>
      </c>
      <c r="N1731" s="14">
        <f>D1731*$D$15</f>
        <v>156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285.48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441.48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441.5</v>
      </c>
      <c r="AD1731" s="48">
        <f>(ROUND(AC1731-AC1719,1)/AC1719)</f>
        <v>0.27971014492753621</v>
      </c>
      <c r="AE1731" s="119"/>
      <c r="AF1731" s="60"/>
      <c r="AH1731" s="20"/>
    </row>
    <row r="1732" spans="1:34">
      <c r="A1732" s="105"/>
      <c r="B1732" s="99"/>
      <c r="C1732" s="21" t="s">
        <v>326</v>
      </c>
      <c r="D1732" s="12">
        <v>80</v>
      </c>
      <c r="E1732" s="12">
        <v>0</v>
      </c>
      <c r="F1732" s="12">
        <v>60</v>
      </c>
      <c r="G1732" s="12">
        <v>0</v>
      </c>
      <c r="H1732" s="12">
        <v>0</v>
      </c>
      <c r="I1732" s="13">
        <v>20</v>
      </c>
      <c r="J1732" s="13">
        <v>82</v>
      </c>
      <c r="K1732" s="13">
        <v>10</v>
      </c>
      <c r="L1732" s="13">
        <v>10</v>
      </c>
      <c r="M1732" s="13">
        <v>0</v>
      </c>
      <c r="N1732" s="14">
        <f>D1732*$D$16</f>
        <v>104</v>
      </c>
      <c r="O1732" s="14">
        <f>E1732*$E$16</f>
        <v>0</v>
      </c>
      <c r="P1732" s="14">
        <f>F1732*$F$16</f>
        <v>78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216.94400000000002</v>
      </c>
      <c r="T1732" s="14">
        <f>(O1732/100)*(K1732*$K$16)</f>
        <v>0</v>
      </c>
      <c r="U1732" s="14">
        <f>(P1732/100)*(K1732*$K$16)+(P1732/100)*(L1732*$L$16)</f>
        <v>23.400000000000002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320.94400000000002</v>
      </c>
      <c r="Y1732" s="14">
        <f t="shared" si="562"/>
        <v>0</v>
      </c>
      <c r="Z1732" s="14">
        <f t="shared" si="563"/>
        <v>101.4</v>
      </c>
      <c r="AA1732" s="14">
        <f t="shared" si="564"/>
        <v>0</v>
      </c>
      <c r="AB1732" s="14">
        <f t="shared" si="566"/>
        <v>0</v>
      </c>
      <c r="AC1732" s="15">
        <f t="shared" si="565"/>
        <v>422.3</v>
      </c>
      <c r="AD1732" s="48">
        <f>(ROUND(AC1732-AC1719,1)/AC1719)</f>
        <v>0.22405797101449274</v>
      </c>
      <c r="AE1732" s="119"/>
      <c r="AF1732" s="60"/>
      <c r="AH1732" s="20"/>
    </row>
    <row r="1733" spans="1:34">
      <c r="A1733" s="105"/>
      <c r="B1733" s="99"/>
      <c r="C1733" s="21" t="s">
        <v>327</v>
      </c>
      <c r="D1733" s="12">
        <v>80</v>
      </c>
      <c r="E1733" s="12">
        <v>0</v>
      </c>
      <c r="F1733" s="12">
        <v>60</v>
      </c>
      <c r="G1733" s="12">
        <v>0</v>
      </c>
      <c r="H1733" s="12">
        <v>0</v>
      </c>
      <c r="I1733" s="13">
        <v>59</v>
      </c>
      <c r="J1733" s="13">
        <v>40</v>
      </c>
      <c r="K1733" s="13">
        <v>10</v>
      </c>
      <c r="L1733" s="13">
        <v>10</v>
      </c>
      <c r="M1733" s="13">
        <v>0</v>
      </c>
      <c r="N1733" s="14">
        <f>D1733*$D$17</f>
        <v>104</v>
      </c>
      <c r="O1733" s="14">
        <f>E1733*$E$17</f>
        <v>0</v>
      </c>
      <c r="P1733" s="14">
        <f>F1733*$F$17</f>
        <v>78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182.72799999999998</v>
      </c>
      <c r="T1733" s="14">
        <f>(O1733/100)*(K1733*$K$17)</f>
        <v>0</v>
      </c>
      <c r="U1733" s="14">
        <f>(P1733/100)*(K1733*$K$17)+(P1733/100)*(L1733*$L$17)</f>
        <v>23.400000000000002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286.72799999999995</v>
      </c>
      <c r="Y1733" s="14">
        <f t="shared" si="562"/>
        <v>0</v>
      </c>
      <c r="Z1733" s="14">
        <f t="shared" si="563"/>
        <v>101.4</v>
      </c>
      <c r="AA1733" s="14">
        <f t="shared" si="564"/>
        <v>0</v>
      </c>
      <c r="AB1733" s="14">
        <f t="shared" si="566"/>
        <v>0</v>
      </c>
      <c r="AC1733" s="15">
        <f t="shared" si="565"/>
        <v>388.1</v>
      </c>
      <c r="AD1733" s="48">
        <f>(ROUND(AC1733-AC1719,1)/AC1719)</f>
        <v>0.12492753623188406</v>
      </c>
      <c r="AE1733" s="119"/>
      <c r="AF1733" s="60"/>
      <c r="AH1733" s="20"/>
    </row>
    <row r="1734" spans="1:34">
      <c r="A1734" s="112" t="s">
        <v>0</v>
      </c>
      <c r="B1734" s="96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171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179.55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350.55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350.6</v>
      </c>
      <c r="AD1734" s="58"/>
      <c r="AE1734" s="119" t="s">
        <v>820</v>
      </c>
      <c r="AF1734" s="60"/>
      <c r="AH1734" s="20"/>
    </row>
    <row r="1735" spans="1:34">
      <c r="A1735" s="105" t="s">
        <v>821</v>
      </c>
      <c r="B1735" s="97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148.20000000000002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266.76000000000005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414.96000000000004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415</v>
      </c>
      <c r="AD1735" s="48">
        <f>(ROUND(AC1735-AC1734,1)/AC1734)</f>
        <v>0.18368511123787792</v>
      </c>
      <c r="AE1735" s="119"/>
      <c r="AF1735" s="60"/>
      <c r="AH1735" s="20"/>
    </row>
    <row r="1736" spans="1:34">
      <c r="A1736" s="105" t="s">
        <v>822</v>
      </c>
      <c r="B1736" s="97">
        <v>25</v>
      </c>
      <c r="C1736" s="21" t="s">
        <v>856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159.6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167.57999999999998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327.17999999999995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327.2</v>
      </c>
      <c r="AD1736" s="48">
        <f>(ROUND(AC1736-AC1734,1)/AC1734)</f>
        <v>-6.6742726754135756E-2</v>
      </c>
      <c r="AE1736" s="119"/>
      <c r="AF1736" s="60"/>
      <c r="AH1736" s="20"/>
    </row>
    <row r="1737" spans="1:34">
      <c r="A1737" s="105" t="s">
        <v>823</v>
      </c>
      <c r="B1737" s="97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159.6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167.57999999999998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327.17999999999995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327.2</v>
      </c>
      <c r="AD1737" s="48">
        <f>(ROUND(AC1737-AC1734,1)/AC1734)</f>
        <v>-6.6742726754135756E-2</v>
      </c>
      <c r="AE1737" s="119"/>
      <c r="AF1737" s="60"/>
      <c r="AH1737" s="20"/>
    </row>
    <row r="1738" spans="1:34">
      <c r="A1738" s="105" t="s">
        <v>824</v>
      </c>
      <c r="B1738" s="97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159.6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167.57999999999998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327.17999999999995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327.2</v>
      </c>
      <c r="AD1738" s="48">
        <f>(ROUND(AC1738-AC1734,1)/AC1734)</f>
        <v>-6.6742726754135756E-2</v>
      </c>
      <c r="AE1738" s="119"/>
      <c r="AF1738" s="60"/>
      <c r="AH1738" s="20"/>
    </row>
    <row r="1739" spans="1:34">
      <c r="A1739" s="105" t="s">
        <v>667</v>
      </c>
      <c r="B1739" s="97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159.6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167.57999999999998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327.17999999999995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327.2</v>
      </c>
      <c r="AD1739" s="48">
        <f>(ROUND(AC1739-AC1734,1)/AC1734)</f>
        <v>-6.6742726754135756E-2</v>
      </c>
      <c r="AE1739" s="119"/>
      <c r="AF1739" s="60"/>
      <c r="AH1739" s="20"/>
    </row>
    <row r="1740" spans="1:34">
      <c r="A1740" s="105" t="s">
        <v>606</v>
      </c>
      <c r="B1740" s="97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68.399999999999991</v>
      </c>
      <c r="O1740" s="14">
        <f>E1740*$E$9</f>
        <v>148.20000000000002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71.819999999999993</v>
      </c>
      <c r="T1740" s="14">
        <f>(O1740/100)*(K1740*$K$9)</f>
        <v>166.72500000000002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140.21999999999997</v>
      </c>
      <c r="Y1740" s="14">
        <f t="shared" si="568"/>
        <v>314.92500000000007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455.1</v>
      </c>
      <c r="AD1740" s="48">
        <f>(ROUND(AC1740-AC1734,1)/AC1734)</f>
        <v>0.29806046776953793</v>
      </c>
      <c r="AE1740" s="119"/>
      <c r="AF1740" s="60"/>
      <c r="AH1740" s="20"/>
    </row>
    <row r="1741" spans="1:34">
      <c r="A1741" s="105" t="s">
        <v>851</v>
      </c>
      <c r="B1741" s="97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68.399999999999991</v>
      </c>
      <c r="O1741" s="14">
        <f>E1741*$E$10</f>
        <v>0</v>
      </c>
      <c r="P1741" s="14">
        <f>F1741*$F$10</f>
        <v>148.20000000000002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71.819999999999993</v>
      </c>
      <c r="T1741" s="14">
        <f>(O1741/100)*(K1741*$J$10)</f>
        <v>0</v>
      </c>
      <c r="U1741" s="14">
        <f>(P1741/100)*(K1741*$K$10)+(P1741/100)*(L1741*$L$10)</f>
        <v>166.72500000000002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140.21999999999997</v>
      </c>
      <c r="Y1741" s="14">
        <f t="shared" si="568"/>
        <v>0</v>
      </c>
      <c r="Z1741" s="14">
        <f t="shared" si="569"/>
        <v>314.92500000000007</v>
      </c>
      <c r="AA1741" s="14">
        <f t="shared" si="570"/>
        <v>0</v>
      </c>
      <c r="AB1741" s="14">
        <f t="shared" si="572"/>
        <v>0</v>
      </c>
      <c r="AC1741" s="15">
        <f t="shared" si="571"/>
        <v>455.1</v>
      </c>
      <c r="AD1741" s="48">
        <f>(ROUND(AC1741-AC1734,1)/AC1734)</f>
        <v>0.29806046776953793</v>
      </c>
      <c r="AE1741" s="119"/>
      <c r="AF1741" s="60"/>
      <c r="AH1741" s="20"/>
    </row>
    <row r="1742" spans="1:34">
      <c r="A1742" s="105" t="s">
        <v>852</v>
      </c>
      <c r="B1742" s="97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68.399999999999991</v>
      </c>
      <c r="O1742" s="14">
        <f>E1742*$E$11</f>
        <v>0</v>
      </c>
      <c r="P1742" s="14">
        <f>F1742*$F$11</f>
        <v>0</v>
      </c>
      <c r="Q1742" s="14">
        <f>G1742*$G$11</f>
        <v>148.20000000000002</v>
      </c>
      <c r="R1742" s="14">
        <f>H1742*$H$11</f>
        <v>0</v>
      </c>
      <c r="S1742" s="14">
        <f>(N1742/100)*(I1742*$I$11)+(N1742/100)*(J1742*$J$11)</f>
        <v>71.819999999999993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166.72500000000002</v>
      </c>
      <c r="W1742" s="14">
        <f>(R1742/100)*(K1742*$K$11)+(R1742/100)*(L1742*$L$11)</f>
        <v>0</v>
      </c>
      <c r="X1742" s="14">
        <f t="shared" si="567"/>
        <v>140.21999999999997</v>
      </c>
      <c r="Y1742" s="14">
        <f t="shared" si="568"/>
        <v>0</v>
      </c>
      <c r="Z1742" s="14">
        <f t="shared" si="569"/>
        <v>0</v>
      </c>
      <c r="AA1742" s="14">
        <f t="shared" si="570"/>
        <v>314.92500000000007</v>
      </c>
      <c r="AB1742" s="14">
        <f t="shared" si="572"/>
        <v>0</v>
      </c>
      <c r="AC1742" s="15">
        <f t="shared" si="571"/>
        <v>455.1</v>
      </c>
      <c r="AD1742" s="48">
        <f>(ROUND(AC1742-AC1734,1)/AC1734)</f>
        <v>0.29806046776953793</v>
      </c>
      <c r="AE1742" s="119"/>
      <c r="AF1742" s="60"/>
      <c r="AH1742" s="20"/>
    </row>
    <row r="1743" spans="1:34">
      <c r="A1743" s="105" t="s">
        <v>853</v>
      </c>
      <c r="B1743" s="97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68.399999999999991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148.20000000000002</v>
      </c>
      <c r="S1743" s="14">
        <f>(N1743/100)*(I1743*$I$12)+(N1743/100)*(J1743*$J$12)</f>
        <v>71.819999999999993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166.72500000000002</v>
      </c>
      <c r="X1743" s="14">
        <f t="shared" si="567"/>
        <v>140.21999999999997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314.92500000000007</v>
      </c>
      <c r="AC1743" s="15">
        <f t="shared" si="571"/>
        <v>455.1</v>
      </c>
      <c r="AD1743" s="48">
        <f>(ROUND(AC1743-AC1734,1)/AC1734)</f>
        <v>0.29806046776953793</v>
      </c>
      <c r="AE1743" s="119"/>
      <c r="AF1743" s="60"/>
      <c r="AH1743" s="20"/>
    </row>
    <row r="1744" spans="1:34">
      <c r="A1744" s="105" t="s">
        <v>854</v>
      </c>
      <c r="B1744" s="97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148.20000000000002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311.22000000000003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459.42000000000007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459.4</v>
      </c>
      <c r="AD1744" s="48">
        <f>(ROUND(AC1744-AC1734,1)/AC1734)</f>
        <v>0.31032515687393036</v>
      </c>
      <c r="AE1744" s="119"/>
      <c r="AF1744" s="60"/>
      <c r="AH1744" s="20"/>
    </row>
    <row r="1745" spans="1:34">
      <c r="A1745" s="105" t="s">
        <v>855</v>
      </c>
      <c r="B1745" s="97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148.20000000000002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311.22000000000003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459.42000000000007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459.4</v>
      </c>
      <c r="AD1745" s="48">
        <f>(ROUND(AC1745-AC1734,1)/AC1734)</f>
        <v>0.31032515687393036</v>
      </c>
      <c r="AE1745" s="119"/>
      <c r="AF1745" s="60"/>
      <c r="AH1745" s="20"/>
    </row>
    <row r="1746" spans="1:34">
      <c r="A1746" s="105"/>
      <c r="B1746" s="97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148.20000000000002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311.22000000000003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459.42000000000007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459.4</v>
      </c>
      <c r="AD1746" s="48">
        <f>(ROUND(AC1746-AC1734,1)/AC1734)</f>
        <v>0.31032515687393036</v>
      </c>
      <c r="AE1746" s="119"/>
      <c r="AF1746" s="60"/>
      <c r="AH1746" s="20"/>
    </row>
    <row r="1747" spans="1:34">
      <c r="A1747" s="105"/>
      <c r="B1747" s="97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148.20000000000002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280.69080000000002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428.89080000000001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428.9</v>
      </c>
      <c r="AD1747" s="48">
        <f>(ROUND(AC1747-AC1734,1)/AC1734)</f>
        <v>0.22333143183114659</v>
      </c>
      <c r="AE1747" s="119"/>
      <c r="AF1747" s="60"/>
      <c r="AH1747" s="20"/>
    </row>
    <row r="1748" spans="1:34">
      <c r="A1748" s="105"/>
      <c r="B1748" s="97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148.20000000000002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242.30700000000002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390.50700000000006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390.5</v>
      </c>
      <c r="AD1748" s="48">
        <f>(ROUND(AC1748-AC1734,1)/AC1734)</f>
        <v>0.11380490587564175</v>
      </c>
      <c r="AE1748" s="119"/>
      <c r="AF1748" s="60"/>
      <c r="AH1748" s="20"/>
    </row>
    <row r="1749" spans="1:34">
      <c r="A1749" s="112" t="s">
        <v>0</v>
      </c>
      <c r="B1749" s="98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192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144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336</v>
      </c>
      <c r="AA1749" s="52">
        <f>Q1749+V1749</f>
        <v>0</v>
      </c>
      <c r="AB1749" s="52">
        <f>R1749+W1749</f>
        <v>0</v>
      </c>
      <c r="AC1749" s="53">
        <f>ROUND(X1749+Y1749+Z1749+AA1749+AB1749,1)</f>
        <v>336</v>
      </c>
      <c r="AD1749" s="58"/>
      <c r="AE1749" s="119" t="s">
        <v>820</v>
      </c>
      <c r="AF1749" s="60"/>
      <c r="AH1749" s="20"/>
    </row>
    <row r="1750" spans="1:34">
      <c r="A1750" s="105" t="s">
        <v>821</v>
      </c>
      <c r="B1750" s="98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215.8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161.85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377.65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377.7</v>
      </c>
      <c r="AD1750" s="48">
        <f>(ROUND(AC1750-AC1749,1)/AC1749)</f>
        <v>0.12410714285714286</v>
      </c>
      <c r="AE1750" s="119"/>
      <c r="AF1750" s="60"/>
      <c r="AH1750" s="20"/>
    </row>
    <row r="1751" spans="1:34">
      <c r="A1751" s="105" t="s">
        <v>822</v>
      </c>
      <c r="B1751" s="99">
        <v>15</v>
      </c>
      <c r="C1751" s="21" t="s">
        <v>856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179.2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134.39999999999998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313.59999999999997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313.60000000000002</v>
      </c>
      <c r="AD1751" s="48">
        <f>(ROUND(AC1751-AC1749,1)/AC1749)</f>
        <v>-6.6666666666666666E-2</v>
      </c>
      <c r="AE1751" s="119"/>
      <c r="AF1751" s="60"/>
      <c r="AH1751" s="20"/>
    </row>
    <row r="1752" spans="1:34">
      <c r="A1752" s="105" t="s">
        <v>823</v>
      </c>
      <c r="B1752" s="99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179.2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134.39999999999998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313.59999999999997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313.60000000000002</v>
      </c>
      <c r="AD1752" s="48">
        <f>(ROUND(AC1752-AC1749,1)/AC1749)</f>
        <v>-6.6666666666666666E-2</v>
      </c>
      <c r="AE1752" s="119"/>
      <c r="AF1752" s="60"/>
      <c r="AH1752" s="20"/>
    </row>
    <row r="1753" spans="1:34">
      <c r="A1753" s="105" t="s">
        <v>824</v>
      </c>
      <c r="B1753" s="99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179.2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134.39999999999998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313.59999999999997</v>
      </c>
      <c r="AA1753" s="14">
        <f t="shared" si="576"/>
        <v>0</v>
      </c>
      <c r="AB1753" s="14">
        <f t="shared" si="578"/>
        <v>0</v>
      </c>
      <c r="AC1753" s="15">
        <f t="shared" si="577"/>
        <v>313.60000000000002</v>
      </c>
      <c r="AD1753" s="48">
        <f>(ROUND(AC1753-AC1749,1)/AC1749)</f>
        <v>-6.6666666666666666E-2</v>
      </c>
      <c r="AE1753" s="119"/>
      <c r="AF1753" s="60"/>
      <c r="AH1753" s="20"/>
    </row>
    <row r="1754" spans="1:34">
      <c r="A1754" s="105" t="s">
        <v>667</v>
      </c>
      <c r="B1754" s="99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179.2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134.39999999999998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313.59999999999997</v>
      </c>
      <c r="AA1754" s="14">
        <f t="shared" si="576"/>
        <v>0</v>
      </c>
      <c r="AB1754" s="14">
        <f t="shared" si="578"/>
        <v>0</v>
      </c>
      <c r="AC1754" s="15">
        <f t="shared" si="577"/>
        <v>313.60000000000002</v>
      </c>
      <c r="AD1754" s="48">
        <f>(ROUND(AC1754-AC1749,1)/AC1749)</f>
        <v>-6.6666666666666666E-2</v>
      </c>
      <c r="AE1754" s="119"/>
      <c r="AF1754" s="60"/>
      <c r="AH1754" s="20"/>
    </row>
    <row r="1755" spans="1:34">
      <c r="A1755" s="105" t="s">
        <v>606</v>
      </c>
      <c r="B1755" s="99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215.8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161.85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377.65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377.7</v>
      </c>
      <c r="AD1755" s="48">
        <f>(ROUND(AC1755-AC1749,1)/AC1749)</f>
        <v>0.12410714285714286</v>
      </c>
      <c r="AE1755" s="119"/>
      <c r="AF1755" s="60"/>
      <c r="AH1755" s="20"/>
    </row>
    <row r="1756" spans="1:34">
      <c r="A1756" s="105" t="s">
        <v>851</v>
      </c>
      <c r="B1756" s="99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215.8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161.85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377.65</v>
      </c>
      <c r="AA1756" s="14">
        <f t="shared" si="576"/>
        <v>0</v>
      </c>
      <c r="AB1756" s="14">
        <f t="shared" si="578"/>
        <v>0</v>
      </c>
      <c r="AC1756" s="15">
        <f t="shared" si="577"/>
        <v>377.7</v>
      </c>
      <c r="AD1756" s="48">
        <f>(ROUND(AC1756-AC1749,1)/AC1749)</f>
        <v>0.12410714285714286</v>
      </c>
      <c r="AE1756" s="119"/>
      <c r="AF1756" s="60"/>
      <c r="AH1756" s="20"/>
    </row>
    <row r="1757" spans="1:34">
      <c r="A1757" s="105" t="s">
        <v>852</v>
      </c>
      <c r="B1757" s="99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215.8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161.85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377.65</v>
      </c>
      <c r="AB1757" s="14">
        <f t="shared" si="578"/>
        <v>0</v>
      </c>
      <c r="AC1757" s="15">
        <f t="shared" si="577"/>
        <v>377.7</v>
      </c>
      <c r="AD1757" s="48">
        <f>(ROUND(AC1757-AC1749,1)/AC1749)</f>
        <v>0.12410714285714286</v>
      </c>
      <c r="AE1757" s="119"/>
      <c r="AF1757" s="60"/>
      <c r="AH1757" s="20"/>
    </row>
    <row r="1758" spans="1:34">
      <c r="A1758" s="105" t="s">
        <v>853</v>
      </c>
      <c r="B1758" s="99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215.8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161.85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377.65</v>
      </c>
      <c r="AC1758" s="15">
        <f t="shared" si="577"/>
        <v>377.7</v>
      </c>
      <c r="AD1758" s="48">
        <f>(ROUND(AC1758-AC1749,1)/AC1749)</f>
        <v>0.12410714285714286</v>
      </c>
      <c r="AE1758" s="119"/>
      <c r="AF1758" s="60"/>
      <c r="AH1758" s="20"/>
    </row>
    <row r="1759" spans="1:34">
      <c r="A1759" s="105" t="s">
        <v>854</v>
      </c>
      <c r="B1759" s="99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166.4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262.08000000000004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428.48</v>
      </c>
      <c r="AA1759" s="14">
        <f t="shared" si="576"/>
        <v>0</v>
      </c>
      <c r="AB1759" s="14">
        <f t="shared" si="578"/>
        <v>0</v>
      </c>
      <c r="AC1759" s="15">
        <f t="shared" si="577"/>
        <v>428.5</v>
      </c>
      <c r="AD1759" s="48">
        <f>(ROUND(AC1759-AC1749,1)/AC1749)</f>
        <v>0.27529761904761907</v>
      </c>
      <c r="AE1759" s="119"/>
      <c r="AF1759" s="60"/>
      <c r="AH1759" s="20"/>
    </row>
    <row r="1760" spans="1:34">
      <c r="A1760" s="105" t="s">
        <v>855</v>
      </c>
      <c r="B1760" s="99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245.70000000000002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184.27500000000003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429.97500000000002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430</v>
      </c>
      <c r="AD1760" s="48">
        <f>(ROUND(AC1760-AC1749,1)/AC1749)</f>
        <v>0.27976190476190477</v>
      </c>
      <c r="AE1760" s="119"/>
      <c r="AF1760" s="60"/>
      <c r="AH1760" s="20"/>
    </row>
    <row r="1761" spans="1:34">
      <c r="A1761" s="105"/>
      <c r="B1761" s="99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245.70000000000002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184.27500000000003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429.97500000000002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430</v>
      </c>
      <c r="AD1761" s="48">
        <f>(ROUND(AC1761-AC1749,1)/AC1749)</f>
        <v>0.27976190476190477</v>
      </c>
      <c r="AE1761" s="119"/>
      <c r="AF1761" s="60"/>
      <c r="AH1761" s="20"/>
    </row>
    <row r="1762" spans="1:34">
      <c r="A1762" s="105"/>
      <c r="B1762" s="99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215.8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161.85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377.65</v>
      </c>
      <c r="AA1762" s="14">
        <f t="shared" si="576"/>
        <v>0</v>
      </c>
      <c r="AB1762" s="14">
        <f t="shared" si="578"/>
        <v>0</v>
      </c>
      <c r="AC1762" s="15">
        <f t="shared" si="577"/>
        <v>377.7</v>
      </c>
      <c r="AD1762" s="48">
        <f>(ROUND(AC1762-AC1749,1)/AC1749)</f>
        <v>0.12410714285714286</v>
      </c>
      <c r="AE1762" s="117"/>
      <c r="AF1762" s="63"/>
      <c r="AH1762" s="20"/>
    </row>
    <row r="1763" spans="1:34">
      <c r="A1763" s="105"/>
      <c r="B1763" s="99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215.8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161.85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377.65</v>
      </c>
      <c r="AA1763" s="14">
        <f t="shared" si="576"/>
        <v>0</v>
      </c>
      <c r="AB1763" s="14">
        <f t="shared" si="578"/>
        <v>0</v>
      </c>
      <c r="AC1763" s="15">
        <f t="shared" si="577"/>
        <v>377.7</v>
      </c>
      <c r="AD1763" s="48">
        <f>(ROUND(AC1763-AC1749,1)/AC1749)</f>
        <v>0.12410714285714286</v>
      </c>
      <c r="AE1763" s="119"/>
      <c r="AF1763" s="60"/>
      <c r="AH1763" s="20"/>
    </row>
    <row r="1764" spans="1:34">
      <c r="A1764" s="113"/>
      <c r="B1764" s="156" t="s">
        <v>432</v>
      </c>
      <c r="C1764" s="156"/>
      <c r="D1764" s="156"/>
      <c r="E1764" s="156"/>
      <c r="F1764" s="156"/>
      <c r="G1764" s="156"/>
      <c r="H1764" s="156"/>
      <c r="I1764" s="156"/>
      <c r="J1764" s="156"/>
      <c r="K1764" s="156"/>
      <c r="L1764" s="156"/>
      <c r="M1764" s="156"/>
      <c r="N1764" s="156"/>
      <c r="O1764" s="156"/>
      <c r="P1764" s="156"/>
      <c r="Q1764" s="156"/>
      <c r="R1764" s="156"/>
      <c r="S1764" s="156"/>
      <c r="T1764" s="156"/>
      <c r="U1764" s="156"/>
      <c r="V1764" s="156"/>
      <c r="W1764" s="156"/>
      <c r="X1764" s="156"/>
      <c r="Y1764" s="156"/>
      <c r="Z1764" s="156"/>
      <c r="AA1764" s="156"/>
      <c r="AB1764" s="156"/>
      <c r="AC1764" s="18">
        <v>400</v>
      </c>
      <c r="AD1764" s="18"/>
      <c r="AE1764" s="119"/>
      <c r="AF1764" s="60"/>
      <c r="AH1764" s="20"/>
    </row>
    <row r="1765" spans="1:34">
      <c r="A1765" s="112" t="s">
        <v>0</v>
      </c>
      <c r="B1765" s="95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129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174.15000000000003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303.15000000000003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303.2</v>
      </c>
      <c r="AD1765" s="48">
        <v>0</v>
      </c>
      <c r="AE1765" s="119" t="s">
        <v>820</v>
      </c>
      <c r="AF1765" s="60"/>
      <c r="AH1765" s="20"/>
    </row>
    <row r="1766" spans="1:34">
      <c r="A1766" s="105" t="s">
        <v>821</v>
      </c>
      <c r="B1766" s="95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111.8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245.51279999999997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357.31279999999998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357.3</v>
      </c>
      <c r="AD1766" s="48">
        <f>(ROUND(AC1766-AC1765,1)/AC1765)</f>
        <v>0.17843007915567283</v>
      </c>
      <c r="AE1766" s="119"/>
      <c r="AF1766" s="60"/>
      <c r="AH1766" s="20"/>
    </row>
    <row r="1767" spans="1:34">
      <c r="A1767" s="105" t="s">
        <v>822</v>
      </c>
      <c r="B1767" s="95">
        <v>18</v>
      </c>
      <c r="C1767" s="21" t="s">
        <v>856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120.39999999999999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162.54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282.94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282.89999999999998</v>
      </c>
      <c r="AD1767" s="48">
        <f>(ROUND(AC1767-AC1765,1)/AC1765)</f>
        <v>-6.6952506596306069E-2</v>
      </c>
      <c r="AE1767" s="119"/>
      <c r="AF1767" s="60"/>
      <c r="AH1767" s="20"/>
    </row>
    <row r="1768" spans="1:34">
      <c r="A1768" s="105" t="s">
        <v>823</v>
      </c>
      <c r="B1768" s="95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120.39999999999999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162.54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282.94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282.89999999999998</v>
      </c>
      <c r="AD1768" s="48">
        <f>(ROUND(AC1768-AC1765,1)/AC1765)</f>
        <v>-6.6952506596306069E-2</v>
      </c>
      <c r="AE1768" s="119"/>
      <c r="AF1768" s="60"/>
      <c r="AH1768" s="20"/>
    </row>
    <row r="1769" spans="1:34">
      <c r="A1769" s="105" t="s">
        <v>824</v>
      </c>
      <c r="B1769" s="95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120.39999999999999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162.54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282.94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282.89999999999998</v>
      </c>
      <c r="AD1769" s="48">
        <f>(ROUND(AC1769-AC1765,1)/AC1765)</f>
        <v>-6.6952506596306069E-2</v>
      </c>
      <c r="AE1769" s="119"/>
      <c r="AF1769" s="60"/>
      <c r="AH1769" s="20"/>
    </row>
    <row r="1770" spans="1:34">
      <c r="A1770" s="105" t="s">
        <v>667</v>
      </c>
      <c r="B1770" s="95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120.39999999999999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162.54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282.94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282.89999999999998</v>
      </c>
      <c r="AD1770" s="48">
        <f>(ROUND(AC1770-AC1765,1)/AC1765)</f>
        <v>-6.6952506596306069E-2</v>
      </c>
      <c r="AE1770" s="119"/>
      <c r="AF1770" s="60"/>
      <c r="AH1770" s="20"/>
    </row>
    <row r="1771" spans="1:34">
      <c r="A1771" s="105" t="s">
        <v>606</v>
      </c>
      <c r="B1771" s="95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51.6</v>
      </c>
      <c r="O1771" s="14">
        <f>E1771*$E$9</f>
        <v>111.8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69.66</v>
      </c>
      <c r="T1771" s="14">
        <f>(O1771/100)*(K1771*$K$9)</f>
        <v>159.31499999999997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121.25999999999999</v>
      </c>
      <c r="Y1771" s="14">
        <f t="shared" si="580"/>
        <v>271.11499999999995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392.4</v>
      </c>
      <c r="AD1771" s="48">
        <f>(ROUND(AC1771-AC1765,1)/AC1765)</f>
        <v>0.29419525065963065</v>
      </c>
      <c r="AE1771" s="119"/>
      <c r="AF1771" s="60"/>
      <c r="AH1771" s="20"/>
    </row>
    <row r="1772" spans="1:34">
      <c r="A1772" s="105" t="s">
        <v>851</v>
      </c>
      <c r="B1772" s="95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51.6</v>
      </c>
      <c r="O1772" s="14">
        <f>E1772*$E$10</f>
        <v>0</v>
      </c>
      <c r="P1772" s="14">
        <f>F1772*$F$10</f>
        <v>111.8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69.66</v>
      </c>
      <c r="T1772" s="14">
        <f>(O1772/100)*(K1772*$J$10)</f>
        <v>0</v>
      </c>
      <c r="U1772" s="14">
        <f>(P1772/100)*(K1772*$K$10)+(P1772/100)*(L1772*$L$10)</f>
        <v>159.31499999999997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121.25999999999999</v>
      </c>
      <c r="Y1772" s="14">
        <f t="shared" si="580"/>
        <v>0</v>
      </c>
      <c r="Z1772" s="14">
        <f t="shared" si="581"/>
        <v>271.11499999999995</v>
      </c>
      <c r="AA1772" s="14">
        <f t="shared" si="582"/>
        <v>0</v>
      </c>
      <c r="AB1772" s="14">
        <f t="shared" si="584"/>
        <v>0</v>
      </c>
      <c r="AC1772" s="15">
        <f t="shared" si="583"/>
        <v>392.4</v>
      </c>
      <c r="AD1772" s="48">
        <f>(ROUND(AC1772-AC1765,1)/AC1765)</f>
        <v>0.29419525065963065</v>
      </c>
      <c r="AE1772" s="119"/>
      <c r="AF1772" s="60"/>
      <c r="AH1772" s="20"/>
    </row>
    <row r="1773" spans="1:34">
      <c r="A1773" s="105" t="s">
        <v>852</v>
      </c>
      <c r="B1773" s="95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51.6</v>
      </c>
      <c r="O1773" s="14">
        <f>E1773*$E$11</f>
        <v>0</v>
      </c>
      <c r="P1773" s="14">
        <f>F1773*$F$11</f>
        <v>0</v>
      </c>
      <c r="Q1773" s="14">
        <f>G1773*$G$11</f>
        <v>111.8</v>
      </c>
      <c r="R1773" s="14">
        <f>H1773*$H$11</f>
        <v>0</v>
      </c>
      <c r="S1773" s="14">
        <f>(N1773/100)*(I1773*$I$11)+(N1773/100)*(J1773*$J$11)</f>
        <v>69.66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159.31499999999997</v>
      </c>
      <c r="W1773" s="14">
        <f>(R1773/100)*(K1773*$K$11)+(R1773/100)*(L1773*$L$11)</f>
        <v>0</v>
      </c>
      <c r="X1773" s="14">
        <f t="shared" si="579"/>
        <v>121.25999999999999</v>
      </c>
      <c r="Y1773" s="14">
        <f t="shared" si="580"/>
        <v>0</v>
      </c>
      <c r="Z1773" s="14">
        <f t="shared" si="581"/>
        <v>0</v>
      </c>
      <c r="AA1773" s="14">
        <f t="shared" si="582"/>
        <v>271.11499999999995</v>
      </c>
      <c r="AB1773" s="14">
        <f t="shared" si="584"/>
        <v>0</v>
      </c>
      <c r="AC1773" s="15">
        <f t="shared" si="583"/>
        <v>392.4</v>
      </c>
      <c r="AD1773" s="48">
        <f>(ROUND(AC1773-AC1765,1)/AC1765)</f>
        <v>0.29419525065963065</v>
      </c>
      <c r="AE1773" s="119"/>
      <c r="AF1773" s="60"/>
      <c r="AH1773" s="20"/>
    </row>
    <row r="1774" spans="1:34">
      <c r="A1774" s="105" t="s">
        <v>853</v>
      </c>
      <c r="B1774" s="95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51.6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111.8</v>
      </c>
      <c r="S1774" s="14">
        <f>(N1774/100)*(I1774*$I$12)+(N1774/100)*(J1774*$J$12)</f>
        <v>69.66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159.31499999999997</v>
      </c>
      <c r="X1774" s="14">
        <f t="shared" si="579"/>
        <v>121.25999999999999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271.11499999999995</v>
      </c>
      <c r="AC1774" s="15">
        <f t="shared" si="583"/>
        <v>392.4</v>
      </c>
      <c r="AD1774" s="48">
        <f>(ROUND(AC1774-AC1765,1)/AC1765)</f>
        <v>0.29419525065963065</v>
      </c>
      <c r="AE1774" s="119"/>
      <c r="AF1774" s="60"/>
      <c r="AH1774" s="20"/>
    </row>
    <row r="1775" spans="1:34">
      <c r="A1775" s="105" t="s">
        <v>854</v>
      </c>
      <c r="B1775" s="95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111.8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276.70499999999998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388.505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388.5</v>
      </c>
      <c r="AD1775" s="48">
        <f>(ROUND(AC1775-AC1765,1)/AC1765)</f>
        <v>0.28133245382585753</v>
      </c>
      <c r="AE1775" s="119"/>
      <c r="AF1775" s="60"/>
      <c r="AH1775" s="20"/>
    </row>
    <row r="1776" spans="1:34">
      <c r="A1776" s="105" t="s">
        <v>855</v>
      </c>
      <c r="B1776" s="95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111.8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276.70499999999998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388.505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388.5</v>
      </c>
      <c r="AD1776" s="48">
        <f>(ROUND(AC1776-AC1765,1)/AC1765)</f>
        <v>0.28133245382585753</v>
      </c>
      <c r="AE1776" s="119"/>
      <c r="AF1776" s="60"/>
      <c r="AH1776" s="20"/>
    </row>
    <row r="1777" spans="1:34">
      <c r="A1777" s="105"/>
      <c r="B1777" s="95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111.8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276.70499999999998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388.505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388.5</v>
      </c>
      <c r="AD1777" s="48">
        <f>(ROUND(AC1777-AC1765,1)/AC1765)</f>
        <v>0.28133245382585753</v>
      </c>
      <c r="AE1777" s="119"/>
      <c r="AF1777" s="60"/>
      <c r="AH1777" s="20"/>
    </row>
    <row r="1778" spans="1:34">
      <c r="A1778" s="105"/>
      <c r="B1778" s="95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111.8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261.50019999999995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373.30019999999996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373.3</v>
      </c>
      <c r="AD1778" s="48">
        <f>(ROUND(AC1778-AC1765,1)/AC1765)</f>
        <v>0.23120052770448549</v>
      </c>
      <c r="AE1778" s="119"/>
      <c r="AF1778" s="60"/>
      <c r="AH1778" s="20"/>
    </row>
    <row r="1779" spans="1:34">
      <c r="A1779" s="105"/>
      <c r="B1779" s="95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111.8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229.97259999999997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341.77259999999995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341.8</v>
      </c>
      <c r="AD1779" s="48">
        <f>(ROUND(AC1779-AC1765,1)/AC1765)</f>
        <v>0.12730870712401057</v>
      </c>
      <c r="AE1779" s="119"/>
      <c r="AF1779" s="60"/>
      <c r="AH1779" s="20"/>
    </row>
    <row r="1780" spans="1:34">
      <c r="A1780" s="112" t="s">
        <v>0</v>
      </c>
      <c r="B1780" s="92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138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165.59999999999997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303.59999999999997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303.60000000000002</v>
      </c>
      <c r="AD1780" s="58">
        <v>0</v>
      </c>
      <c r="AE1780" s="119" t="s">
        <v>820</v>
      </c>
      <c r="AF1780" s="60"/>
      <c r="AH1780" s="20"/>
    </row>
    <row r="1781" spans="1:34">
      <c r="A1781" s="105" t="s">
        <v>821</v>
      </c>
      <c r="B1781" s="93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119.60000000000001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236.80800000000005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356.40800000000007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356.4</v>
      </c>
      <c r="AD1781" s="48">
        <f>(ROUND(AC1781-AC1780,1)/AC1780)</f>
        <v>0.17391304347826084</v>
      </c>
      <c r="AE1781" s="119"/>
      <c r="AF1781" s="60"/>
      <c r="AH1781" s="20"/>
    </row>
    <row r="1782" spans="1:34">
      <c r="A1782" s="105" t="s">
        <v>822</v>
      </c>
      <c r="B1782" s="93">
        <v>20</v>
      </c>
      <c r="C1782" s="21" t="s">
        <v>856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128.79999999999998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154.55999999999997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283.35999999999996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283.39999999999998</v>
      </c>
      <c r="AD1782" s="48">
        <f>(ROUND(AC1782-AC1780,1)/AC1780)</f>
        <v>-6.6534914361001313E-2</v>
      </c>
      <c r="AE1782" s="119"/>
      <c r="AF1782" s="60"/>
      <c r="AH1782" s="20"/>
    </row>
    <row r="1783" spans="1:34">
      <c r="A1783" s="105" t="s">
        <v>823</v>
      </c>
      <c r="B1783" s="93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128.79999999999998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154.55999999999997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283.35999999999996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283.39999999999998</v>
      </c>
      <c r="AD1783" s="48">
        <f>(ROUND(AC1783-AC1780,1)/AC1780)</f>
        <v>-6.6534914361001313E-2</v>
      </c>
      <c r="AE1783" s="119"/>
      <c r="AF1783" s="60"/>
      <c r="AH1783" s="20"/>
    </row>
    <row r="1784" spans="1:34">
      <c r="A1784" s="105" t="s">
        <v>824</v>
      </c>
      <c r="B1784" s="93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128.79999999999998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154.55999999999997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283.35999999999996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283.39999999999998</v>
      </c>
      <c r="AD1784" s="48">
        <f>(ROUND(AC1784-AC1780,1)/AC1780)</f>
        <v>-6.6534914361001313E-2</v>
      </c>
      <c r="AE1784" s="119"/>
      <c r="AF1784" s="60"/>
      <c r="AH1784" s="20"/>
    </row>
    <row r="1785" spans="1:34">
      <c r="A1785" s="105" t="s">
        <v>667</v>
      </c>
      <c r="B1785" s="93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128.79999999999998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154.55999999999997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283.35999999999996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283.39999999999998</v>
      </c>
      <c r="AD1785" s="48">
        <f>(ROUND(AC1785-AC1780,1)/AC1780)</f>
        <v>-6.6534914361001313E-2</v>
      </c>
      <c r="AE1785" s="119"/>
      <c r="AF1785" s="60"/>
      <c r="AH1785" s="20"/>
    </row>
    <row r="1786" spans="1:34">
      <c r="A1786" s="105" t="s">
        <v>606</v>
      </c>
      <c r="B1786" s="93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55.199999999999996</v>
      </c>
      <c r="O1786" s="14">
        <f>E1786*$E$9</f>
        <v>119.60000000000001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66.239999999999995</v>
      </c>
      <c r="T1786" s="14">
        <f>(O1786/100)*(K1786*$K$9)</f>
        <v>152.49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121.44</v>
      </c>
      <c r="Y1786" s="14">
        <f t="shared" si="580"/>
        <v>272.09000000000003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393.5</v>
      </c>
      <c r="AD1786" s="48">
        <f>(ROUND(AC1786-AC1780,1)/AC1780)</f>
        <v>0.29611330698287219</v>
      </c>
      <c r="AE1786" s="119"/>
      <c r="AF1786" s="60"/>
      <c r="AH1786" s="20"/>
    </row>
    <row r="1787" spans="1:34">
      <c r="A1787" s="105" t="s">
        <v>851</v>
      </c>
      <c r="B1787" s="93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55.199999999999996</v>
      </c>
      <c r="O1787" s="14">
        <f>E1787*$E$10</f>
        <v>0</v>
      </c>
      <c r="P1787" s="14">
        <f>F1787*$F$10</f>
        <v>119.60000000000001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66.239999999999995</v>
      </c>
      <c r="T1787" s="14">
        <f>(O1787/100)*(K1787*$J$10)</f>
        <v>0</v>
      </c>
      <c r="U1787" s="14">
        <f>(P1787/100)*(K1787*$K$10)+(P1787/100)*(L1787*$L$10)</f>
        <v>152.49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121.44</v>
      </c>
      <c r="Y1787" s="14">
        <f t="shared" si="580"/>
        <v>0</v>
      </c>
      <c r="Z1787" s="14">
        <f t="shared" si="581"/>
        <v>272.09000000000003</v>
      </c>
      <c r="AA1787" s="14">
        <f t="shared" si="582"/>
        <v>0</v>
      </c>
      <c r="AB1787" s="14">
        <f t="shared" si="586"/>
        <v>0</v>
      </c>
      <c r="AC1787" s="15">
        <f t="shared" si="585"/>
        <v>393.5</v>
      </c>
      <c r="AD1787" s="48">
        <f>(ROUND(AC1787-AC1780,1)/AC1780)</f>
        <v>0.29611330698287219</v>
      </c>
      <c r="AE1787" s="119"/>
      <c r="AF1787" s="60"/>
      <c r="AH1787" s="20"/>
    </row>
    <row r="1788" spans="1:34">
      <c r="A1788" s="105" t="s">
        <v>852</v>
      </c>
      <c r="B1788" s="93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55.199999999999996</v>
      </c>
      <c r="O1788" s="14">
        <f>E1788*$E$11</f>
        <v>0</v>
      </c>
      <c r="P1788" s="14">
        <f>F1788*$F$11</f>
        <v>0</v>
      </c>
      <c r="Q1788" s="14">
        <f>G1788*$G$11</f>
        <v>119.60000000000001</v>
      </c>
      <c r="R1788" s="14">
        <f>H1788*$H$11</f>
        <v>0</v>
      </c>
      <c r="S1788" s="14">
        <f>(N1788/100)*(I1788*$I$11)+(N1788/100)*(J1788*$J$11)</f>
        <v>66.239999999999995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152.49</v>
      </c>
      <c r="W1788" s="14">
        <f>(R1788/100)*(K1788*$K$11)+(R1788/100)*(L1788*$L$11)</f>
        <v>0</v>
      </c>
      <c r="X1788" s="14">
        <f t="shared" si="579"/>
        <v>121.44</v>
      </c>
      <c r="Y1788" s="14">
        <f t="shared" si="580"/>
        <v>0</v>
      </c>
      <c r="Z1788" s="14">
        <f t="shared" si="581"/>
        <v>0</v>
      </c>
      <c r="AA1788" s="14">
        <f t="shared" si="582"/>
        <v>272.09000000000003</v>
      </c>
      <c r="AB1788" s="14">
        <f t="shared" si="586"/>
        <v>0</v>
      </c>
      <c r="AC1788" s="15">
        <f t="shared" si="585"/>
        <v>393.5</v>
      </c>
      <c r="AD1788" s="48">
        <f>(ROUND(AC1788-AC1780,1)/AC1780)</f>
        <v>0.29611330698287219</v>
      </c>
      <c r="AE1788" s="119"/>
      <c r="AF1788" s="60"/>
      <c r="AH1788" s="20"/>
    </row>
    <row r="1789" spans="1:34">
      <c r="A1789" s="105" t="s">
        <v>853</v>
      </c>
      <c r="B1789" s="93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55.199999999999996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119.60000000000001</v>
      </c>
      <c r="S1789" s="14">
        <f>(N1789/100)*(I1789*$I$12)+(N1789/100)*(J1789*$J$12)</f>
        <v>66.239999999999995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152.49</v>
      </c>
      <c r="X1789" s="14">
        <f t="shared" si="579"/>
        <v>121.44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272.09000000000003</v>
      </c>
      <c r="AC1789" s="15">
        <f t="shared" si="585"/>
        <v>393.5</v>
      </c>
      <c r="AD1789" s="48">
        <f>(ROUND(AC1789-AC1780,1)/AC1780)</f>
        <v>0.29611330698287219</v>
      </c>
      <c r="AE1789" s="119"/>
      <c r="AF1789" s="60"/>
      <c r="AH1789" s="20"/>
    </row>
    <row r="1790" spans="1:34">
      <c r="A1790" s="105" t="s">
        <v>854</v>
      </c>
      <c r="B1790" s="93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119.60000000000001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269.10000000000002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388.70000000000005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388.7</v>
      </c>
      <c r="AD1790" s="48">
        <f>(ROUND(AC1790-AC1780,1)/AC1780)</f>
        <v>0.28030303030303028</v>
      </c>
      <c r="AE1790" s="119"/>
      <c r="AF1790" s="60"/>
      <c r="AH1790" s="20"/>
    </row>
    <row r="1791" spans="1:34">
      <c r="A1791" s="105" t="s">
        <v>855</v>
      </c>
      <c r="B1791" s="93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119.60000000000001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269.10000000000002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388.70000000000005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388.7</v>
      </c>
      <c r="AD1791" s="48">
        <f>(ROUND(AC1791-AC1780,1)/AC1780)</f>
        <v>0.28030303030303028</v>
      </c>
      <c r="AE1791" s="119"/>
      <c r="AF1791" s="60"/>
      <c r="AH1791" s="20"/>
    </row>
    <row r="1792" spans="1:34">
      <c r="A1792" s="105"/>
      <c r="B1792" s="93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119.60000000000001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269.10000000000002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388.70000000000005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388.7</v>
      </c>
      <c r="AD1792" s="48">
        <f>(ROUND(AC1792-AC1780,1)/AC1780)</f>
        <v>0.28030303030303028</v>
      </c>
      <c r="AE1792" s="119"/>
      <c r="AF1792" s="60"/>
      <c r="AH1792" s="20"/>
    </row>
    <row r="1793" spans="1:34">
      <c r="A1793" s="105"/>
      <c r="B1793" s="93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119.60000000000001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253.19320000000002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372.79320000000001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372.8</v>
      </c>
      <c r="AD1793" s="48">
        <f>(ROUND(AC1793-AC1780,1)/AC1780)</f>
        <v>0.22793148880105402</v>
      </c>
      <c r="AE1793" s="119"/>
      <c r="AF1793" s="60"/>
      <c r="AH1793" s="20"/>
    </row>
    <row r="1794" spans="1:34">
      <c r="A1794" s="105"/>
      <c r="B1794" s="93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119.60000000000001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222.09720000000002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341.69720000000001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341.7</v>
      </c>
      <c r="AD1794" s="48">
        <f>(ROUND(AC1794-AC1780,1)/AC1780)</f>
        <v>0.12549407114624506</v>
      </c>
      <c r="AE1794" s="119"/>
      <c r="AF1794" s="60"/>
      <c r="AH1794" s="20"/>
    </row>
    <row r="1795" spans="1:34">
      <c r="A1795" s="112" t="s">
        <v>0</v>
      </c>
      <c r="B1795" s="96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112.5</v>
      </c>
      <c r="O1795" s="52">
        <f>E1795*$E$3</f>
        <v>45</v>
      </c>
      <c r="P1795" s="52">
        <f>F1795*$F$3</f>
        <v>45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101.25</v>
      </c>
      <c r="T1795" s="52">
        <f>(O1795/100)*(K1795*$K$3)</f>
        <v>13.5</v>
      </c>
      <c r="U1795" s="52">
        <f>(P1795/100)*(K1795*$K$3)+(P1795/100)*(L1795*$L$3)</f>
        <v>27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213.75</v>
      </c>
      <c r="Y1795" s="52">
        <f t="shared" si="580"/>
        <v>58.5</v>
      </c>
      <c r="Z1795" s="52">
        <f t="shared" si="581"/>
        <v>72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344.3</v>
      </c>
      <c r="AD1795" s="58"/>
      <c r="AE1795" s="119" t="s">
        <v>820</v>
      </c>
      <c r="AF1795" s="60"/>
      <c r="AH1795" s="20"/>
    </row>
    <row r="1796" spans="1:34">
      <c r="A1796" s="105" t="s">
        <v>821</v>
      </c>
      <c r="B1796" s="97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97.5</v>
      </c>
      <c r="O1796" s="14">
        <f>E1796*$E$4</f>
        <v>39</v>
      </c>
      <c r="P1796" s="14">
        <f>F1796*$F$4</f>
        <v>39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193.05</v>
      </c>
      <c r="T1796" s="14">
        <f>(O1796/100)*(K1796*$K$4)</f>
        <v>11.700000000000001</v>
      </c>
      <c r="U1796" s="14">
        <f>(P1796/100)*(K1796*$K$4)+(P1796/100)*(L1796*$L$4)</f>
        <v>23.400000000000002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290.55</v>
      </c>
      <c r="Y1796" s="14">
        <f t="shared" si="580"/>
        <v>50.7</v>
      </c>
      <c r="Z1796" s="14">
        <f t="shared" si="581"/>
        <v>62.400000000000006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403.7</v>
      </c>
      <c r="AD1796" s="48">
        <f>(ROUND(AC1796-AC1795,1)/AC1795)</f>
        <v>0.17252396166134185</v>
      </c>
      <c r="AE1796" s="119"/>
      <c r="AF1796" s="60"/>
      <c r="AH1796" s="20"/>
    </row>
    <row r="1797" spans="1:34">
      <c r="A1797" s="105" t="s">
        <v>822</v>
      </c>
      <c r="B1797" s="97">
        <v>26</v>
      </c>
      <c r="C1797" s="21" t="s">
        <v>856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105</v>
      </c>
      <c r="O1797" s="14">
        <f>E1797*$E$5</f>
        <v>42</v>
      </c>
      <c r="P1797" s="14">
        <f>F1797*$F$5</f>
        <v>42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94.5</v>
      </c>
      <c r="T1797" s="14">
        <f>(O1797/100)*(K1797*$K$5)</f>
        <v>12.6</v>
      </c>
      <c r="U1797" s="14">
        <f>(P1797/100)*(K1797*$K$5)+(P1797/100)*(L1797*$L$5)</f>
        <v>25.2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199.5</v>
      </c>
      <c r="Y1797" s="14">
        <f t="shared" si="580"/>
        <v>54.6</v>
      </c>
      <c r="Z1797" s="14">
        <f t="shared" si="581"/>
        <v>67.2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321.3</v>
      </c>
      <c r="AD1797" s="48">
        <f>(ROUND(AC1797-AC1795,1)/AC1795)</f>
        <v>-6.6802207377287245E-2</v>
      </c>
      <c r="AE1797" s="119"/>
      <c r="AF1797" s="60"/>
      <c r="AH1797" s="20"/>
    </row>
    <row r="1798" spans="1:34">
      <c r="A1798" s="105" t="s">
        <v>823</v>
      </c>
      <c r="B1798" s="97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105</v>
      </c>
      <c r="O1798" s="14">
        <f>E1798*$E$6</f>
        <v>42</v>
      </c>
      <c r="P1798" s="14">
        <f>F1798*$F$6</f>
        <v>42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94.5</v>
      </c>
      <c r="T1798" s="14">
        <f>(O1798/100)*(K1798*$K$6)</f>
        <v>12.6</v>
      </c>
      <c r="U1798" s="14">
        <f>(P1798/100)*(K1798*$K$6)+(P1798/100)*(L1798*$L$6)</f>
        <v>25.2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199.5</v>
      </c>
      <c r="Y1798" s="14">
        <f t="shared" si="580"/>
        <v>54.6</v>
      </c>
      <c r="Z1798" s="14">
        <f t="shared" si="581"/>
        <v>67.2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321.3</v>
      </c>
      <c r="AD1798" s="48">
        <f>(ROUND(AC1798-AC1795,1)/AC1795)</f>
        <v>-6.6802207377287245E-2</v>
      </c>
      <c r="AE1798" s="119"/>
      <c r="AF1798" s="60"/>
      <c r="AH1798" s="20"/>
    </row>
    <row r="1799" spans="1:34">
      <c r="A1799" s="105" t="s">
        <v>824</v>
      </c>
      <c r="B1799" s="97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105</v>
      </c>
      <c r="O1799" s="14">
        <f>E1799*$E$7</f>
        <v>42</v>
      </c>
      <c r="P1799" s="14">
        <f>F1799*$F$7</f>
        <v>42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94.5</v>
      </c>
      <c r="T1799" s="14">
        <f>(O1799/100)*(K1799*$K$7)</f>
        <v>12.6</v>
      </c>
      <c r="U1799" s="14">
        <f>(P1799/100)*(K1799*$K$7)+(P1799/100)*(L1799*$L$7)</f>
        <v>25.2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199.5</v>
      </c>
      <c r="Y1799" s="14">
        <f t="shared" si="580"/>
        <v>54.6</v>
      </c>
      <c r="Z1799" s="14">
        <f t="shared" si="581"/>
        <v>67.2</v>
      </c>
      <c r="AA1799" s="14">
        <f t="shared" si="582"/>
        <v>0</v>
      </c>
      <c r="AB1799" s="14">
        <f t="shared" si="588"/>
        <v>0</v>
      </c>
      <c r="AC1799" s="15">
        <f t="shared" si="587"/>
        <v>321.3</v>
      </c>
      <c r="AD1799" s="48">
        <f>(ROUND(AC1799-AC1795,1)/AC1795)</f>
        <v>-6.6802207377287245E-2</v>
      </c>
      <c r="AE1799" s="119"/>
      <c r="AF1799" s="60"/>
      <c r="AH1799" s="20"/>
    </row>
    <row r="1800" spans="1:34">
      <c r="A1800" s="105" t="s">
        <v>667</v>
      </c>
      <c r="B1800" s="97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105</v>
      </c>
      <c r="O1800" s="14">
        <f>E1800*$E$8</f>
        <v>42</v>
      </c>
      <c r="P1800" s="14">
        <f>F1800*$F$8</f>
        <v>42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94.5</v>
      </c>
      <c r="T1800" s="14">
        <f>(O1800/100)*(K1800*$K$8)</f>
        <v>12.6</v>
      </c>
      <c r="U1800" s="14">
        <f>(P1800/100)*(K1800*$K$8)+(P1800/100)*(L1800*$L$8)</f>
        <v>25.2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199.5</v>
      </c>
      <c r="Y1800" s="14">
        <f t="shared" si="580"/>
        <v>54.6</v>
      </c>
      <c r="Z1800" s="14">
        <f t="shared" si="581"/>
        <v>67.2</v>
      </c>
      <c r="AA1800" s="14">
        <f t="shared" si="582"/>
        <v>0</v>
      </c>
      <c r="AB1800" s="14">
        <f t="shared" si="588"/>
        <v>0</v>
      </c>
      <c r="AC1800" s="15">
        <f t="shared" si="587"/>
        <v>321.3</v>
      </c>
      <c r="AD1800" s="48">
        <f>(ROUND(AC1800-AC1795,1)/AC1795)</f>
        <v>-6.6802207377287245E-2</v>
      </c>
      <c r="AE1800" s="119"/>
      <c r="AF1800" s="60"/>
      <c r="AH1800" s="20"/>
    </row>
    <row r="1801" spans="1:34">
      <c r="A1801" s="105" t="s">
        <v>606</v>
      </c>
      <c r="B1801" s="97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44.4</v>
      </c>
      <c r="O1801" s="14">
        <f>E1801*$E$9</f>
        <v>175.5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39.959999999999994</v>
      </c>
      <c r="T1801" s="14">
        <f>(O1801/100)*(K1801*$K$9)</f>
        <v>184.27499999999998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84.359999999999985</v>
      </c>
      <c r="Y1801" s="14">
        <f t="shared" si="580"/>
        <v>359.77499999999998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444.1</v>
      </c>
      <c r="AD1801" s="48">
        <f>(ROUND(AC1801-AC1795,1)/AC1795)</f>
        <v>0.28986349114144638</v>
      </c>
      <c r="AE1801" s="119"/>
      <c r="AF1801" s="60"/>
      <c r="AH1801" s="20"/>
    </row>
    <row r="1802" spans="1:34">
      <c r="A1802" s="105" t="s">
        <v>851</v>
      </c>
      <c r="B1802" s="97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44.4</v>
      </c>
      <c r="O1802" s="14">
        <f>E1802*$E$10</f>
        <v>0</v>
      </c>
      <c r="P1802" s="14">
        <f>F1802*$F$10</f>
        <v>175.5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39.959999999999994</v>
      </c>
      <c r="T1802" s="14">
        <f>(O1802/100)*(K1802*$J$10)</f>
        <v>0</v>
      </c>
      <c r="U1802" s="14">
        <f>(P1802/100)*(K1802*$K$10)+(P1802/100)*(L1802*$L$10)</f>
        <v>184.27499999999998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84.359999999999985</v>
      </c>
      <c r="Y1802" s="14">
        <f t="shared" si="580"/>
        <v>0</v>
      </c>
      <c r="Z1802" s="14">
        <f t="shared" si="581"/>
        <v>359.77499999999998</v>
      </c>
      <c r="AA1802" s="14">
        <f t="shared" si="582"/>
        <v>0</v>
      </c>
      <c r="AB1802" s="14">
        <f t="shared" si="588"/>
        <v>0</v>
      </c>
      <c r="AC1802" s="15">
        <f t="shared" si="587"/>
        <v>444.1</v>
      </c>
      <c r="AD1802" s="48">
        <f>(ROUND(AC1802-AC1795,1)/AC1795)</f>
        <v>0.28986349114144638</v>
      </c>
      <c r="AE1802" s="119"/>
      <c r="AF1802" s="60"/>
      <c r="AH1802" s="20"/>
    </row>
    <row r="1803" spans="1:34">
      <c r="A1803" s="105" t="s">
        <v>852</v>
      </c>
      <c r="B1803" s="97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44.4</v>
      </c>
      <c r="O1803" s="14">
        <f>E1803*$E$11</f>
        <v>0</v>
      </c>
      <c r="P1803" s="14">
        <f>F1803*$F$11</f>
        <v>0</v>
      </c>
      <c r="Q1803" s="14">
        <f>G1803*$G$11</f>
        <v>175.5</v>
      </c>
      <c r="R1803" s="14">
        <f>H1803*$H$11</f>
        <v>0</v>
      </c>
      <c r="S1803" s="14">
        <f>(N1803/100)*(I1803*$I$11)+(N1803/100)*(J1803*$J$11)</f>
        <v>39.959999999999994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184.27499999999998</v>
      </c>
      <c r="W1803" s="14">
        <f>(R1803/100)*(K1803*$K$11)+(R1803/100)*(L1803*$L$11)</f>
        <v>0</v>
      </c>
      <c r="X1803" s="14">
        <f t="shared" si="579"/>
        <v>84.359999999999985</v>
      </c>
      <c r="Y1803" s="14">
        <f t="shared" si="580"/>
        <v>0</v>
      </c>
      <c r="Z1803" s="14">
        <f t="shared" si="581"/>
        <v>0</v>
      </c>
      <c r="AA1803" s="14">
        <f t="shared" si="582"/>
        <v>359.77499999999998</v>
      </c>
      <c r="AB1803" s="14">
        <f t="shared" si="588"/>
        <v>0</v>
      </c>
      <c r="AC1803" s="15">
        <f t="shared" si="587"/>
        <v>444.1</v>
      </c>
      <c r="AD1803" s="48">
        <f>(ROUND(AC1803-AC1795,1)/AC1795)</f>
        <v>0.28986349114144638</v>
      </c>
      <c r="AE1803" s="119"/>
      <c r="AF1803" s="60"/>
      <c r="AH1803" s="20"/>
    </row>
    <row r="1804" spans="1:34">
      <c r="A1804" s="105" t="s">
        <v>853</v>
      </c>
      <c r="B1804" s="97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44.4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175.5</v>
      </c>
      <c r="S1804" s="14">
        <f>(N1804/100)*(I1804*$I$12)+(N1804/100)*(J1804*$J$12)</f>
        <v>39.959999999999994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184.27499999999998</v>
      </c>
      <c r="X1804" s="14">
        <f t="shared" si="579"/>
        <v>84.359999999999985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359.77499999999998</v>
      </c>
      <c r="AC1804" s="15">
        <f t="shared" si="587"/>
        <v>444.1</v>
      </c>
      <c r="AD1804" s="48">
        <f>(ROUND(AC1804-AC1795,1)/AC1795)</f>
        <v>0.28986349114144638</v>
      </c>
      <c r="AE1804" s="119"/>
      <c r="AF1804" s="60"/>
      <c r="AH1804" s="20"/>
    </row>
    <row r="1805" spans="1:34">
      <c r="A1805" s="105" t="s">
        <v>854</v>
      </c>
      <c r="B1805" s="97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97.5</v>
      </c>
      <c r="O1805" s="14">
        <f>E1805*$E$13</f>
        <v>39</v>
      </c>
      <c r="P1805" s="14">
        <f>F1805*$F$13</f>
        <v>39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166.72499999999999</v>
      </c>
      <c r="T1805" s="14">
        <f>(O1805/100)*(K1805*$K$13)+(O1805/100)*(M1805*$M$13)</f>
        <v>43.29</v>
      </c>
      <c r="U1805" s="14">
        <f>(P1805/100)*(K1805*$K$13)+(P1805/100)*(L1805*$L$13)+(P1805/100)*(M1805*$M$13)</f>
        <v>54.99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264.22500000000002</v>
      </c>
      <c r="Y1805" s="14">
        <f t="shared" si="580"/>
        <v>82.289999999999992</v>
      </c>
      <c r="Z1805" s="14">
        <f t="shared" si="581"/>
        <v>93.990000000000009</v>
      </c>
      <c r="AA1805" s="14">
        <f t="shared" si="582"/>
        <v>0</v>
      </c>
      <c r="AB1805" s="14">
        <f t="shared" si="588"/>
        <v>0</v>
      </c>
      <c r="AC1805" s="15">
        <f t="shared" si="587"/>
        <v>440.5</v>
      </c>
      <c r="AD1805" s="48">
        <f>(ROUND(AC1805-AC1795,1)/AC1795)</f>
        <v>0.27940749346500143</v>
      </c>
      <c r="AE1805" s="119"/>
      <c r="AF1805" s="60"/>
      <c r="AH1805" s="20"/>
    </row>
    <row r="1806" spans="1:34">
      <c r="A1806" s="105" t="s">
        <v>855</v>
      </c>
      <c r="B1806" s="97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141.70000000000002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297.57000000000005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439.2700000000001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439.3</v>
      </c>
      <c r="AD1806" s="48">
        <f>(ROUND(AC1806-AC1795,1)/AC1795)</f>
        <v>0.27592216090618643</v>
      </c>
      <c r="AE1806" s="119"/>
      <c r="AF1806" s="60"/>
      <c r="AH1806" s="20"/>
    </row>
    <row r="1807" spans="1:34">
      <c r="A1807" s="105"/>
      <c r="B1807" s="97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141.70000000000002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297.57000000000005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439.2700000000001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439.3</v>
      </c>
      <c r="AD1807" s="48">
        <f>(ROUND(AC1807-AC1795,1)/AC1795)</f>
        <v>0.27592216090618643</v>
      </c>
      <c r="AE1807" s="119"/>
      <c r="AF1807" s="60"/>
      <c r="AH1807" s="20"/>
    </row>
    <row r="1808" spans="1:34">
      <c r="A1808" s="105"/>
      <c r="B1808" s="97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97.5</v>
      </c>
      <c r="O1808" s="14">
        <f>E1808*$E$16</f>
        <v>39</v>
      </c>
      <c r="P1808" s="14">
        <f>F1808*$F$16</f>
        <v>39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229.51499999999999</v>
      </c>
      <c r="T1808" s="14">
        <f>(O1808/100)*(K1808*$K$16)</f>
        <v>11.700000000000001</v>
      </c>
      <c r="U1808" s="14">
        <f>(P1808/100)*(K1808*$K$16)+(P1808/100)*(L1808*$L$16)</f>
        <v>23.400000000000002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327.01499999999999</v>
      </c>
      <c r="Y1808" s="14">
        <f t="shared" si="580"/>
        <v>50.7</v>
      </c>
      <c r="Z1808" s="14">
        <f t="shared" si="581"/>
        <v>62.400000000000006</v>
      </c>
      <c r="AA1808" s="14">
        <f t="shared" si="582"/>
        <v>0</v>
      </c>
      <c r="AB1808" s="14">
        <f t="shared" si="588"/>
        <v>0</v>
      </c>
      <c r="AC1808" s="15">
        <f t="shared" si="587"/>
        <v>440.1</v>
      </c>
      <c r="AD1808" s="48">
        <f>(ROUND(AC1808-AC1795,1)/AC1795)</f>
        <v>0.27824571594539643</v>
      </c>
      <c r="AE1808" s="119"/>
      <c r="AF1808" s="60"/>
      <c r="AH1808" s="20"/>
    </row>
    <row r="1809" spans="1:34">
      <c r="A1809" s="105"/>
      <c r="B1809" s="97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97.5</v>
      </c>
      <c r="O1809" s="14">
        <f>E1809*$E$17</f>
        <v>39</v>
      </c>
      <c r="P1809" s="14">
        <f>F1809*$F$17</f>
        <v>39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178.81499999999997</v>
      </c>
      <c r="T1809" s="14">
        <f>(O1809/100)*(K1809*$K$17)</f>
        <v>11.700000000000001</v>
      </c>
      <c r="U1809" s="14">
        <f>(P1809/100)*(K1809*$K$17)+(P1809/100)*(L1809*$L$17)</f>
        <v>23.400000000000002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276.31499999999994</v>
      </c>
      <c r="Y1809" s="14">
        <f t="shared" si="580"/>
        <v>50.7</v>
      </c>
      <c r="Z1809" s="14">
        <f t="shared" si="581"/>
        <v>62.400000000000006</v>
      </c>
      <c r="AA1809" s="14">
        <f t="shared" si="582"/>
        <v>0</v>
      </c>
      <c r="AB1809" s="14">
        <f t="shared" si="588"/>
        <v>0</v>
      </c>
      <c r="AC1809" s="15">
        <f t="shared" si="587"/>
        <v>389.4</v>
      </c>
      <c r="AD1809" s="48">
        <f>(ROUND(AC1809-AC1795,1)/AC1795)</f>
        <v>0.13099041533546327</v>
      </c>
      <c r="AE1809" s="119"/>
      <c r="AF1809" s="60"/>
      <c r="AH1809" s="20"/>
    </row>
    <row r="1810" spans="1:34">
      <c r="A1810" s="112" t="s">
        <v>0</v>
      </c>
      <c r="B1810" s="98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135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202.5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337.5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337.5</v>
      </c>
      <c r="AD1810" s="58"/>
      <c r="AE1810" s="119" t="s">
        <v>820</v>
      </c>
      <c r="AF1810" s="60"/>
      <c r="AH1810" s="20"/>
    </row>
    <row r="1811" spans="1:34">
      <c r="A1811" s="105" t="s">
        <v>821</v>
      </c>
      <c r="B1811" s="99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117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280.09800000000001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397.09800000000001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397.1</v>
      </c>
      <c r="AD1811" s="48">
        <f>(ROUND(AC1811-AC1810,1)/AC1810)</f>
        <v>0.17659259259259261</v>
      </c>
      <c r="AE1811" s="119"/>
      <c r="AF1811" s="60"/>
      <c r="AH1811" s="20"/>
    </row>
    <row r="1812" spans="1:34">
      <c r="A1812" s="105" t="s">
        <v>822</v>
      </c>
      <c r="B1812" s="99">
        <v>28</v>
      </c>
      <c r="C1812" s="21" t="s">
        <v>856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125.99999999999999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189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315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315</v>
      </c>
      <c r="AD1812" s="48">
        <f>(ROUND(AC1812-AC1810,1)/AC1810)</f>
        <v>-6.6666666666666666E-2</v>
      </c>
      <c r="AE1812" s="119"/>
      <c r="AF1812" s="60"/>
      <c r="AH1812" s="20"/>
    </row>
    <row r="1813" spans="1:34">
      <c r="A1813" s="105" t="s">
        <v>823</v>
      </c>
      <c r="B1813" s="99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125.99999999999999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189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315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315</v>
      </c>
      <c r="AD1813" s="48">
        <f>(ROUND(AC1813-AC1810,1)/AC1810)</f>
        <v>-6.6666666666666666E-2</v>
      </c>
      <c r="AE1813" s="119"/>
      <c r="AF1813" s="60"/>
      <c r="AH1813" s="20"/>
    </row>
    <row r="1814" spans="1:34">
      <c r="A1814" s="105" t="s">
        <v>824</v>
      </c>
      <c r="B1814" s="99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125.99999999999999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189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315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315</v>
      </c>
      <c r="AD1814" s="48">
        <f>(ROUND(AC1814-AC1810,1)/AC1810)</f>
        <v>-6.6666666666666666E-2</v>
      </c>
      <c r="AE1814" s="119"/>
      <c r="AF1814" s="60"/>
      <c r="AH1814" s="20"/>
    </row>
    <row r="1815" spans="1:34">
      <c r="A1815" s="105" t="s">
        <v>667</v>
      </c>
      <c r="B1815" s="99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125.99999999999999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189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315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315</v>
      </c>
      <c r="AD1815" s="48">
        <f>(ROUND(AC1815-AC1810,1)/AC1810)</f>
        <v>-6.6666666666666666E-2</v>
      </c>
      <c r="AE1815" s="119"/>
      <c r="AF1815" s="60"/>
      <c r="AH1815" s="20"/>
    </row>
    <row r="1816" spans="1:34">
      <c r="A1816" s="105" t="s">
        <v>606</v>
      </c>
      <c r="B1816" s="99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54</v>
      </c>
      <c r="O1816" s="14">
        <f>E1816*$E$9</f>
        <v>117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81.000000000000014</v>
      </c>
      <c r="T1816" s="14">
        <f>(O1816/100)*(K1816*$K$9)</f>
        <v>184.27499999999998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135</v>
      </c>
      <c r="Y1816" s="14">
        <f t="shared" si="590"/>
        <v>301.27499999999998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436.3</v>
      </c>
      <c r="AD1816" s="48">
        <f>(ROUND(AC1816-AC1810,1)/AC1810)</f>
        <v>0.29274074074074075</v>
      </c>
      <c r="AE1816" s="119"/>
      <c r="AF1816" s="60"/>
      <c r="AH1816" s="20"/>
    </row>
    <row r="1817" spans="1:34">
      <c r="A1817" s="105" t="s">
        <v>851</v>
      </c>
      <c r="B1817" s="99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54</v>
      </c>
      <c r="O1817" s="14">
        <f>E1817*$E$10</f>
        <v>0</v>
      </c>
      <c r="P1817" s="14">
        <f>F1817*$F$10</f>
        <v>117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81.000000000000014</v>
      </c>
      <c r="T1817" s="14">
        <f>(O1817/100)*(K1817*$J$10)</f>
        <v>0</v>
      </c>
      <c r="U1817" s="14">
        <f>(P1817/100)*(K1817*$K$10)+(P1817/100)*(L1817*$L$10)</f>
        <v>184.27499999999998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135</v>
      </c>
      <c r="Y1817" s="14">
        <f t="shared" si="590"/>
        <v>0</v>
      </c>
      <c r="Z1817" s="14">
        <f t="shared" si="591"/>
        <v>301.27499999999998</v>
      </c>
      <c r="AA1817" s="14">
        <f t="shared" si="592"/>
        <v>0</v>
      </c>
      <c r="AB1817" s="14">
        <f t="shared" si="594"/>
        <v>0</v>
      </c>
      <c r="AC1817" s="15">
        <f t="shared" si="593"/>
        <v>436.3</v>
      </c>
      <c r="AD1817" s="48">
        <f>(ROUND(AC1817-AC1810,1)/AC1810)</f>
        <v>0.29274074074074075</v>
      </c>
      <c r="AE1817" s="119"/>
      <c r="AF1817" s="60"/>
      <c r="AH1817" s="20"/>
    </row>
    <row r="1818" spans="1:34">
      <c r="A1818" s="105" t="s">
        <v>852</v>
      </c>
      <c r="B1818" s="99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54</v>
      </c>
      <c r="O1818" s="14">
        <f>E1818*$E$11</f>
        <v>0</v>
      </c>
      <c r="P1818" s="14">
        <f>F1818*$F$11</f>
        <v>0</v>
      </c>
      <c r="Q1818" s="14">
        <f>G1818*$G$11</f>
        <v>117</v>
      </c>
      <c r="R1818" s="14">
        <f>H1818*$H$11</f>
        <v>0</v>
      </c>
      <c r="S1818" s="14">
        <f>(N1818/100)*(I1818*$I$11)+(N1818/100)*(J1818*$J$11)</f>
        <v>81.000000000000014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184.27499999999998</v>
      </c>
      <c r="W1818" s="14">
        <f>(R1818/100)*(K1818*$K$11)+(R1818/100)*(L1818*$L$11)</f>
        <v>0</v>
      </c>
      <c r="X1818" s="14">
        <f t="shared" si="589"/>
        <v>135</v>
      </c>
      <c r="Y1818" s="14">
        <f t="shared" si="590"/>
        <v>0</v>
      </c>
      <c r="Z1818" s="14">
        <f t="shared" si="591"/>
        <v>0</v>
      </c>
      <c r="AA1818" s="14">
        <f t="shared" si="592"/>
        <v>301.27499999999998</v>
      </c>
      <c r="AB1818" s="14">
        <f t="shared" si="594"/>
        <v>0</v>
      </c>
      <c r="AC1818" s="15">
        <f t="shared" si="593"/>
        <v>436.3</v>
      </c>
      <c r="AD1818" s="48">
        <f>(ROUND(AC1818-AC1810,1)/AC1810)</f>
        <v>0.29274074074074075</v>
      </c>
      <c r="AE1818" s="119"/>
      <c r="AF1818" s="60"/>
      <c r="AH1818" s="20"/>
    </row>
    <row r="1819" spans="1:34">
      <c r="A1819" s="105" t="s">
        <v>853</v>
      </c>
      <c r="B1819" s="99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54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117</v>
      </c>
      <c r="S1819" s="14">
        <f>(N1819/100)*(I1819*$I$12)+(N1819/100)*(J1819*$J$12)</f>
        <v>81.000000000000014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184.27499999999998</v>
      </c>
      <c r="X1819" s="14">
        <f t="shared" si="589"/>
        <v>135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301.27499999999998</v>
      </c>
      <c r="AC1819" s="15">
        <f t="shared" si="593"/>
        <v>436.3</v>
      </c>
      <c r="AD1819" s="48">
        <f>(ROUND(AC1819-AC1810,1)/AC1810)</f>
        <v>0.29274074074074075</v>
      </c>
      <c r="AE1819" s="119"/>
      <c r="AF1819" s="60"/>
      <c r="AH1819" s="20"/>
    </row>
    <row r="1820" spans="1:34">
      <c r="A1820" s="105" t="s">
        <v>854</v>
      </c>
      <c r="B1820" s="99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117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315.89999999999998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432.9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432.9</v>
      </c>
      <c r="AD1820" s="48">
        <f>(ROUND(AC1820-AC1810,1)/AC1810)</f>
        <v>0.28266666666666668</v>
      </c>
      <c r="AE1820" s="119"/>
      <c r="AF1820" s="60"/>
      <c r="AH1820" s="20"/>
    </row>
    <row r="1821" spans="1:34">
      <c r="A1821" s="105" t="s">
        <v>855</v>
      </c>
      <c r="B1821" s="99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117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315.89999999999998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432.9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432.9</v>
      </c>
      <c r="AD1821" s="48">
        <f>(ROUND(AC1821-AC1810,1)/AC1810)</f>
        <v>0.28266666666666668</v>
      </c>
      <c r="AE1821" s="119"/>
      <c r="AF1821" s="60"/>
      <c r="AH1821" s="20"/>
    </row>
    <row r="1822" spans="1:34">
      <c r="A1822" s="105"/>
      <c r="B1822" s="99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117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315.89999999999998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432.9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432.9</v>
      </c>
      <c r="AD1822" s="48">
        <f>(ROUND(AC1822-AC1810,1)/AC1810)</f>
        <v>0.28266666666666668</v>
      </c>
      <c r="AE1822" s="119"/>
      <c r="AF1822" s="60"/>
      <c r="AH1822" s="20"/>
    </row>
    <row r="1823" spans="1:34">
      <c r="A1823" s="105"/>
      <c r="B1823" s="99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117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297.88199999999995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414.88199999999995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414.9</v>
      </c>
      <c r="AD1823" s="48">
        <f>(ROUND(AC1823-AC1810,1)/AC1810)</f>
        <v>0.22933333333333336</v>
      </c>
      <c r="AE1823" s="117"/>
      <c r="AF1823" s="63"/>
      <c r="AH1823" s="20"/>
    </row>
    <row r="1824" spans="1:34" ht="15.75" customHeight="1">
      <c r="A1824" s="105"/>
      <c r="B1824" s="99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117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263.13299999999992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380.13299999999992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380.1</v>
      </c>
      <c r="AD1824" s="48">
        <f>(ROUND(AC1824-AC1810,1)/AC1810)</f>
        <v>0.12622222222222224</v>
      </c>
      <c r="AE1824" s="119"/>
      <c r="AF1824" s="60"/>
      <c r="AH1824" s="20"/>
    </row>
    <row r="1825" spans="1:34">
      <c r="A1825" s="113"/>
      <c r="B1825" s="156" t="s">
        <v>87</v>
      </c>
      <c r="C1825" s="156"/>
      <c r="D1825" s="156"/>
      <c r="E1825" s="156"/>
      <c r="F1825" s="156"/>
      <c r="G1825" s="156"/>
      <c r="H1825" s="156"/>
      <c r="I1825" s="156"/>
      <c r="J1825" s="156"/>
      <c r="K1825" s="156"/>
      <c r="L1825" s="156"/>
      <c r="M1825" s="156"/>
      <c r="N1825" s="156"/>
      <c r="O1825" s="156"/>
      <c r="P1825" s="156"/>
      <c r="Q1825" s="156"/>
      <c r="R1825" s="156"/>
      <c r="S1825" s="156"/>
      <c r="T1825" s="156"/>
      <c r="U1825" s="156"/>
      <c r="V1825" s="156"/>
      <c r="W1825" s="156"/>
      <c r="X1825" s="156"/>
      <c r="Y1825" s="156"/>
      <c r="Z1825" s="156"/>
      <c r="AA1825" s="156"/>
      <c r="AB1825" s="156"/>
      <c r="AC1825" s="18">
        <v>600</v>
      </c>
      <c r="AD1825" s="18"/>
      <c r="AE1825" s="119"/>
      <c r="AF1825" s="60"/>
      <c r="AH1825" s="20"/>
    </row>
    <row r="1826" spans="1:34">
      <c r="A1826" s="112" t="s">
        <v>0</v>
      </c>
      <c r="B1826" s="93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192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259.2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451.2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451.2</v>
      </c>
      <c r="AD1826" s="48">
        <v>0</v>
      </c>
      <c r="AE1826" s="119" t="s">
        <v>820</v>
      </c>
      <c r="AF1826" s="60"/>
      <c r="AH1826" s="20"/>
    </row>
    <row r="1827" spans="1:34">
      <c r="A1827" s="105" t="s">
        <v>821</v>
      </c>
      <c r="B1827" s="93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166.4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365.4144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531.81439999999998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531.79999999999995</v>
      </c>
      <c r="AD1827" s="48">
        <f>(ROUND(AC1827-AC1826,1)/AC1826)</f>
        <v>0.17863475177304963</v>
      </c>
      <c r="AE1827" s="119"/>
      <c r="AF1827" s="60"/>
      <c r="AH1827" s="20"/>
    </row>
    <row r="1828" spans="1:34">
      <c r="A1828" s="105" t="s">
        <v>822</v>
      </c>
      <c r="B1828" s="93">
        <v>18</v>
      </c>
      <c r="C1828" s="21" t="s">
        <v>856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179.2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241.91999999999996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421.11999999999995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421.1</v>
      </c>
      <c r="AD1828" s="48">
        <f>(ROUND(AC1828-AC1826,1)/AC1826)</f>
        <v>-6.6710992907801428E-2</v>
      </c>
      <c r="AE1828" s="119"/>
      <c r="AF1828" s="60"/>
      <c r="AH1828" s="20"/>
    </row>
    <row r="1829" spans="1:34">
      <c r="A1829" s="105" t="s">
        <v>823</v>
      </c>
      <c r="B1829" s="93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179.2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241.91999999999996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421.11999999999995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421.1</v>
      </c>
      <c r="AD1829" s="48">
        <f>(ROUND(AC1829-AC1826,1)/AC1826)</f>
        <v>-6.6710992907801428E-2</v>
      </c>
      <c r="AE1829" s="119"/>
      <c r="AF1829" s="60"/>
      <c r="AH1829" s="20"/>
    </row>
    <row r="1830" spans="1:34">
      <c r="A1830" s="105" t="s">
        <v>824</v>
      </c>
      <c r="B1830" s="93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179.2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241.91999999999996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421.11999999999995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421.1</v>
      </c>
      <c r="AD1830" s="48">
        <f>(ROUND(AC1830-AC1826,1)/AC1826)</f>
        <v>-6.6710992907801428E-2</v>
      </c>
      <c r="AE1830" s="119"/>
      <c r="AF1830" s="60"/>
      <c r="AH1830" s="20"/>
    </row>
    <row r="1831" spans="1:34">
      <c r="A1831" s="105" t="s">
        <v>667</v>
      </c>
      <c r="B1831" s="93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179.2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241.91999999999996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421.11999999999995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421.1</v>
      </c>
      <c r="AD1831" s="48">
        <f>(ROUND(AC1831-AC1826,1)/AC1826)</f>
        <v>-6.6710992907801428E-2</v>
      </c>
      <c r="AE1831" s="119"/>
      <c r="AF1831" s="60"/>
      <c r="AH1831" s="20"/>
    </row>
    <row r="1832" spans="1:34">
      <c r="A1832" s="105" t="s">
        <v>606</v>
      </c>
      <c r="B1832" s="93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76.8</v>
      </c>
      <c r="O1832" s="14">
        <f>E1832*$E$9</f>
        <v>166.4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103.68</v>
      </c>
      <c r="T1832" s="14">
        <f>(O1832/100)*(K1832*$K$9)</f>
        <v>237.12000000000003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180.48000000000002</v>
      </c>
      <c r="Y1832" s="14">
        <f t="shared" si="598"/>
        <v>403.52000000000004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584</v>
      </c>
      <c r="AD1832" s="48">
        <f>(ROUND(AC1832-AC1826,1)/AC1826)</f>
        <v>0.29432624113475181</v>
      </c>
      <c r="AE1832" s="119"/>
      <c r="AF1832" s="60"/>
      <c r="AH1832" s="20"/>
    </row>
    <row r="1833" spans="1:34">
      <c r="A1833" s="105" t="s">
        <v>851</v>
      </c>
      <c r="B1833" s="93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76.8</v>
      </c>
      <c r="O1833" s="14">
        <f>E1833*$E$10</f>
        <v>0</v>
      </c>
      <c r="P1833" s="14">
        <f>F1833*$F$10</f>
        <v>166.4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103.68</v>
      </c>
      <c r="T1833" s="14">
        <f>(O1833/100)*(K1833*$J$10)</f>
        <v>0</v>
      </c>
      <c r="U1833" s="14">
        <f>(P1833/100)*(K1833*$K$10)+(P1833/100)*(L1833*$L$10)</f>
        <v>237.12000000000003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180.48000000000002</v>
      </c>
      <c r="Y1833" s="14">
        <f t="shared" si="598"/>
        <v>0</v>
      </c>
      <c r="Z1833" s="14">
        <f t="shared" si="599"/>
        <v>403.52000000000004</v>
      </c>
      <c r="AA1833" s="14">
        <f t="shared" si="600"/>
        <v>0</v>
      </c>
      <c r="AB1833" s="14">
        <f t="shared" si="601"/>
        <v>0</v>
      </c>
      <c r="AC1833" s="15">
        <f t="shared" si="596"/>
        <v>584</v>
      </c>
      <c r="AD1833" s="48">
        <f>(ROUND(AC1833-AC1826,1)/AC1826)</f>
        <v>0.29432624113475181</v>
      </c>
      <c r="AE1833" s="119"/>
      <c r="AF1833" s="60"/>
      <c r="AH1833" s="20"/>
    </row>
    <row r="1834" spans="1:34">
      <c r="A1834" s="105" t="s">
        <v>852</v>
      </c>
      <c r="B1834" s="93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76.8</v>
      </c>
      <c r="O1834" s="14">
        <f>E1834*$E$11</f>
        <v>0</v>
      </c>
      <c r="P1834" s="14">
        <f>F1834*$F$11</f>
        <v>0</v>
      </c>
      <c r="Q1834" s="14">
        <f>G1834*$G$11</f>
        <v>166.4</v>
      </c>
      <c r="R1834" s="14">
        <f>H1834*$H$11</f>
        <v>0</v>
      </c>
      <c r="S1834" s="14">
        <f>(N1834/100)*(I1834*$I$11)+(N1834/100)*(J1834*$J$11)</f>
        <v>103.68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237.12000000000003</v>
      </c>
      <c r="W1834" s="14">
        <f>(R1834/100)*(K1834*$K$11)+(R1834/100)*(L1834*$L$11)</f>
        <v>0</v>
      </c>
      <c r="X1834" s="14">
        <f t="shared" si="597"/>
        <v>180.48000000000002</v>
      </c>
      <c r="Y1834" s="14">
        <f t="shared" si="598"/>
        <v>0</v>
      </c>
      <c r="Z1834" s="14">
        <f t="shared" si="599"/>
        <v>0</v>
      </c>
      <c r="AA1834" s="14">
        <f t="shared" si="600"/>
        <v>403.52000000000004</v>
      </c>
      <c r="AB1834" s="14">
        <f t="shared" si="601"/>
        <v>0</v>
      </c>
      <c r="AC1834" s="15">
        <f t="shared" si="596"/>
        <v>584</v>
      </c>
      <c r="AD1834" s="48">
        <f>(ROUND(AC1834-AC1826,1)/AC1826)</f>
        <v>0.29432624113475181</v>
      </c>
      <c r="AE1834" s="119"/>
      <c r="AF1834" s="60"/>
      <c r="AH1834" s="20"/>
    </row>
    <row r="1835" spans="1:34">
      <c r="A1835" s="105" t="s">
        <v>853</v>
      </c>
      <c r="B1835" s="93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76.8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166.4</v>
      </c>
      <c r="S1835" s="14">
        <f>(N1835/100)*(I1835*$I$12)+(N1835/100)*(J1835*$J$12)</f>
        <v>103.68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237.12000000000003</v>
      </c>
      <c r="X1835" s="14">
        <f t="shared" si="597"/>
        <v>180.48000000000002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403.52000000000004</v>
      </c>
      <c r="AC1835" s="15">
        <f t="shared" si="596"/>
        <v>584</v>
      </c>
      <c r="AD1835" s="48">
        <f>(ROUND(AC1835-AC1826,1)/AC1826)</f>
        <v>0.29432624113475181</v>
      </c>
      <c r="AE1835" s="119"/>
      <c r="AF1835" s="60"/>
      <c r="AH1835" s="20"/>
    </row>
    <row r="1836" spans="1:34">
      <c r="A1836" s="105" t="s">
        <v>854</v>
      </c>
      <c r="B1836" s="93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166.4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411.84000000000003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578.24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578.20000000000005</v>
      </c>
      <c r="AD1836" s="48">
        <f>(ROUND(AC1836-AC1826,1)/AC1826)</f>
        <v>0.28147163120567376</v>
      </c>
      <c r="AE1836" s="119"/>
      <c r="AF1836" s="60"/>
      <c r="AH1836" s="20"/>
    </row>
    <row r="1837" spans="1:34">
      <c r="A1837" s="105" t="s">
        <v>855</v>
      </c>
      <c r="B1837" s="93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166.4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411.84000000000003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578.24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578.20000000000005</v>
      </c>
      <c r="AD1837" s="48">
        <f>(ROUND(AC1837-AC1826,1)/AC1826)</f>
        <v>0.28147163120567376</v>
      </c>
      <c r="AE1837" s="119"/>
      <c r="AF1837" s="60"/>
      <c r="AH1837" s="20"/>
    </row>
    <row r="1838" spans="1:34">
      <c r="A1838" s="105"/>
      <c r="B1838" s="93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166.4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411.84000000000003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578.24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578.20000000000005</v>
      </c>
      <c r="AD1838" s="48">
        <f>(ROUND(AC1838-AC1826,1)/AC1826)</f>
        <v>0.28147163120567376</v>
      </c>
      <c r="AE1838" s="119"/>
      <c r="AF1838" s="60"/>
      <c r="AH1838" s="20"/>
    </row>
    <row r="1839" spans="1:34">
      <c r="A1839" s="105"/>
      <c r="B1839" s="93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166.4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386.71359999999999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553.11360000000002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553.1</v>
      </c>
      <c r="AD1839" s="48">
        <f>(ROUND(AC1839-AC1826,1)/AC1826)</f>
        <v>0.22584219858156029</v>
      </c>
      <c r="AE1839" s="119"/>
      <c r="AF1839" s="60"/>
      <c r="AH1839" s="20"/>
    </row>
    <row r="1840" spans="1:34">
      <c r="A1840" s="105"/>
      <c r="B1840" s="93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166.4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340.95359999999999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507.35360000000003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507.4</v>
      </c>
      <c r="AD1840" s="48">
        <f>(ROUND(AC1840-AC1826,1)/AC1826)</f>
        <v>0.12455673758865249</v>
      </c>
      <c r="AE1840" s="119"/>
      <c r="AF1840" s="60"/>
      <c r="AH1840" s="20"/>
    </row>
    <row r="1841" spans="1:34">
      <c r="A1841" s="112" t="s">
        <v>0</v>
      </c>
      <c r="B1841" s="94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189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255.14999999999998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444.15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444.2</v>
      </c>
      <c r="AD1841" s="58">
        <v>0</v>
      </c>
      <c r="AE1841" s="119" t="s">
        <v>820</v>
      </c>
      <c r="AF1841" s="60"/>
      <c r="AH1841" s="20"/>
    </row>
    <row r="1842" spans="1:34">
      <c r="A1842" s="105" t="s">
        <v>821</v>
      </c>
      <c r="B1842" s="95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163.80000000000001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359.70480000000003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523.50480000000005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523.5</v>
      </c>
      <c r="AD1842" s="48">
        <f>(ROUND(AC1842-AC1841,1)/AC1841)</f>
        <v>0.17852318775326428</v>
      </c>
      <c r="AE1842" s="119"/>
      <c r="AF1842" s="60"/>
      <c r="AH1842" s="20"/>
    </row>
    <row r="1843" spans="1:34">
      <c r="A1843" s="105" t="s">
        <v>822</v>
      </c>
      <c r="B1843" s="95">
        <v>24</v>
      </c>
      <c r="C1843" s="21" t="s">
        <v>856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176.39999999999998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238.13999999999996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414.53999999999996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414.5</v>
      </c>
      <c r="AD1843" s="48">
        <f>(ROUND(AC1843-AC1841,1)/AC1841)</f>
        <v>-6.6861773975686628E-2</v>
      </c>
      <c r="AE1843" s="119"/>
      <c r="AF1843" s="60"/>
      <c r="AH1843" s="20"/>
    </row>
    <row r="1844" spans="1:34">
      <c r="A1844" s="105" t="s">
        <v>823</v>
      </c>
      <c r="B1844" s="95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176.39999999999998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238.13999999999996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414.53999999999996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414.5</v>
      </c>
      <c r="AD1844" s="48">
        <f>(ROUND(AC1844-AC1841,1)/AC1841)</f>
        <v>-6.6861773975686628E-2</v>
      </c>
      <c r="AE1844" s="119"/>
      <c r="AF1844" s="60"/>
      <c r="AH1844" s="20"/>
    </row>
    <row r="1845" spans="1:34">
      <c r="A1845" s="105" t="s">
        <v>824</v>
      </c>
      <c r="B1845" s="95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176.39999999999998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238.13999999999996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414.53999999999996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414.5</v>
      </c>
      <c r="AD1845" s="48">
        <f>(ROUND(AC1845-AC1841,1)/AC1841)</f>
        <v>-6.6861773975686628E-2</v>
      </c>
      <c r="AE1845" s="119"/>
      <c r="AF1845" s="60"/>
      <c r="AH1845" s="20"/>
    </row>
    <row r="1846" spans="1:34">
      <c r="A1846" s="105" t="s">
        <v>667</v>
      </c>
      <c r="B1846" s="95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176.39999999999998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238.13999999999996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414.53999999999996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414.5</v>
      </c>
      <c r="AD1846" s="48">
        <f>(ROUND(AC1846-AC1841,1)/AC1841)</f>
        <v>-6.6861773975686628E-2</v>
      </c>
      <c r="AE1846" s="119"/>
      <c r="AF1846" s="60"/>
      <c r="AH1846" s="20"/>
    </row>
    <row r="1847" spans="1:34">
      <c r="A1847" s="105" t="s">
        <v>606</v>
      </c>
      <c r="B1847" s="95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75.599999999999994</v>
      </c>
      <c r="O1847" s="14">
        <f>E1847*$E$9</f>
        <v>163.80000000000001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102.05999999999999</v>
      </c>
      <c r="T1847" s="14">
        <f>(O1847/100)*(K1847*$K$9)</f>
        <v>233.41500000000002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177.65999999999997</v>
      </c>
      <c r="Y1847" s="14">
        <f t="shared" si="598"/>
        <v>397.21500000000003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574.9</v>
      </c>
      <c r="AD1847" s="48">
        <f>(ROUND(AC1847-AC1841,1)/AC1841)</f>
        <v>0.29423683025664116</v>
      </c>
      <c r="AE1847" s="119"/>
      <c r="AF1847" s="60"/>
      <c r="AH1847" s="20"/>
    </row>
    <row r="1848" spans="1:34">
      <c r="A1848" s="105" t="s">
        <v>851</v>
      </c>
      <c r="B1848" s="95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75.599999999999994</v>
      </c>
      <c r="O1848" s="14">
        <f>E1848*$E$10</f>
        <v>0</v>
      </c>
      <c r="P1848" s="14">
        <f>F1848*$F$10</f>
        <v>163.80000000000001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102.05999999999999</v>
      </c>
      <c r="T1848" s="14">
        <f>(O1848/100)*(K1848*$J$10)</f>
        <v>0</v>
      </c>
      <c r="U1848" s="14">
        <f>(P1848/100)*(K1848*$K$10)+(P1848/100)*(L1848*$L$10)</f>
        <v>233.41500000000002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177.65999999999997</v>
      </c>
      <c r="Y1848" s="14">
        <f t="shared" si="598"/>
        <v>0</v>
      </c>
      <c r="Z1848" s="14">
        <f t="shared" si="599"/>
        <v>397.21500000000003</v>
      </c>
      <c r="AA1848" s="14">
        <f t="shared" si="600"/>
        <v>0</v>
      </c>
      <c r="AB1848" s="14">
        <f t="shared" si="602"/>
        <v>0</v>
      </c>
      <c r="AC1848" s="15">
        <f t="shared" si="603"/>
        <v>574.9</v>
      </c>
      <c r="AD1848" s="48">
        <f>(ROUND(AC1848-AC1841,1)/AC1841)</f>
        <v>0.29423683025664116</v>
      </c>
      <c r="AE1848" s="119"/>
      <c r="AF1848" s="60"/>
      <c r="AH1848" s="20"/>
    </row>
    <row r="1849" spans="1:34">
      <c r="A1849" s="105" t="s">
        <v>852</v>
      </c>
      <c r="B1849" s="95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75.599999999999994</v>
      </c>
      <c r="O1849" s="14">
        <f>E1849*$E$11</f>
        <v>0</v>
      </c>
      <c r="P1849" s="14">
        <f>F1849*$F$11</f>
        <v>0</v>
      </c>
      <c r="Q1849" s="14">
        <f>G1849*$G$11</f>
        <v>163.80000000000001</v>
      </c>
      <c r="R1849" s="14">
        <f>H1849*$H$11</f>
        <v>0</v>
      </c>
      <c r="S1849" s="14">
        <f>(N1849/100)*(I1849*$I$11)+(N1849/100)*(J1849*$J$11)</f>
        <v>102.05999999999999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233.41500000000002</v>
      </c>
      <c r="W1849" s="14">
        <f>(R1849/100)*(K1849*$K$11)+(R1849/100)*(L1849*$L$11)</f>
        <v>0</v>
      </c>
      <c r="X1849" s="14">
        <f t="shared" si="597"/>
        <v>177.65999999999997</v>
      </c>
      <c r="Y1849" s="14">
        <f t="shared" si="598"/>
        <v>0</v>
      </c>
      <c r="Z1849" s="14">
        <f t="shared" si="599"/>
        <v>0</v>
      </c>
      <c r="AA1849" s="14">
        <f t="shared" si="600"/>
        <v>397.21500000000003</v>
      </c>
      <c r="AB1849" s="14">
        <f t="shared" si="602"/>
        <v>0</v>
      </c>
      <c r="AC1849" s="15">
        <f t="shared" si="603"/>
        <v>574.9</v>
      </c>
      <c r="AD1849" s="48">
        <f>(ROUND(AC1849-AC1841,1)/AC1841)</f>
        <v>0.29423683025664116</v>
      </c>
      <c r="AE1849" s="119"/>
      <c r="AF1849" s="60"/>
      <c r="AH1849" s="20"/>
    </row>
    <row r="1850" spans="1:34">
      <c r="A1850" s="105" t="s">
        <v>853</v>
      </c>
      <c r="B1850" s="95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75.599999999999994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163.80000000000001</v>
      </c>
      <c r="S1850" s="14">
        <f>(N1850/100)*(I1850*$I$12)+(N1850/100)*(J1850*$J$12)</f>
        <v>102.05999999999999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233.41500000000002</v>
      </c>
      <c r="X1850" s="14">
        <f t="shared" si="597"/>
        <v>177.65999999999997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397.21500000000003</v>
      </c>
      <c r="AC1850" s="15">
        <f t="shared" si="603"/>
        <v>574.9</v>
      </c>
      <c r="AD1850" s="48">
        <f>(ROUND(AC1850-AC1841,1)/AC1841)</f>
        <v>0.29423683025664116</v>
      </c>
      <c r="AE1850" s="119"/>
      <c r="AF1850" s="60"/>
      <c r="AH1850" s="20"/>
    </row>
    <row r="1851" spans="1:34">
      <c r="A1851" s="105" t="s">
        <v>854</v>
      </c>
      <c r="B1851" s="95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163.80000000000001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405.40499999999997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569.20499999999993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569.20000000000005</v>
      </c>
      <c r="AD1851" s="48">
        <f>(ROUND(AC1851-AC1841,1)/AC1841)</f>
        <v>0.28140477262494373</v>
      </c>
      <c r="AE1851" s="119"/>
      <c r="AF1851" s="60"/>
      <c r="AH1851" s="20"/>
    </row>
    <row r="1852" spans="1:34">
      <c r="A1852" s="105" t="s">
        <v>855</v>
      </c>
      <c r="B1852" s="95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163.80000000000001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405.40499999999997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569.20499999999993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569.20000000000005</v>
      </c>
      <c r="AD1852" s="48">
        <f>(ROUND(AC1852-AC1841,1)/AC1841)</f>
        <v>0.28140477262494373</v>
      </c>
      <c r="AE1852" s="119"/>
      <c r="AF1852" s="60"/>
      <c r="AH1852" s="20"/>
    </row>
    <row r="1853" spans="1:34">
      <c r="A1853" s="105"/>
      <c r="B1853" s="95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163.80000000000001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405.40499999999997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569.20499999999993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569.20000000000005</v>
      </c>
      <c r="AD1853" s="48">
        <f>(ROUND(AC1853-AC1841,1)/AC1841)</f>
        <v>0.28140477262494373</v>
      </c>
      <c r="AE1853" s="119"/>
      <c r="AF1853" s="60"/>
      <c r="AH1853" s="20"/>
    </row>
    <row r="1854" spans="1:34">
      <c r="A1854" s="105"/>
      <c r="B1854" s="95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163.80000000000001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383.12819999999999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546.92820000000006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546.9</v>
      </c>
      <c r="AD1854" s="48">
        <f>(ROUND(AC1854-AC1841,1)/AC1841)</f>
        <v>0.23120216118865378</v>
      </c>
      <c r="AE1854" s="119"/>
      <c r="AF1854" s="60"/>
      <c r="AH1854" s="20"/>
    </row>
    <row r="1855" spans="1:34">
      <c r="A1855" s="105"/>
      <c r="B1855" s="95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163.80000000000001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336.9366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500.73660000000001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500.7</v>
      </c>
      <c r="AD1855" s="48">
        <f>(ROUND(AC1855-AC1841,1)/AC1841)</f>
        <v>0.12719495722647456</v>
      </c>
      <c r="AE1855" s="119"/>
      <c r="AF1855" s="60"/>
      <c r="AH1855" s="20"/>
    </row>
    <row r="1856" spans="1:34">
      <c r="A1856" s="112" t="s">
        <v>0</v>
      </c>
      <c r="B1856" s="92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195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263.25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458.25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458.3</v>
      </c>
      <c r="AD1856" s="58">
        <v>0</v>
      </c>
      <c r="AE1856" s="119" t="s">
        <v>820</v>
      </c>
      <c r="AF1856" s="60"/>
      <c r="AH1856" s="20"/>
    </row>
    <row r="1857" spans="1:34">
      <c r="A1857" s="105" t="s">
        <v>821</v>
      </c>
      <c r="B1857" s="93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169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371.12400000000002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540.12400000000002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540.1</v>
      </c>
      <c r="AD1857" s="48">
        <f>(ROUND(AC1857-AC1856,1)/AC1856)</f>
        <v>0.17848570805149463</v>
      </c>
      <c r="AE1857" s="119"/>
      <c r="AF1857" s="60"/>
      <c r="AH1857" s="20"/>
    </row>
    <row r="1858" spans="1:34">
      <c r="A1858" s="105" t="s">
        <v>822</v>
      </c>
      <c r="B1858" s="93">
        <v>20</v>
      </c>
      <c r="C1858" s="21" t="s">
        <v>856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182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245.7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427.7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427.7</v>
      </c>
      <c r="AD1858" s="48">
        <f>(ROUND(AC1858-AC1856,1)/AC1856)</f>
        <v>-6.6768492253982112E-2</v>
      </c>
      <c r="AE1858" s="119"/>
      <c r="AF1858" s="60"/>
      <c r="AH1858" s="20"/>
    </row>
    <row r="1859" spans="1:34">
      <c r="A1859" s="105" t="s">
        <v>823</v>
      </c>
      <c r="B1859" s="93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182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245.7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427.7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427.7</v>
      </c>
      <c r="AD1859" s="48">
        <f>(ROUND(AC1859-AC1856,1)/AC1856)</f>
        <v>-6.6768492253982112E-2</v>
      </c>
      <c r="AE1859" s="119"/>
      <c r="AF1859" s="60"/>
      <c r="AH1859" s="20"/>
    </row>
    <row r="1860" spans="1:34">
      <c r="A1860" s="105" t="s">
        <v>824</v>
      </c>
      <c r="B1860" s="93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182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245.7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427.7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427.7</v>
      </c>
      <c r="AD1860" s="48">
        <f>(ROUND(AC1860-AC1856,1)/AC1856)</f>
        <v>-6.6768492253982112E-2</v>
      </c>
      <c r="AE1860" s="119"/>
      <c r="AF1860" s="60"/>
      <c r="AH1860" s="20"/>
    </row>
    <row r="1861" spans="1:34">
      <c r="A1861" s="105" t="s">
        <v>667</v>
      </c>
      <c r="B1861" s="93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182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245.7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427.7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427.7</v>
      </c>
      <c r="AD1861" s="48">
        <f>(ROUND(AC1861-AC1856,1)/AC1856)</f>
        <v>-6.6768492253982112E-2</v>
      </c>
      <c r="AE1861" s="119"/>
      <c r="AF1861" s="60"/>
      <c r="AH1861" s="20"/>
    </row>
    <row r="1862" spans="1:34">
      <c r="A1862" s="105" t="s">
        <v>606</v>
      </c>
      <c r="B1862" s="93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78</v>
      </c>
      <c r="O1862" s="14">
        <f>E1862*$E$9</f>
        <v>169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105.30000000000001</v>
      </c>
      <c r="T1862" s="14">
        <f>(O1862/100)*(K1862*$K$9)</f>
        <v>240.82499999999999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183.3</v>
      </c>
      <c r="Y1862" s="14">
        <f t="shared" si="605"/>
        <v>409.82499999999999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593.1</v>
      </c>
      <c r="AD1862" s="48">
        <f>(ROUND(AC1862-AC1856,1)/AC1856)</f>
        <v>0.29413048221688853</v>
      </c>
      <c r="AE1862" s="119"/>
      <c r="AF1862" s="60"/>
      <c r="AH1862" s="20"/>
    </row>
    <row r="1863" spans="1:34">
      <c r="A1863" s="105" t="s">
        <v>851</v>
      </c>
      <c r="B1863" s="93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78</v>
      </c>
      <c r="O1863" s="14">
        <f>E1863*$E$10</f>
        <v>0</v>
      </c>
      <c r="P1863" s="14">
        <f>F1863*$F$10</f>
        <v>169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105.30000000000001</v>
      </c>
      <c r="T1863" s="14">
        <f>(O1863/100)*(K1863*$J$10)</f>
        <v>0</v>
      </c>
      <c r="U1863" s="14">
        <f>(P1863/100)*(K1863*$K$10)+(P1863/100)*(L1863*$L$10)</f>
        <v>240.82499999999999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183.3</v>
      </c>
      <c r="Y1863" s="14">
        <f t="shared" si="605"/>
        <v>0</v>
      </c>
      <c r="Z1863" s="14">
        <f t="shared" si="606"/>
        <v>409.82499999999999</v>
      </c>
      <c r="AA1863" s="14">
        <f t="shared" si="607"/>
        <v>0</v>
      </c>
      <c r="AB1863" s="14">
        <f t="shared" si="609"/>
        <v>0</v>
      </c>
      <c r="AC1863" s="15">
        <f t="shared" si="608"/>
        <v>593.1</v>
      </c>
      <c r="AD1863" s="48">
        <f>(ROUND(AC1863-AC1856,1)/AC1856)</f>
        <v>0.29413048221688853</v>
      </c>
      <c r="AE1863" s="119"/>
      <c r="AF1863" s="60"/>
      <c r="AH1863" s="20"/>
    </row>
    <row r="1864" spans="1:34">
      <c r="A1864" s="105" t="s">
        <v>852</v>
      </c>
      <c r="B1864" s="93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78</v>
      </c>
      <c r="O1864" s="14">
        <f>E1864*$E$11</f>
        <v>0</v>
      </c>
      <c r="P1864" s="14">
        <f>F1864*$F$11</f>
        <v>0</v>
      </c>
      <c r="Q1864" s="14">
        <f>G1864*$G$11</f>
        <v>169</v>
      </c>
      <c r="R1864" s="14">
        <f>H1864*$H$11</f>
        <v>0</v>
      </c>
      <c r="S1864" s="14">
        <f>(N1864/100)*(I1864*$I$11)+(N1864/100)*(J1864*$J$11)</f>
        <v>105.30000000000001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240.82499999999999</v>
      </c>
      <c r="W1864" s="14">
        <f>(R1864/100)*(K1864*$K$11)+(R1864/100)*(L1864*$L$11)</f>
        <v>0</v>
      </c>
      <c r="X1864" s="14">
        <f t="shared" si="604"/>
        <v>183.3</v>
      </c>
      <c r="Y1864" s="14">
        <f t="shared" si="605"/>
        <v>0</v>
      </c>
      <c r="Z1864" s="14">
        <f t="shared" si="606"/>
        <v>0</v>
      </c>
      <c r="AA1864" s="14">
        <f t="shared" si="607"/>
        <v>409.82499999999999</v>
      </c>
      <c r="AB1864" s="14">
        <f t="shared" si="609"/>
        <v>0</v>
      </c>
      <c r="AC1864" s="15">
        <f t="shared" si="608"/>
        <v>593.1</v>
      </c>
      <c r="AD1864" s="48">
        <f>(ROUND(AC1864-AC1856,1)/AC1856)</f>
        <v>0.29413048221688853</v>
      </c>
      <c r="AE1864" s="119"/>
      <c r="AF1864" s="60"/>
      <c r="AH1864" s="20"/>
    </row>
    <row r="1865" spans="1:34">
      <c r="A1865" s="105" t="s">
        <v>853</v>
      </c>
      <c r="B1865" s="93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78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169</v>
      </c>
      <c r="S1865" s="14">
        <f>(N1865/100)*(I1865*$I$12)+(N1865/100)*(J1865*$J$12)</f>
        <v>105.30000000000001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240.82499999999999</v>
      </c>
      <c r="X1865" s="14">
        <f t="shared" si="604"/>
        <v>183.3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409.82499999999999</v>
      </c>
      <c r="AC1865" s="15">
        <f t="shared" si="608"/>
        <v>593.1</v>
      </c>
      <c r="AD1865" s="48">
        <f>(ROUND(AC1865-AC1856,1)/AC1856)</f>
        <v>0.29413048221688853</v>
      </c>
      <c r="AE1865" s="119"/>
      <c r="AF1865" s="60"/>
      <c r="AH1865" s="20"/>
    </row>
    <row r="1866" spans="1:34">
      <c r="A1866" s="105" t="s">
        <v>854</v>
      </c>
      <c r="B1866" s="93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169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418.27499999999998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587.27499999999998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587.29999999999995</v>
      </c>
      <c r="AD1866" s="48">
        <f>(ROUND(AC1866-AC1856,1)/AC1856)</f>
        <v>0.28147501636482652</v>
      </c>
      <c r="AE1866" s="119"/>
      <c r="AF1866" s="60"/>
      <c r="AH1866" s="20"/>
    </row>
    <row r="1867" spans="1:34">
      <c r="A1867" s="105" t="s">
        <v>855</v>
      </c>
      <c r="B1867" s="93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169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418.27499999999998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587.27499999999998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587.29999999999995</v>
      </c>
      <c r="AD1867" s="48">
        <f>(ROUND(AC1867-AC1856,1)/AC1856)</f>
        <v>0.28147501636482652</v>
      </c>
      <c r="AE1867" s="119"/>
      <c r="AF1867" s="60"/>
      <c r="AH1867" s="20"/>
    </row>
    <row r="1868" spans="1:34">
      <c r="A1868" s="105"/>
      <c r="B1868" s="93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169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418.27499999999998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587.27499999999998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587.29999999999995</v>
      </c>
      <c r="AD1868" s="48">
        <f>(ROUND(AC1868-AC1856,1)/AC1856)</f>
        <v>0.28147501636482652</v>
      </c>
      <c r="AE1868" s="119"/>
      <c r="AF1868" s="60"/>
      <c r="AH1868" s="20"/>
    </row>
    <row r="1869" spans="1:34">
      <c r="A1869" s="105"/>
      <c r="B1869" s="93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169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394.10799999999995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563.10799999999995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563.1</v>
      </c>
      <c r="AD1869" s="48">
        <f>(ROUND(AC1869-AC1856,1)/AC1856)</f>
        <v>0.22867117608553347</v>
      </c>
      <c r="AE1869" s="119"/>
      <c r="AF1869" s="60"/>
      <c r="AH1869" s="20"/>
    </row>
    <row r="1870" spans="1:34">
      <c r="A1870" s="105"/>
      <c r="B1870" s="93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169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348.81599999999997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517.81600000000003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517.79999999999995</v>
      </c>
      <c r="AD1870" s="48">
        <f>(ROUND(AC1870-AC1856,1)/AC1856)</f>
        <v>0.12982762382718743</v>
      </c>
      <c r="AE1870" s="119"/>
      <c r="AF1870" s="60"/>
      <c r="AH1870" s="20"/>
    </row>
    <row r="1871" spans="1:34">
      <c r="A1871" s="112" t="s">
        <v>0</v>
      </c>
      <c r="B1871" s="94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210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252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462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462</v>
      </c>
      <c r="AD1871" s="58">
        <v>0</v>
      </c>
      <c r="AE1871" s="119" t="s">
        <v>820</v>
      </c>
      <c r="AF1871" s="60"/>
      <c r="AH1871" s="20"/>
    </row>
    <row r="1872" spans="1:34">
      <c r="A1872" s="105" t="s">
        <v>821</v>
      </c>
      <c r="B1872" s="95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182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360.36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542.36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542.4</v>
      </c>
      <c r="AD1872" s="48">
        <f>(ROUND(AC1872-AC1871,1)/AC1871)</f>
        <v>0.17402597402597403</v>
      </c>
      <c r="AE1872" s="119"/>
      <c r="AF1872" s="60"/>
      <c r="AH1872" s="20"/>
    </row>
    <row r="1873" spans="1:34">
      <c r="A1873" s="105" t="s">
        <v>822</v>
      </c>
      <c r="B1873" s="95">
        <v>20</v>
      </c>
      <c r="C1873" s="21" t="s">
        <v>856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196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235.2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431.2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431.2</v>
      </c>
      <c r="AD1873" s="48">
        <f>(ROUND(AC1873-AC1871,1)/AC1871)</f>
        <v>-6.6666666666666666E-2</v>
      </c>
      <c r="AE1873" s="119"/>
      <c r="AF1873" s="60"/>
      <c r="AH1873" s="20"/>
    </row>
    <row r="1874" spans="1:34">
      <c r="A1874" s="105" t="s">
        <v>823</v>
      </c>
      <c r="B1874" s="95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196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235.2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431.2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431.2</v>
      </c>
      <c r="AD1874" s="48">
        <f>(ROUND(AC1874-AC1871,1)/AC1871)</f>
        <v>-6.6666666666666666E-2</v>
      </c>
      <c r="AE1874" s="119"/>
      <c r="AF1874" s="60"/>
      <c r="AH1874" s="20"/>
    </row>
    <row r="1875" spans="1:34">
      <c r="A1875" s="105" t="s">
        <v>824</v>
      </c>
      <c r="B1875" s="95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196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235.2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431.2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431.2</v>
      </c>
      <c r="AD1875" s="48">
        <f>(ROUND(AC1875-AC1871,1)/AC1871)</f>
        <v>-6.6666666666666666E-2</v>
      </c>
      <c r="AE1875" s="119"/>
      <c r="AF1875" s="60"/>
      <c r="AH1875" s="20"/>
    </row>
    <row r="1876" spans="1:34">
      <c r="A1876" s="105" t="s">
        <v>667</v>
      </c>
      <c r="B1876" s="95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196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235.2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431.2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431.2</v>
      </c>
      <c r="AD1876" s="48">
        <f>(ROUND(AC1876-AC1871,1)/AC1871)</f>
        <v>-6.6666666666666666E-2</v>
      </c>
      <c r="AE1876" s="119"/>
      <c r="AF1876" s="60"/>
      <c r="AH1876" s="20"/>
    </row>
    <row r="1877" spans="1:34">
      <c r="A1877" s="105" t="s">
        <v>606</v>
      </c>
      <c r="B1877" s="95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84</v>
      </c>
      <c r="O1877" s="14">
        <f>E1877*$E$9</f>
        <v>182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100.8</v>
      </c>
      <c r="T1877" s="14">
        <f>(O1877/100)*(K1877*$K$9)</f>
        <v>232.05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184.8</v>
      </c>
      <c r="Y1877" s="14">
        <f t="shared" si="611"/>
        <v>414.05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598.9</v>
      </c>
      <c r="AD1877" s="48">
        <f>(ROUND(AC1877-AC1871,1)/AC1871)</f>
        <v>0.29632034632034632</v>
      </c>
      <c r="AE1877" s="119"/>
      <c r="AF1877" s="60"/>
      <c r="AH1877" s="20"/>
    </row>
    <row r="1878" spans="1:34">
      <c r="A1878" s="105" t="s">
        <v>851</v>
      </c>
      <c r="B1878" s="95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84</v>
      </c>
      <c r="O1878" s="14">
        <f>E1878*$E$10</f>
        <v>0</v>
      </c>
      <c r="P1878" s="14">
        <f>F1878*$F$10</f>
        <v>182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100.8</v>
      </c>
      <c r="T1878" s="14">
        <f>(O1878/100)*(K1878*$J$10)</f>
        <v>0</v>
      </c>
      <c r="U1878" s="14">
        <f>(P1878/100)*(K1878*$K$10)+(P1878/100)*(L1878*$L$10)</f>
        <v>232.05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184.8</v>
      </c>
      <c r="Y1878" s="14">
        <f t="shared" si="611"/>
        <v>0</v>
      </c>
      <c r="Z1878" s="14">
        <f t="shared" si="612"/>
        <v>414.05</v>
      </c>
      <c r="AA1878" s="14">
        <f t="shared" si="613"/>
        <v>0</v>
      </c>
      <c r="AB1878" s="14">
        <f t="shared" si="615"/>
        <v>0</v>
      </c>
      <c r="AC1878" s="15">
        <f t="shared" si="614"/>
        <v>598.9</v>
      </c>
      <c r="AD1878" s="48">
        <f>(ROUND(AC1878-AC1871,1)/AC1871)</f>
        <v>0.29632034632034632</v>
      </c>
      <c r="AE1878" s="119"/>
      <c r="AF1878" s="60"/>
      <c r="AH1878" s="20"/>
    </row>
    <row r="1879" spans="1:34">
      <c r="A1879" s="105" t="s">
        <v>852</v>
      </c>
      <c r="B1879" s="95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84</v>
      </c>
      <c r="O1879" s="14">
        <f>E1879*$E$11</f>
        <v>0</v>
      </c>
      <c r="P1879" s="14">
        <f>F1879*$F$11</f>
        <v>0</v>
      </c>
      <c r="Q1879" s="14">
        <f>G1879*$G$11</f>
        <v>182</v>
      </c>
      <c r="R1879" s="14">
        <f>H1879*$H$11</f>
        <v>0</v>
      </c>
      <c r="S1879" s="14">
        <f>(N1879/100)*(I1879*$I$11)+(N1879/100)*(J1879*$J$11)</f>
        <v>100.8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232.05</v>
      </c>
      <c r="W1879" s="14">
        <f>(R1879/100)*(K1879*$K$11)+(R1879/100)*(L1879*$L$11)</f>
        <v>0</v>
      </c>
      <c r="X1879" s="14">
        <f t="shared" si="610"/>
        <v>184.8</v>
      </c>
      <c r="Y1879" s="14">
        <f t="shared" si="611"/>
        <v>0</v>
      </c>
      <c r="Z1879" s="14">
        <f t="shared" si="612"/>
        <v>0</v>
      </c>
      <c r="AA1879" s="14">
        <f t="shared" si="613"/>
        <v>414.05</v>
      </c>
      <c r="AB1879" s="14">
        <f t="shared" si="615"/>
        <v>0</v>
      </c>
      <c r="AC1879" s="15">
        <f t="shared" si="614"/>
        <v>598.9</v>
      </c>
      <c r="AD1879" s="48">
        <f>(ROUND(AC1879-AC1871,1)/AC1871)</f>
        <v>0.29632034632034632</v>
      </c>
      <c r="AE1879" s="119"/>
      <c r="AF1879" s="60"/>
      <c r="AH1879" s="20"/>
    </row>
    <row r="1880" spans="1:34">
      <c r="A1880" s="105" t="s">
        <v>853</v>
      </c>
      <c r="B1880" s="95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84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182</v>
      </c>
      <c r="S1880" s="14">
        <f>(N1880/100)*(I1880*$I$12)+(N1880/100)*(J1880*$J$12)</f>
        <v>100.8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232.05</v>
      </c>
      <c r="X1880" s="14">
        <f t="shared" si="610"/>
        <v>184.8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414.05</v>
      </c>
      <c r="AC1880" s="15">
        <f t="shared" si="614"/>
        <v>598.9</v>
      </c>
      <c r="AD1880" s="48">
        <f>(ROUND(AC1880-AC1871,1)/AC1871)</f>
        <v>0.29632034632034632</v>
      </c>
      <c r="AE1880" s="119"/>
      <c r="AF1880" s="60"/>
      <c r="AH1880" s="20"/>
    </row>
    <row r="1881" spans="1:34">
      <c r="A1881" s="105" t="s">
        <v>854</v>
      </c>
      <c r="B1881" s="95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182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409.5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591.5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591.5</v>
      </c>
      <c r="AD1881" s="48">
        <f>(ROUND(AC1881-AC1871,1)/AC1871)</f>
        <v>0.28030303030303028</v>
      </c>
      <c r="AE1881" s="119"/>
      <c r="AF1881" s="60"/>
      <c r="AH1881" s="20"/>
    </row>
    <row r="1882" spans="1:34">
      <c r="A1882" s="105" t="s">
        <v>855</v>
      </c>
      <c r="B1882" s="95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182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409.5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591.5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591.5</v>
      </c>
      <c r="AD1882" s="48">
        <f>(ROUND(AC1882-AC1871,1)/AC1871)</f>
        <v>0.28030303030303028</v>
      </c>
      <c r="AE1882" s="119"/>
      <c r="AF1882" s="60"/>
      <c r="AH1882" s="20"/>
    </row>
    <row r="1883" spans="1:34">
      <c r="A1883" s="105"/>
      <c r="B1883" s="95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182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409.5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591.5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591.5</v>
      </c>
      <c r="AD1883" s="48">
        <f>(ROUND(AC1883-AC1871,1)/AC1871)</f>
        <v>0.28030303030303028</v>
      </c>
      <c r="AE1883" s="119"/>
      <c r="AF1883" s="60"/>
      <c r="AH1883" s="20"/>
    </row>
    <row r="1884" spans="1:34">
      <c r="A1884" s="105"/>
      <c r="B1884" s="95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182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385.29400000000004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567.2940000000001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567.29999999999995</v>
      </c>
      <c r="AD1884" s="48">
        <f>(ROUND(AC1884-AC1871,1)/AC1871)</f>
        <v>0.22792207792207791</v>
      </c>
      <c r="AE1884" s="119"/>
      <c r="AF1884" s="60"/>
      <c r="AH1884" s="20"/>
    </row>
    <row r="1885" spans="1:34">
      <c r="A1885" s="105"/>
      <c r="B1885" s="95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182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337.97399999999999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519.97399999999993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520</v>
      </c>
      <c r="AD1885" s="48">
        <f>(ROUND(AC1885-AC1871,1)/AC1871)</f>
        <v>0.12554112554112554</v>
      </c>
      <c r="AE1885" s="119"/>
      <c r="AF1885" s="60"/>
      <c r="AH1885" s="20"/>
    </row>
    <row r="1886" spans="1:34">
      <c r="A1886" s="112" t="s">
        <v>0</v>
      </c>
      <c r="B1886" s="96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198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267.3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465.3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465.3</v>
      </c>
      <c r="AD1886" s="58"/>
      <c r="AE1886" s="119" t="s">
        <v>820</v>
      </c>
      <c r="AF1886" s="60"/>
      <c r="AH1886" s="20"/>
    </row>
    <row r="1887" spans="1:34">
      <c r="A1887" s="105" t="s">
        <v>821</v>
      </c>
      <c r="B1887" s="97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171.6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376.83359999999999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548.43359999999996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548.4</v>
      </c>
      <c r="AD1887" s="48">
        <f>(ROUND(AC1887-AC1886,1)/AC1886)</f>
        <v>0.17859445519019984</v>
      </c>
      <c r="AE1887" s="119"/>
      <c r="AF1887" s="60"/>
      <c r="AH1887" s="20"/>
    </row>
    <row r="1888" spans="1:34">
      <c r="A1888" s="105" t="s">
        <v>822</v>
      </c>
      <c r="B1888" s="97">
        <v>28</v>
      </c>
      <c r="C1888" s="21" t="s">
        <v>856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184.79999999999998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249.48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434.28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434.3</v>
      </c>
      <c r="AD1888" s="48">
        <f>(ROUND(AC1888-AC1886,1)/AC1886)</f>
        <v>-6.6623683644960241E-2</v>
      </c>
      <c r="AE1888" s="119"/>
      <c r="AF1888" s="60"/>
      <c r="AH1888" s="20"/>
    </row>
    <row r="1889" spans="1:34">
      <c r="A1889" s="105" t="s">
        <v>823</v>
      </c>
      <c r="B1889" s="97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184.79999999999998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249.48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434.28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434.3</v>
      </c>
      <c r="AD1889" s="48">
        <f>(ROUND(AC1889-AC1886,1)/AC1886)</f>
        <v>-6.6623683644960241E-2</v>
      </c>
      <c r="AE1889" s="119"/>
      <c r="AF1889" s="60"/>
      <c r="AH1889" s="20"/>
    </row>
    <row r="1890" spans="1:34">
      <c r="A1890" s="105" t="s">
        <v>824</v>
      </c>
      <c r="B1890" s="97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184.79999999999998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249.48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434.28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434.3</v>
      </c>
      <c r="AD1890" s="48">
        <f>(ROUND(AC1890-AC1886,1)/AC1886)</f>
        <v>-6.6623683644960241E-2</v>
      </c>
      <c r="AE1890" s="119"/>
      <c r="AF1890" s="60"/>
      <c r="AH1890" s="20"/>
    </row>
    <row r="1891" spans="1:34">
      <c r="A1891" s="105" t="s">
        <v>667</v>
      </c>
      <c r="B1891" s="97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184.79999999999998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249.48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434.28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434.3</v>
      </c>
      <c r="AD1891" s="48">
        <f>(ROUND(AC1891-AC1886,1)/AC1886)</f>
        <v>-6.6623683644960241E-2</v>
      </c>
      <c r="AE1891" s="119"/>
      <c r="AF1891" s="60"/>
      <c r="AH1891" s="20"/>
    </row>
    <row r="1892" spans="1:34">
      <c r="A1892" s="105" t="s">
        <v>606</v>
      </c>
      <c r="B1892" s="97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79.2</v>
      </c>
      <c r="O1892" s="14">
        <f>E1892*$E$9</f>
        <v>171.6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106.92000000000002</v>
      </c>
      <c r="T1892" s="14">
        <f>(O1892/100)*(K1892*$K$9)</f>
        <v>244.53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186.12</v>
      </c>
      <c r="Y1892" s="14">
        <f t="shared" si="617"/>
        <v>416.13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602.29999999999995</v>
      </c>
      <c r="AD1892" s="48">
        <f>(ROUND(AC1892-AC1886,1)/AC1886)</f>
        <v>0.29443369868901781</v>
      </c>
      <c r="AE1892" s="119"/>
      <c r="AF1892" s="60"/>
      <c r="AH1892" s="20"/>
    </row>
    <row r="1893" spans="1:34">
      <c r="A1893" s="105" t="s">
        <v>851</v>
      </c>
      <c r="B1893" s="97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79.2</v>
      </c>
      <c r="O1893" s="14">
        <f>E1893*$E$10</f>
        <v>0</v>
      </c>
      <c r="P1893" s="14">
        <f>F1893*$F$10</f>
        <v>171.6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106.92000000000002</v>
      </c>
      <c r="T1893" s="14">
        <f>(O1893/100)*(K1893*$J$10)</f>
        <v>0</v>
      </c>
      <c r="U1893" s="14">
        <f>(P1893/100)*(K1893*$K$10)+(P1893/100)*(L1893*$L$10)</f>
        <v>244.53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186.12</v>
      </c>
      <c r="Y1893" s="14">
        <f t="shared" si="617"/>
        <v>0</v>
      </c>
      <c r="Z1893" s="14">
        <f t="shared" si="618"/>
        <v>416.13</v>
      </c>
      <c r="AA1893" s="14">
        <f t="shared" si="619"/>
        <v>0</v>
      </c>
      <c r="AB1893" s="14">
        <f t="shared" si="621"/>
        <v>0</v>
      </c>
      <c r="AC1893" s="15">
        <f t="shared" si="620"/>
        <v>602.29999999999995</v>
      </c>
      <c r="AD1893" s="48">
        <f>(ROUND(AC1893-AC1886,1)/AC1886)</f>
        <v>0.29443369868901781</v>
      </c>
      <c r="AE1893" s="119"/>
      <c r="AF1893" s="60"/>
      <c r="AH1893" s="20"/>
    </row>
    <row r="1894" spans="1:34">
      <c r="A1894" s="105" t="s">
        <v>852</v>
      </c>
      <c r="B1894" s="97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79.2</v>
      </c>
      <c r="O1894" s="14">
        <f>E1894*$E$11</f>
        <v>0</v>
      </c>
      <c r="P1894" s="14">
        <f>F1894*$F$11</f>
        <v>0</v>
      </c>
      <c r="Q1894" s="14">
        <f>G1894*$G$11</f>
        <v>171.6</v>
      </c>
      <c r="R1894" s="14">
        <f>H1894*$H$11</f>
        <v>0</v>
      </c>
      <c r="S1894" s="14">
        <f>(N1894/100)*(I1894*$I$11)+(N1894/100)*(J1894*$J$11)</f>
        <v>106.92000000000002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244.53</v>
      </c>
      <c r="W1894" s="14">
        <f>(R1894/100)*(K1894*$K$11)+(R1894/100)*(L1894*$L$11)</f>
        <v>0</v>
      </c>
      <c r="X1894" s="14">
        <f t="shared" si="616"/>
        <v>186.12</v>
      </c>
      <c r="Y1894" s="14">
        <f t="shared" si="617"/>
        <v>0</v>
      </c>
      <c r="Z1894" s="14">
        <f t="shared" si="618"/>
        <v>0</v>
      </c>
      <c r="AA1894" s="14">
        <f t="shared" si="619"/>
        <v>416.13</v>
      </c>
      <c r="AB1894" s="14">
        <f t="shared" si="621"/>
        <v>0</v>
      </c>
      <c r="AC1894" s="15">
        <f t="shared" si="620"/>
        <v>602.29999999999995</v>
      </c>
      <c r="AD1894" s="48">
        <f>(ROUND(AC1894-AC1886,1)/AC1886)</f>
        <v>0.29443369868901781</v>
      </c>
      <c r="AE1894" s="119"/>
      <c r="AF1894" s="60"/>
      <c r="AH1894" s="20"/>
    </row>
    <row r="1895" spans="1:34">
      <c r="A1895" s="105" t="s">
        <v>853</v>
      </c>
      <c r="B1895" s="97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79.2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171.6</v>
      </c>
      <c r="S1895" s="14">
        <f>(N1895/100)*(I1895*$I$12)+(N1895/100)*(J1895*$J$12)</f>
        <v>106.92000000000002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244.53</v>
      </c>
      <c r="X1895" s="14">
        <f t="shared" si="616"/>
        <v>186.12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416.13</v>
      </c>
      <c r="AC1895" s="15">
        <f t="shared" si="620"/>
        <v>602.29999999999995</v>
      </c>
      <c r="AD1895" s="48">
        <f>(ROUND(AC1895-AC1886,1)/AC1886)</f>
        <v>0.29443369868901781</v>
      </c>
      <c r="AE1895" s="119"/>
      <c r="AF1895" s="60"/>
      <c r="AH1895" s="20"/>
    </row>
    <row r="1896" spans="1:34">
      <c r="A1896" s="105" t="s">
        <v>854</v>
      </c>
      <c r="B1896" s="97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171.6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424.71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596.30999999999995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596.29999999999995</v>
      </c>
      <c r="AD1896" s="48">
        <f>(ROUND(AC1896-AC1886,1)/AC1886)</f>
        <v>0.28153879217709005</v>
      </c>
      <c r="AE1896" s="119"/>
      <c r="AF1896" s="60"/>
      <c r="AH1896" s="20"/>
    </row>
    <row r="1897" spans="1:34">
      <c r="A1897" s="105" t="s">
        <v>855</v>
      </c>
      <c r="B1897" s="97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171.6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424.71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596.30999999999995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596.29999999999995</v>
      </c>
      <c r="AD1897" s="48">
        <f>(ROUND(AC1897-AC1886,1)/AC1886)</f>
        <v>0.28153879217709005</v>
      </c>
      <c r="AE1897" s="119"/>
      <c r="AF1897" s="60"/>
      <c r="AH1897" s="20"/>
    </row>
    <row r="1898" spans="1:34">
      <c r="A1898" s="105"/>
      <c r="B1898" s="97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171.6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424.71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596.30999999999995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596.29999999999995</v>
      </c>
      <c r="AD1898" s="48">
        <f>(ROUND(AC1898-AC1886,1)/AC1886)</f>
        <v>0.28153879217709005</v>
      </c>
      <c r="AE1898" s="119"/>
      <c r="AF1898" s="60"/>
      <c r="AH1898" s="20"/>
    </row>
    <row r="1899" spans="1:34">
      <c r="A1899" s="105"/>
      <c r="B1899" s="97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171.6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401.37239999999997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572.97239999999999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573</v>
      </c>
      <c r="AD1899" s="48">
        <f>(ROUND(AC1899-AC1886,1)/AC1886)</f>
        <v>0.2314635718891038</v>
      </c>
      <c r="AE1899" s="119"/>
      <c r="AF1899" s="60"/>
      <c r="AH1899" s="20"/>
    </row>
    <row r="1900" spans="1:34">
      <c r="A1900" s="105"/>
      <c r="B1900" s="97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171.6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352.98119999999994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524.58119999999997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524.6</v>
      </c>
      <c r="AD1900" s="48">
        <f>(ROUND(AC1900-AC1886,1)/AC1886)</f>
        <v>0.12744465935955296</v>
      </c>
      <c r="AE1900" s="119"/>
      <c r="AF1900" s="60"/>
      <c r="AH1900" s="20"/>
    </row>
    <row r="1901" spans="1:34">
      <c r="A1901" s="112" t="s">
        <v>0</v>
      </c>
      <c r="B1901" s="98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210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283.5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493.5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493.5</v>
      </c>
      <c r="AD1901" s="58"/>
      <c r="AE1901" s="119" t="s">
        <v>820</v>
      </c>
      <c r="AF1901" s="60"/>
      <c r="AH1901" s="20"/>
    </row>
    <row r="1902" spans="1:34">
      <c r="A1902" s="105" t="s">
        <v>821</v>
      </c>
      <c r="B1902" s="99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182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399.67200000000003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581.67200000000003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581.70000000000005</v>
      </c>
      <c r="AD1902" s="48">
        <f>(ROUND(AC1902-AC1901,1)/AC1901)</f>
        <v>0.17872340425531916</v>
      </c>
      <c r="AE1902" s="119"/>
      <c r="AF1902" s="60"/>
      <c r="AH1902" s="20"/>
    </row>
    <row r="1903" spans="1:34">
      <c r="A1903" s="105" t="s">
        <v>822</v>
      </c>
      <c r="B1903" s="99">
        <v>12</v>
      </c>
      <c r="C1903" s="21" t="s">
        <v>856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196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264.60000000000002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460.6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460.6</v>
      </c>
      <c r="AD1903" s="48">
        <f>(ROUND(AC1903-AC1901,1)/AC1901)</f>
        <v>-6.6666666666666666E-2</v>
      </c>
      <c r="AE1903" s="119"/>
      <c r="AF1903" s="60"/>
      <c r="AH1903" s="20"/>
    </row>
    <row r="1904" spans="1:34">
      <c r="A1904" s="105" t="s">
        <v>823</v>
      </c>
      <c r="B1904" s="99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196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264.60000000000002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460.6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460.6</v>
      </c>
      <c r="AD1904" s="48">
        <f>(ROUND(AC1904-AC1901,1)/AC1901)</f>
        <v>-6.6666666666666666E-2</v>
      </c>
      <c r="AE1904" s="119"/>
      <c r="AF1904" s="60"/>
      <c r="AH1904" s="20"/>
    </row>
    <row r="1905" spans="1:34">
      <c r="A1905" s="105" t="s">
        <v>824</v>
      </c>
      <c r="B1905" s="99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196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264.60000000000002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460.6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460.6</v>
      </c>
      <c r="AD1905" s="48">
        <f>(ROUND(AC1905-AC1901,1)/AC1901)</f>
        <v>-6.6666666666666666E-2</v>
      </c>
      <c r="AE1905" s="119"/>
      <c r="AF1905" s="60"/>
      <c r="AH1905" s="20"/>
    </row>
    <row r="1906" spans="1:34">
      <c r="A1906" s="105" t="s">
        <v>667</v>
      </c>
      <c r="B1906" s="99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196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264.60000000000002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460.6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460.6</v>
      </c>
      <c r="AD1906" s="48">
        <f>(ROUND(AC1906-AC1901,1)/AC1901)</f>
        <v>-6.6666666666666666E-2</v>
      </c>
      <c r="AE1906" s="119"/>
      <c r="AF1906" s="60"/>
      <c r="AH1906" s="20"/>
    </row>
    <row r="1907" spans="1:34">
      <c r="A1907" s="105" t="s">
        <v>606</v>
      </c>
      <c r="B1907" s="99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84</v>
      </c>
      <c r="O1907" s="14">
        <f>E1907*$E$9</f>
        <v>182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113.39999999999999</v>
      </c>
      <c r="T1907" s="14">
        <f>(O1907/100)*(K1907*$K$9)</f>
        <v>259.35000000000002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197.39999999999998</v>
      </c>
      <c r="Y1907" s="14">
        <f t="shared" si="623"/>
        <v>441.35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638.79999999999995</v>
      </c>
      <c r="AD1907" s="48">
        <f>(ROUND(AC1907-AC1901,1)/AC1901)</f>
        <v>0.29442755825734551</v>
      </c>
      <c r="AE1907" s="119"/>
      <c r="AF1907" s="60"/>
      <c r="AH1907" s="20"/>
    </row>
    <row r="1908" spans="1:34">
      <c r="A1908" s="105" t="s">
        <v>851</v>
      </c>
      <c r="B1908" s="99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84</v>
      </c>
      <c r="O1908" s="14">
        <f>E1908*$E$10</f>
        <v>0</v>
      </c>
      <c r="P1908" s="14">
        <f>F1908*$F$10</f>
        <v>182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113.39999999999999</v>
      </c>
      <c r="T1908" s="14">
        <f>(O1908/100)*(K1908*$J$10)</f>
        <v>0</v>
      </c>
      <c r="U1908" s="14">
        <f>(P1908/100)*(K1908*$K$10)+(P1908/100)*(L1908*$L$10)</f>
        <v>259.35000000000002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197.39999999999998</v>
      </c>
      <c r="Y1908" s="14">
        <f t="shared" si="623"/>
        <v>0</v>
      </c>
      <c r="Z1908" s="14">
        <f t="shared" si="624"/>
        <v>441.35</v>
      </c>
      <c r="AA1908" s="14">
        <f t="shared" si="625"/>
        <v>0</v>
      </c>
      <c r="AB1908" s="14">
        <f t="shared" si="627"/>
        <v>0</v>
      </c>
      <c r="AC1908" s="15">
        <f t="shared" si="626"/>
        <v>638.79999999999995</v>
      </c>
      <c r="AD1908" s="48">
        <f>(ROUND(AC1908-AC1901,1)/AC1901)</f>
        <v>0.29442755825734551</v>
      </c>
      <c r="AE1908" s="119"/>
      <c r="AF1908" s="60"/>
      <c r="AH1908" s="20"/>
    </row>
    <row r="1909" spans="1:34">
      <c r="A1909" s="105" t="s">
        <v>852</v>
      </c>
      <c r="B1909" s="99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84</v>
      </c>
      <c r="O1909" s="14">
        <f>E1909*$E$11</f>
        <v>0</v>
      </c>
      <c r="P1909" s="14">
        <f>F1909*$F$11</f>
        <v>0</v>
      </c>
      <c r="Q1909" s="14">
        <f>G1909*$G$11</f>
        <v>182</v>
      </c>
      <c r="R1909" s="14">
        <f>H1909*$H$11</f>
        <v>0</v>
      </c>
      <c r="S1909" s="14">
        <f>(N1909/100)*(I1909*$I$11)+(N1909/100)*(J1909*$J$11)</f>
        <v>113.39999999999999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259.35000000000002</v>
      </c>
      <c r="W1909" s="14">
        <f>(R1909/100)*(K1909*$K$11)+(R1909/100)*(L1909*$L$11)</f>
        <v>0</v>
      </c>
      <c r="X1909" s="14">
        <f t="shared" si="622"/>
        <v>197.39999999999998</v>
      </c>
      <c r="Y1909" s="14">
        <f t="shared" si="623"/>
        <v>0</v>
      </c>
      <c r="Z1909" s="14">
        <f t="shared" si="624"/>
        <v>0</v>
      </c>
      <c r="AA1909" s="14">
        <f t="shared" si="625"/>
        <v>441.35</v>
      </c>
      <c r="AB1909" s="14">
        <f t="shared" si="627"/>
        <v>0</v>
      </c>
      <c r="AC1909" s="15">
        <f t="shared" si="626"/>
        <v>638.79999999999995</v>
      </c>
      <c r="AD1909" s="48">
        <f>(ROUND(AC1909-AC1901,1)/AC1901)</f>
        <v>0.29442755825734551</v>
      </c>
      <c r="AE1909" s="119"/>
      <c r="AF1909" s="60"/>
      <c r="AH1909" s="20"/>
    </row>
    <row r="1910" spans="1:34">
      <c r="A1910" s="105" t="s">
        <v>853</v>
      </c>
      <c r="B1910" s="99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84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182</v>
      </c>
      <c r="S1910" s="14">
        <f>(N1910/100)*(I1910*$I$12)+(N1910/100)*(J1910*$J$12)</f>
        <v>113.39999999999999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259.35000000000002</v>
      </c>
      <c r="X1910" s="14">
        <f t="shared" si="622"/>
        <v>197.39999999999998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441.35</v>
      </c>
      <c r="AC1910" s="15">
        <f t="shared" si="626"/>
        <v>638.79999999999995</v>
      </c>
      <c r="AD1910" s="48">
        <f>(ROUND(AC1910-AC1901,1)/AC1901)</f>
        <v>0.29442755825734551</v>
      </c>
      <c r="AE1910" s="119"/>
      <c r="AF1910" s="60"/>
      <c r="AH1910" s="20"/>
    </row>
    <row r="1911" spans="1:34">
      <c r="A1911" s="105" t="s">
        <v>854</v>
      </c>
      <c r="B1911" s="99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182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450.45000000000005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632.45000000000005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632.5</v>
      </c>
      <c r="AD1911" s="48">
        <f>(ROUND(AC1911-AC1901,1)/AC1901)</f>
        <v>0.28166160081053698</v>
      </c>
      <c r="AE1911" s="119"/>
      <c r="AF1911" s="60"/>
      <c r="AH1911" s="20"/>
    </row>
    <row r="1912" spans="1:34">
      <c r="A1912" s="105" t="s">
        <v>855</v>
      </c>
      <c r="B1912" s="99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182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450.45000000000005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632.45000000000005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632.5</v>
      </c>
      <c r="AD1912" s="48">
        <f>(ROUND(AC1912-AC1901,1)/AC1901)</f>
        <v>0.28166160081053698</v>
      </c>
      <c r="AE1912" s="119"/>
      <c r="AF1912" s="60"/>
      <c r="AH1912" s="20"/>
    </row>
    <row r="1913" spans="1:34">
      <c r="A1913" s="105"/>
      <c r="B1913" s="99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182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450.45000000000005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632.45000000000005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632.5</v>
      </c>
      <c r="AD1913" s="48">
        <f>(ROUND(AC1913-AC1901,1)/AC1901)</f>
        <v>0.28166160081053698</v>
      </c>
      <c r="AE1913" s="119"/>
      <c r="AF1913" s="60"/>
      <c r="AH1913" s="20"/>
    </row>
    <row r="1914" spans="1:34">
      <c r="A1914" s="105"/>
      <c r="B1914" s="99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182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372.91799999999995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554.91799999999989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554.9</v>
      </c>
      <c r="AD1914" s="48">
        <f>(ROUND(AC1914-AC1901,1)/AC1901)</f>
        <v>0.12441742654508611</v>
      </c>
      <c r="AE1914" s="119"/>
      <c r="AF1914" s="60"/>
      <c r="AH1914" s="20"/>
    </row>
    <row r="1915" spans="1:34">
      <c r="A1915" s="105"/>
      <c r="B1915" s="99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182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422.96800000000002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604.96800000000007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605</v>
      </c>
      <c r="AD1915" s="48">
        <f>(ROUND(AC1915-AC1901,1)/AC1901)</f>
        <v>0.22593718338399191</v>
      </c>
      <c r="AE1915" s="119"/>
      <c r="AF1915" s="60"/>
      <c r="AH1915" s="20"/>
    </row>
    <row r="1916" spans="1:34">
      <c r="A1916" s="112" t="s">
        <v>0</v>
      </c>
      <c r="B1916" s="96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249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224.10000000000002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473.1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473.1</v>
      </c>
      <c r="AD1916" s="58"/>
      <c r="AE1916" s="119" t="s">
        <v>820</v>
      </c>
      <c r="AF1916" s="60"/>
      <c r="AH1916" s="20"/>
    </row>
    <row r="1917" spans="1:34">
      <c r="A1917" s="105" t="s">
        <v>821</v>
      </c>
      <c r="B1917" s="97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215.8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341.8272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557.62720000000002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557.6</v>
      </c>
      <c r="AD1917" s="48">
        <f>(ROUND(AC1917-AC1916,1)/AC1916)</f>
        <v>0.17860917353625025</v>
      </c>
      <c r="AE1917" s="119"/>
      <c r="AF1917" s="60"/>
      <c r="AH1917" s="20"/>
    </row>
    <row r="1918" spans="1:34">
      <c r="A1918" s="105" t="s">
        <v>822</v>
      </c>
      <c r="B1918" s="97">
        <v>13</v>
      </c>
      <c r="C1918" s="21" t="s">
        <v>856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232.39999999999998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209.16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441.55999999999995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441.6</v>
      </c>
      <c r="AD1918" s="48">
        <f>(ROUND(AC1918-AC1916,1)/AC1916)</f>
        <v>-6.6582117945466077E-2</v>
      </c>
      <c r="AE1918" s="119"/>
      <c r="AF1918" s="60"/>
      <c r="AH1918" s="20"/>
    </row>
    <row r="1919" spans="1:34">
      <c r="A1919" s="105" t="s">
        <v>823</v>
      </c>
      <c r="B1919" s="97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232.39999999999998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209.16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441.55999999999995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441.6</v>
      </c>
      <c r="AD1919" s="48">
        <f>(ROUND(AC1919-AC1916,1)/AC1916)</f>
        <v>-6.6582117945466077E-2</v>
      </c>
      <c r="AE1919" s="119"/>
      <c r="AF1919" s="60"/>
      <c r="AH1919" s="20"/>
    </row>
    <row r="1920" spans="1:34">
      <c r="A1920" s="105" t="s">
        <v>824</v>
      </c>
      <c r="B1920" s="97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232.39999999999998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209.16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441.55999999999995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441.6</v>
      </c>
      <c r="AD1920" s="48">
        <f>(ROUND(AC1920-AC1916,1)/AC1916)</f>
        <v>-6.6582117945466077E-2</v>
      </c>
      <c r="AE1920" s="119"/>
      <c r="AF1920" s="60"/>
      <c r="AH1920" s="20"/>
    </row>
    <row r="1921" spans="1:34">
      <c r="A1921" s="105" t="s">
        <v>667</v>
      </c>
      <c r="B1921" s="97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224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201.60000000000002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425.6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425.6</v>
      </c>
      <c r="AD1921" s="48">
        <f>(ROUND(AC1921-AC1916,1)/AC1916)</f>
        <v>-0.10040160642570281</v>
      </c>
      <c r="AE1921" s="119"/>
      <c r="AF1921" s="60"/>
      <c r="AH1921" s="20"/>
    </row>
    <row r="1922" spans="1:34">
      <c r="A1922" s="105" t="s">
        <v>606</v>
      </c>
      <c r="B1922" s="97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99.6</v>
      </c>
      <c r="O1922" s="14">
        <f>E1922*$E$9</f>
        <v>215.8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89.64</v>
      </c>
      <c r="T1922" s="14">
        <f>(O1922/100)*(K1922*$K$9)</f>
        <v>210.405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189.24</v>
      </c>
      <c r="Y1922" s="14">
        <f t="shared" si="629"/>
        <v>426.20500000000004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615.4</v>
      </c>
      <c r="AD1922" s="48">
        <f>(ROUND(AC1922-AC1916,1)/AC1916)</f>
        <v>0.30078207567110549</v>
      </c>
      <c r="AE1922" s="119"/>
      <c r="AF1922" s="60"/>
      <c r="AH1922" s="20"/>
    </row>
    <row r="1923" spans="1:34">
      <c r="A1923" s="105" t="s">
        <v>851</v>
      </c>
      <c r="B1923" s="97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99.6</v>
      </c>
      <c r="O1923" s="14">
        <f>E1923*$E$10</f>
        <v>0</v>
      </c>
      <c r="P1923" s="14">
        <f>F1923*$F$10</f>
        <v>215.8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89.64</v>
      </c>
      <c r="T1923" s="14">
        <f>(O1923/100)*(K1923*$J$10)</f>
        <v>0</v>
      </c>
      <c r="U1923" s="14">
        <f>(P1923/100)*(K1923*$K$10)+(P1923/100)*(L1923*$L$10)</f>
        <v>210.405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189.24</v>
      </c>
      <c r="Y1923" s="14">
        <f t="shared" si="629"/>
        <v>0</v>
      </c>
      <c r="Z1923" s="14">
        <f t="shared" si="630"/>
        <v>426.20500000000004</v>
      </c>
      <c r="AA1923" s="14">
        <f t="shared" si="631"/>
        <v>0</v>
      </c>
      <c r="AB1923" s="14">
        <f t="shared" si="633"/>
        <v>0</v>
      </c>
      <c r="AC1923" s="15">
        <f t="shared" si="632"/>
        <v>615.4</v>
      </c>
      <c r="AD1923" s="48">
        <f>(ROUND(AC1923-AC1916,1)/AC1916)</f>
        <v>0.30078207567110549</v>
      </c>
      <c r="AE1923" s="119"/>
      <c r="AF1923" s="60"/>
      <c r="AH1923" s="20"/>
    </row>
    <row r="1924" spans="1:34">
      <c r="A1924" s="105" t="s">
        <v>852</v>
      </c>
      <c r="B1924" s="97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99.6</v>
      </c>
      <c r="O1924" s="14">
        <f>E1924*$E$11</f>
        <v>0</v>
      </c>
      <c r="P1924" s="14">
        <f>F1924*$F$11</f>
        <v>0</v>
      </c>
      <c r="Q1924" s="14">
        <f>G1924*$G$11</f>
        <v>215.8</v>
      </c>
      <c r="R1924" s="14">
        <f>H1924*$H$11</f>
        <v>0</v>
      </c>
      <c r="S1924" s="14">
        <f>(N1924/100)*(I1924*$I$11)+(N1924/100)*(J1924*$J$11)</f>
        <v>89.64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210.405</v>
      </c>
      <c r="W1924" s="14">
        <f>(R1924/100)*(K1924*$K$11)+(R1924/100)*(L1924*$L$11)</f>
        <v>0</v>
      </c>
      <c r="X1924" s="14">
        <f t="shared" si="628"/>
        <v>189.24</v>
      </c>
      <c r="Y1924" s="14">
        <f t="shared" si="629"/>
        <v>0</v>
      </c>
      <c r="Z1924" s="14">
        <f t="shared" si="630"/>
        <v>0</v>
      </c>
      <c r="AA1924" s="14">
        <f t="shared" si="631"/>
        <v>426.20500000000004</v>
      </c>
      <c r="AB1924" s="14">
        <f t="shared" si="633"/>
        <v>0</v>
      </c>
      <c r="AC1924" s="15">
        <f t="shared" si="632"/>
        <v>615.4</v>
      </c>
      <c r="AD1924" s="48">
        <f>(ROUND(AC1924-AC1916,1)/AC1916)</f>
        <v>0.30078207567110549</v>
      </c>
      <c r="AE1924" s="119"/>
      <c r="AF1924" s="60"/>
      <c r="AH1924" s="20"/>
    </row>
    <row r="1925" spans="1:34">
      <c r="A1925" s="105" t="s">
        <v>853</v>
      </c>
      <c r="B1925" s="97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99.6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215.8</v>
      </c>
      <c r="S1925" s="14">
        <f>(N1925/100)*(I1925*$I$12)+(N1925/100)*(J1925*$J$12)</f>
        <v>89.64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210.405</v>
      </c>
      <c r="X1925" s="14">
        <f t="shared" si="628"/>
        <v>189.24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426.20500000000004</v>
      </c>
      <c r="AC1925" s="15">
        <f t="shared" si="632"/>
        <v>615.4</v>
      </c>
      <c r="AD1925" s="48">
        <f>(ROUND(AC1925-AC1916,1)/AC1916)</f>
        <v>0.30078207567110549</v>
      </c>
      <c r="AE1925" s="119"/>
      <c r="AF1925" s="60"/>
      <c r="AH1925" s="20"/>
    </row>
    <row r="1926" spans="1:34">
      <c r="A1926" s="105" t="s">
        <v>854</v>
      </c>
      <c r="B1926" s="97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215.8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388.43999999999994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604.24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604.20000000000005</v>
      </c>
      <c r="AD1926" s="48">
        <f>(ROUND(AC1926-AC1916,1)/AC1916)</f>
        <v>0.27710843373493971</v>
      </c>
      <c r="AE1926" s="119"/>
      <c r="AF1926" s="60"/>
      <c r="AH1926" s="20"/>
    </row>
    <row r="1927" spans="1:34">
      <c r="A1927" s="105" t="s">
        <v>855</v>
      </c>
      <c r="B1927" s="97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215.8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388.43999999999994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604.24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604.20000000000005</v>
      </c>
      <c r="AD1927" s="48">
        <f>(ROUND(AC1927-AC1916,1)/AC1916)</f>
        <v>0.27710843373493971</v>
      </c>
      <c r="AE1927" s="119"/>
      <c r="AF1927" s="60"/>
      <c r="AH1927" s="20"/>
    </row>
    <row r="1928" spans="1:34">
      <c r="A1928" s="105"/>
      <c r="B1928" s="97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215.8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388.43999999999994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604.24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604.20000000000005</v>
      </c>
      <c r="AD1928" s="48">
        <f>(ROUND(AC1928-AC1916,1)/AC1916)</f>
        <v>0.27710843373493971</v>
      </c>
      <c r="AE1928" s="119"/>
      <c r="AF1928" s="60"/>
      <c r="AH1928" s="20"/>
    </row>
    <row r="1929" spans="1:34">
      <c r="A1929" s="105"/>
      <c r="B1929" s="97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215.8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319.59979999999996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535.39979999999991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535.4</v>
      </c>
      <c r="AD1929" s="48">
        <f>(ROUND(AC1929-AC1916,1)/AC1916)</f>
        <v>0.13168463326992177</v>
      </c>
      <c r="AE1929" s="119"/>
      <c r="AF1929" s="60"/>
      <c r="AH1929" s="20"/>
    </row>
    <row r="1930" spans="1:34">
      <c r="A1930" s="105"/>
      <c r="B1930" s="97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215.8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365.78099999999995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581.5809999999999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581.6</v>
      </c>
      <c r="AD1930" s="48">
        <f>(ROUND(AC1930-AC1916,1)/AC1916)</f>
        <v>0.22933840625660537</v>
      </c>
      <c r="AE1930" s="119"/>
      <c r="AF1930" s="60"/>
      <c r="AH1930" s="20"/>
    </row>
    <row r="1931" spans="1:34">
      <c r="A1931" s="112" t="s">
        <v>0</v>
      </c>
      <c r="B1931" s="98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225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270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495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495</v>
      </c>
      <c r="AD1931" s="58"/>
      <c r="AE1931" s="119"/>
      <c r="AF1931" s="60"/>
      <c r="AH1931" s="20"/>
    </row>
    <row r="1932" spans="1:34">
      <c r="A1932" s="105" t="s">
        <v>821</v>
      </c>
      <c r="B1932" s="99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195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386.09999999999997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581.09999999999991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581.1</v>
      </c>
      <c r="AD1932" s="48">
        <f>(ROUND(AC1932-AC1931,1)/AC1931)</f>
        <v>0.17393939393939392</v>
      </c>
      <c r="AE1932" s="119"/>
      <c r="AF1932" s="60"/>
      <c r="AH1932" s="20"/>
    </row>
    <row r="1933" spans="1:34">
      <c r="A1933" s="105" t="s">
        <v>822</v>
      </c>
      <c r="B1933" s="99">
        <v>40</v>
      </c>
      <c r="C1933" s="21" t="s">
        <v>856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210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252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462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462</v>
      </c>
      <c r="AD1933" s="48">
        <f>(ROUND(AC1933-AC1931,1)/AC1931)</f>
        <v>-6.6666666666666666E-2</v>
      </c>
      <c r="AE1933" s="119"/>
      <c r="AF1933" s="60"/>
      <c r="AH1933" s="20"/>
    </row>
    <row r="1934" spans="1:34">
      <c r="A1934" s="105" t="s">
        <v>823</v>
      </c>
      <c r="B1934" s="99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210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252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462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462</v>
      </c>
      <c r="AD1934" s="48">
        <f>(ROUND(AC1934-AC1931,1)/AC1931)</f>
        <v>-6.6666666666666666E-2</v>
      </c>
      <c r="AE1934" s="119"/>
      <c r="AF1934" s="60"/>
      <c r="AH1934" s="20"/>
    </row>
    <row r="1935" spans="1:34">
      <c r="A1935" s="105" t="s">
        <v>824</v>
      </c>
      <c r="B1935" s="99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210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252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462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462</v>
      </c>
      <c r="AD1935" s="48">
        <f>(ROUND(AC1935-AC1931,1)/AC1931)</f>
        <v>-6.6666666666666666E-2</v>
      </c>
      <c r="AE1935" s="119"/>
      <c r="AF1935" s="60"/>
      <c r="AH1935" s="20"/>
    </row>
    <row r="1936" spans="1:34">
      <c r="A1936" s="105" t="s">
        <v>667</v>
      </c>
      <c r="B1936" s="99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210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252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462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462</v>
      </c>
      <c r="AD1936" s="48">
        <f>(ROUND(AC1936-AC1931,1)/AC1931)</f>
        <v>-6.6666666666666666E-2</v>
      </c>
      <c r="AE1936" s="119"/>
      <c r="AF1936" s="60"/>
      <c r="AH1936" s="20"/>
    </row>
    <row r="1937" spans="1:34">
      <c r="A1937" s="105" t="s">
        <v>606</v>
      </c>
      <c r="B1937" s="99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90</v>
      </c>
      <c r="O1937" s="14">
        <f>E1937*$E$9</f>
        <v>195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108</v>
      </c>
      <c r="T1937" s="14">
        <f>(O1937/100)*(K1937*$K$9)</f>
        <v>248.625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198</v>
      </c>
      <c r="Y1937" s="14">
        <f t="shared" si="635"/>
        <v>443.625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641.6</v>
      </c>
      <c r="AD1937" s="48">
        <f>(ROUND(AC1937-AC1931,1)/AC1931)</f>
        <v>0.29616161616161613</v>
      </c>
      <c r="AE1937" s="119"/>
      <c r="AF1937" s="60"/>
      <c r="AH1937" s="20"/>
    </row>
    <row r="1938" spans="1:34">
      <c r="A1938" s="105" t="s">
        <v>851</v>
      </c>
      <c r="B1938" s="99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90</v>
      </c>
      <c r="O1938" s="14">
        <f>E1938*$E$10</f>
        <v>0</v>
      </c>
      <c r="P1938" s="14">
        <f>F1938*$F$10</f>
        <v>195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108</v>
      </c>
      <c r="T1938" s="14">
        <f>(O1938/100)*(K1938*$J$10)</f>
        <v>0</v>
      </c>
      <c r="U1938" s="14">
        <f>(P1938/100)*(K1938*$K$10)+(P1938/100)*(L1938*$L$10)</f>
        <v>248.625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198</v>
      </c>
      <c r="Y1938" s="14">
        <f t="shared" si="635"/>
        <v>0</v>
      </c>
      <c r="Z1938" s="14">
        <f t="shared" si="636"/>
        <v>443.625</v>
      </c>
      <c r="AA1938" s="14">
        <f t="shared" si="637"/>
        <v>0</v>
      </c>
      <c r="AB1938" s="14">
        <f t="shared" si="639"/>
        <v>0</v>
      </c>
      <c r="AC1938" s="15">
        <f t="shared" si="638"/>
        <v>641.6</v>
      </c>
      <c r="AD1938" s="48">
        <f>(ROUND(AC1938-AC1931,1)/AC1931)</f>
        <v>0.29616161616161613</v>
      </c>
      <c r="AE1938" s="119"/>
      <c r="AF1938" s="60"/>
      <c r="AH1938" s="20"/>
    </row>
    <row r="1939" spans="1:34">
      <c r="A1939" s="105" t="s">
        <v>852</v>
      </c>
      <c r="B1939" s="99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90</v>
      </c>
      <c r="O1939" s="14">
        <f>E1939*$E$11</f>
        <v>0</v>
      </c>
      <c r="P1939" s="14">
        <f>F1939*$F$11</f>
        <v>0</v>
      </c>
      <c r="Q1939" s="14">
        <f>G1939*$G$11</f>
        <v>195</v>
      </c>
      <c r="R1939" s="14">
        <f>H1939*$H$11</f>
        <v>0</v>
      </c>
      <c r="S1939" s="14">
        <f>(N1939/100)*(I1939*$I$11)+(N1939/100)*(J1939*$J$11)</f>
        <v>108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248.625</v>
      </c>
      <c r="W1939" s="14">
        <f>(R1939/100)*(K1939*$K$11)+(R1939/100)*(L1939*$L$11)</f>
        <v>0</v>
      </c>
      <c r="X1939" s="14">
        <f t="shared" si="634"/>
        <v>198</v>
      </c>
      <c r="Y1939" s="14">
        <f t="shared" si="635"/>
        <v>0</v>
      </c>
      <c r="Z1939" s="14">
        <f t="shared" si="636"/>
        <v>0</v>
      </c>
      <c r="AA1939" s="14">
        <f t="shared" si="637"/>
        <v>443.625</v>
      </c>
      <c r="AB1939" s="14">
        <f t="shared" si="639"/>
        <v>0</v>
      </c>
      <c r="AC1939" s="15">
        <f t="shared" si="638"/>
        <v>641.6</v>
      </c>
      <c r="AD1939" s="48">
        <f>(ROUND(AC1939-AC1931,1)/AC1931)</f>
        <v>0.29616161616161613</v>
      </c>
      <c r="AE1939" s="119"/>
      <c r="AF1939" s="60"/>
      <c r="AH1939" s="20"/>
    </row>
    <row r="1940" spans="1:34">
      <c r="A1940" s="105" t="s">
        <v>853</v>
      </c>
      <c r="B1940" s="99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90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195</v>
      </c>
      <c r="S1940" s="14">
        <f>(N1940/100)*(I1940*$I$12)+(N1940/100)*(J1940*$J$12)</f>
        <v>108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248.625</v>
      </c>
      <c r="X1940" s="14">
        <f t="shared" si="634"/>
        <v>198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443.625</v>
      </c>
      <c r="AC1940" s="15">
        <f t="shared" si="638"/>
        <v>641.6</v>
      </c>
      <c r="AD1940" s="48">
        <f>(ROUND(AC1940-AC1931,1)/AC1931)</f>
        <v>0.29616161616161613</v>
      </c>
      <c r="AE1940" s="119"/>
      <c r="AF1940" s="60"/>
      <c r="AH1940" s="20"/>
    </row>
    <row r="1941" spans="1:34">
      <c r="A1941" s="105" t="s">
        <v>854</v>
      </c>
      <c r="B1941" s="99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195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438.75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633.75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633.79999999999995</v>
      </c>
      <c r="AD1941" s="48">
        <f>(ROUND(AC1941-AC1931,1)/AC1931)</f>
        <v>0.28040404040404043</v>
      </c>
      <c r="AE1941" s="119"/>
      <c r="AF1941" s="60"/>
      <c r="AH1941" s="20"/>
    </row>
    <row r="1942" spans="1:34">
      <c r="A1942" s="105" t="s">
        <v>855</v>
      </c>
      <c r="B1942" s="99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195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438.75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633.75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633.79999999999995</v>
      </c>
      <c r="AD1942" s="48">
        <f>(ROUND(AC1942-AC1931,1)/AC1931)</f>
        <v>0.28040404040404043</v>
      </c>
      <c r="AE1942" s="119"/>
      <c r="AF1942" s="60"/>
      <c r="AH1942" s="20"/>
    </row>
    <row r="1943" spans="1:34">
      <c r="A1943" s="105"/>
      <c r="B1943" s="99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195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438.75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633.75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633.79999999999995</v>
      </c>
      <c r="AD1943" s="48">
        <f>(ROUND(AC1943-AC1931,1)/AC1931)</f>
        <v>0.28040404040404043</v>
      </c>
      <c r="AE1943" s="119"/>
      <c r="AF1943" s="60"/>
      <c r="AH1943" s="20"/>
    </row>
    <row r="1944" spans="1:34">
      <c r="A1944" s="105"/>
      <c r="B1944" s="99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195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414.17999999999995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609.17999999999995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609.20000000000005</v>
      </c>
      <c r="AD1944" s="48">
        <f>(ROUND(AC1944-AC1931,1)/AC1931)</f>
        <v>0.23070707070707072</v>
      </c>
      <c r="AE1944" s="117"/>
      <c r="AF1944" s="63"/>
      <c r="AH1944" s="20"/>
    </row>
    <row r="1945" spans="1:34">
      <c r="A1945" s="105"/>
      <c r="B1945" s="99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195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360.75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555.75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555.79999999999995</v>
      </c>
      <c r="AD1945" s="48">
        <f>(ROUND(AC1945-AC1931,1)/AC1931)</f>
        <v>0.12282828282828283</v>
      </c>
      <c r="AE1945" s="119"/>
      <c r="AF1945" s="60"/>
      <c r="AH1945" s="20"/>
    </row>
    <row r="1946" spans="1:34">
      <c r="A1946" s="113"/>
      <c r="B1946" s="156" t="s">
        <v>93</v>
      </c>
      <c r="C1946" s="156"/>
      <c r="D1946" s="156"/>
      <c r="E1946" s="156"/>
      <c r="F1946" s="156"/>
      <c r="G1946" s="156"/>
      <c r="H1946" s="156"/>
      <c r="I1946" s="156"/>
      <c r="J1946" s="156"/>
      <c r="K1946" s="156"/>
      <c r="L1946" s="156"/>
      <c r="M1946" s="156"/>
      <c r="N1946" s="156"/>
      <c r="O1946" s="156"/>
      <c r="P1946" s="156"/>
      <c r="Q1946" s="156"/>
      <c r="R1946" s="156"/>
      <c r="S1946" s="156"/>
      <c r="T1946" s="156"/>
      <c r="U1946" s="156"/>
      <c r="V1946" s="156"/>
      <c r="W1946" s="156"/>
      <c r="X1946" s="156"/>
      <c r="Y1946" s="156"/>
      <c r="Z1946" s="156"/>
      <c r="AA1946" s="156"/>
      <c r="AB1946" s="156"/>
      <c r="AC1946" s="18">
        <v>450</v>
      </c>
      <c r="AD1946" s="18"/>
      <c r="AE1946" s="119"/>
      <c r="AF1946" s="60"/>
      <c r="AH1946" s="20"/>
    </row>
    <row r="1947" spans="1:34">
      <c r="A1947" s="112" t="s">
        <v>0</v>
      </c>
      <c r="B1947" s="93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144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194.39999999999998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338.4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338.4</v>
      </c>
      <c r="AD1947" s="48">
        <v>0</v>
      </c>
      <c r="AE1947" s="119" t="s">
        <v>820</v>
      </c>
      <c r="AF1947" s="60"/>
      <c r="AH1947" s="20"/>
    </row>
    <row r="1948" spans="1:34">
      <c r="A1948" s="105" t="s">
        <v>821</v>
      </c>
      <c r="B1948" s="93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124.80000000000001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274.06080000000009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398.8608000000001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398.9</v>
      </c>
      <c r="AD1948" s="48">
        <f>(ROUND(AC1948-AC1947,1)/AC1947)</f>
        <v>0.17878250591016551</v>
      </c>
      <c r="AE1948" s="119"/>
      <c r="AF1948" s="60"/>
      <c r="AH1948" s="20"/>
    </row>
    <row r="1949" spans="1:34">
      <c r="A1949" s="105" t="s">
        <v>822</v>
      </c>
      <c r="B1949" s="93">
        <v>12</v>
      </c>
      <c r="C1949" s="21" t="s">
        <v>856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134.39999999999998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181.43999999999997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315.83999999999992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315.8</v>
      </c>
      <c r="AD1949" s="48">
        <f>(ROUND(AC1949-AC1947,1)/AC1947)</f>
        <v>-6.6784869976359351E-2</v>
      </c>
      <c r="AE1949" s="119"/>
      <c r="AF1949" s="60"/>
      <c r="AH1949" s="20"/>
    </row>
    <row r="1950" spans="1:34">
      <c r="A1950" s="105" t="s">
        <v>823</v>
      </c>
      <c r="B1950" s="93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134.39999999999998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181.43999999999997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315.83999999999992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315.8</v>
      </c>
      <c r="AD1950" s="48">
        <f>(ROUND(AC1950-AC1947,1)/AC1947)</f>
        <v>-6.6784869976359351E-2</v>
      </c>
      <c r="AE1950" s="119"/>
      <c r="AF1950" s="60"/>
      <c r="AH1950" s="20"/>
    </row>
    <row r="1951" spans="1:34">
      <c r="A1951" s="105" t="s">
        <v>824</v>
      </c>
      <c r="B1951" s="93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134.39999999999998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181.43999999999997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315.83999999999992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315.8</v>
      </c>
      <c r="AD1951" s="48">
        <f>(ROUND(AC1951-AC1947,1)/AC1947)</f>
        <v>-6.6784869976359351E-2</v>
      </c>
      <c r="AE1951" s="119"/>
      <c r="AF1951" s="60"/>
      <c r="AH1951" s="20"/>
    </row>
    <row r="1952" spans="1:34">
      <c r="A1952" s="105" t="s">
        <v>667</v>
      </c>
      <c r="B1952" s="93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134.39999999999998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181.43999999999997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315.83999999999992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315.8</v>
      </c>
      <c r="AD1952" s="48">
        <f>(ROUND(AC1952-AC1947,1)/AC1947)</f>
        <v>-6.6784869976359351E-2</v>
      </c>
      <c r="AE1952" s="119"/>
      <c r="AF1952" s="60"/>
      <c r="AH1952" s="20"/>
    </row>
    <row r="1953" spans="1:34">
      <c r="A1953" s="105" t="s">
        <v>606</v>
      </c>
      <c r="B1953" s="93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57.599999999999994</v>
      </c>
      <c r="O1953" s="14">
        <f>E1953*$E$9</f>
        <v>124.80000000000001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77.759999999999991</v>
      </c>
      <c r="T1953" s="14">
        <f>(O1953/100)*(K1953*$K$9)</f>
        <v>177.84000000000003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135.35999999999999</v>
      </c>
      <c r="Y1953" s="14">
        <f t="shared" si="641"/>
        <v>302.64000000000004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438</v>
      </c>
      <c r="AD1953" s="48">
        <f>(ROUND(AC1953-AC1947,1)/AC1947)</f>
        <v>0.29432624113475175</v>
      </c>
      <c r="AE1953" s="119"/>
      <c r="AF1953" s="60"/>
      <c r="AH1953" s="20"/>
    </row>
    <row r="1954" spans="1:34">
      <c r="A1954" s="105" t="s">
        <v>851</v>
      </c>
      <c r="B1954" s="93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57.599999999999994</v>
      </c>
      <c r="O1954" s="14">
        <f>E1954*$E$10</f>
        <v>0</v>
      </c>
      <c r="P1954" s="14">
        <f>F1954*$F$10</f>
        <v>124.80000000000001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77.759999999999991</v>
      </c>
      <c r="T1954" s="14">
        <f>(O1954/100)*(K1954*$J$10)</f>
        <v>0</v>
      </c>
      <c r="U1954" s="14">
        <f>(P1954/100)*(K1954*$K$10)+(P1954/100)*(L1954*$L$10)</f>
        <v>177.84000000000003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135.35999999999999</v>
      </c>
      <c r="Y1954" s="14">
        <f t="shared" si="641"/>
        <v>0</v>
      </c>
      <c r="Z1954" s="14">
        <f t="shared" si="642"/>
        <v>302.64000000000004</v>
      </c>
      <c r="AA1954" s="14">
        <f t="shared" si="643"/>
        <v>0</v>
      </c>
      <c r="AB1954" s="14">
        <f t="shared" si="645"/>
        <v>0</v>
      </c>
      <c r="AC1954" s="15">
        <f t="shared" si="644"/>
        <v>438</v>
      </c>
      <c r="AD1954" s="48">
        <f>(ROUND(AC1954-AC1947,1)/AC1947)</f>
        <v>0.29432624113475175</v>
      </c>
      <c r="AE1954" s="119"/>
      <c r="AF1954" s="60"/>
      <c r="AH1954" s="20"/>
    </row>
    <row r="1955" spans="1:34">
      <c r="A1955" s="105" t="s">
        <v>852</v>
      </c>
      <c r="B1955" s="93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57.599999999999994</v>
      </c>
      <c r="O1955" s="14">
        <f>E1955*$E$11</f>
        <v>0</v>
      </c>
      <c r="P1955" s="14">
        <f>F1955*$F$11</f>
        <v>0</v>
      </c>
      <c r="Q1955" s="14">
        <f>G1955*$G$11</f>
        <v>124.80000000000001</v>
      </c>
      <c r="R1955" s="14">
        <f>H1955*$H$11</f>
        <v>0</v>
      </c>
      <c r="S1955" s="14">
        <f>(N1955/100)*(I1955*$I$11)+(N1955/100)*(J1955*$J$11)</f>
        <v>77.759999999999991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177.84000000000003</v>
      </c>
      <c r="W1955" s="14">
        <f>(R1955/100)*(K1955*$K$11)+(R1955/100)*(L1955*$L$11)</f>
        <v>0</v>
      </c>
      <c r="X1955" s="14">
        <f t="shared" si="640"/>
        <v>135.35999999999999</v>
      </c>
      <c r="Y1955" s="14">
        <f t="shared" si="641"/>
        <v>0</v>
      </c>
      <c r="Z1955" s="14">
        <f t="shared" si="642"/>
        <v>0</v>
      </c>
      <c r="AA1955" s="14">
        <f t="shared" si="643"/>
        <v>302.64000000000004</v>
      </c>
      <c r="AB1955" s="14">
        <f t="shared" si="645"/>
        <v>0</v>
      </c>
      <c r="AC1955" s="15">
        <f t="shared" si="644"/>
        <v>438</v>
      </c>
      <c r="AD1955" s="48">
        <f>(ROUND(AC1955-AC1947,1)/AC1947)</f>
        <v>0.29432624113475175</v>
      </c>
      <c r="AE1955" s="119"/>
      <c r="AF1955" s="60"/>
      <c r="AH1955" s="20"/>
    </row>
    <row r="1956" spans="1:34">
      <c r="A1956" s="105" t="s">
        <v>853</v>
      </c>
      <c r="B1956" s="93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57.599999999999994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124.80000000000001</v>
      </c>
      <c r="S1956" s="14">
        <f>(N1956/100)*(I1956*$I$12)+(N1956/100)*(J1956*$J$12)</f>
        <v>77.759999999999991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177.84000000000003</v>
      </c>
      <c r="X1956" s="14">
        <f t="shared" si="640"/>
        <v>135.35999999999999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302.64000000000004</v>
      </c>
      <c r="AC1956" s="15">
        <f t="shared" si="644"/>
        <v>438</v>
      </c>
      <c r="AD1956" s="48">
        <f>(ROUND(AC1956-AC1947,1)/AC1947)</f>
        <v>0.29432624113475175</v>
      </c>
      <c r="AE1956" s="119"/>
      <c r="AF1956" s="60"/>
      <c r="AH1956" s="20"/>
    </row>
    <row r="1957" spans="1:34">
      <c r="A1957" s="105" t="s">
        <v>854</v>
      </c>
      <c r="B1957" s="93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124.80000000000001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308.88000000000005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433.68000000000006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433.7</v>
      </c>
      <c r="AD1957" s="48">
        <f>(ROUND(AC1957-AC1947,1)/AC1947)</f>
        <v>0.28161938534278963</v>
      </c>
      <c r="AE1957" s="119"/>
      <c r="AF1957" s="60"/>
      <c r="AH1957" s="20"/>
    </row>
    <row r="1958" spans="1:34">
      <c r="A1958" s="105" t="s">
        <v>855</v>
      </c>
      <c r="B1958" s="93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124.80000000000001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308.88000000000005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433.68000000000006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433.7</v>
      </c>
      <c r="AD1958" s="48">
        <f>(ROUND(AC1958-AC1947,1)/AC1947)</f>
        <v>0.28161938534278963</v>
      </c>
      <c r="AE1958" s="119"/>
      <c r="AF1958" s="60"/>
      <c r="AH1958" s="20"/>
    </row>
    <row r="1959" spans="1:34">
      <c r="A1959" s="105"/>
      <c r="B1959" s="93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124.80000000000001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308.88000000000005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433.68000000000006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433.7</v>
      </c>
      <c r="AD1959" s="48">
        <f>(ROUND(AC1959-AC1947,1)/AC1947)</f>
        <v>0.28161938534278963</v>
      </c>
      <c r="AE1959" s="119"/>
      <c r="AF1959" s="60"/>
      <c r="AH1959" s="20"/>
    </row>
    <row r="1960" spans="1:34">
      <c r="A1960" s="105"/>
      <c r="B1960" s="93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124.80000000000001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291.90719999999999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416.7072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416.7</v>
      </c>
      <c r="AD1960" s="48">
        <f>(ROUND(AC1960-AC1947,1)/AC1947)</f>
        <v>0.23138297872340427</v>
      </c>
      <c r="AE1960" s="119"/>
      <c r="AF1960" s="60"/>
      <c r="AH1960" s="20"/>
    </row>
    <row r="1961" spans="1:34">
      <c r="A1961" s="105"/>
      <c r="B1961" s="93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124.80000000000001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256.71360000000004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381.51360000000005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381.5</v>
      </c>
      <c r="AD1961" s="48">
        <f>(ROUND(AC1961-AC1947,1)/AC1947)</f>
        <v>0.12736406619385343</v>
      </c>
      <c r="AE1961" s="119"/>
      <c r="AF1961" s="60"/>
      <c r="AH1961" s="20"/>
    </row>
    <row r="1962" spans="1:34">
      <c r="A1962" s="112" t="s">
        <v>0</v>
      </c>
      <c r="B1962" s="94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156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187.2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343.2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343.2</v>
      </c>
      <c r="AD1962" s="58">
        <v>0</v>
      </c>
      <c r="AE1962" s="119" t="s">
        <v>820</v>
      </c>
      <c r="AF1962" s="60"/>
      <c r="AH1962" s="20"/>
    </row>
    <row r="1963" spans="1:34">
      <c r="A1963" s="105" t="s">
        <v>821</v>
      </c>
      <c r="B1963" s="95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135.20000000000002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267.69600000000003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402.89600000000007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402.9</v>
      </c>
      <c r="AD1963" s="48">
        <f>(ROUND(AC1963-AC1962,1)/AC1962)</f>
        <v>0.17395104895104896</v>
      </c>
      <c r="AE1963" s="119"/>
      <c r="AF1963" s="60"/>
      <c r="AH1963" s="20"/>
    </row>
    <row r="1964" spans="1:34">
      <c r="A1964" s="105" t="s">
        <v>822</v>
      </c>
      <c r="B1964" s="95">
        <v>8</v>
      </c>
      <c r="C1964" s="21" t="s">
        <v>856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145.6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174.72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320.32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320.3</v>
      </c>
      <c r="AD1964" s="48">
        <f>(ROUND(AC1964-AC1962,1)/AC1962)</f>
        <v>-6.6724941724941728E-2</v>
      </c>
      <c r="AE1964" s="119"/>
      <c r="AF1964" s="60"/>
      <c r="AH1964" s="20"/>
    </row>
    <row r="1965" spans="1:34">
      <c r="A1965" s="105" t="s">
        <v>823</v>
      </c>
      <c r="B1965" s="95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145.6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174.72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320.32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320.3</v>
      </c>
      <c r="AD1965" s="48">
        <f>(ROUND(AC1965-AC1962,1)/AC1962)</f>
        <v>-6.6724941724941728E-2</v>
      </c>
      <c r="AE1965" s="119"/>
      <c r="AF1965" s="60"/>
      <c r="AH1965" s="20"/>
    </row>
    <row r="1966" spans="1:34">
      <c r="A1966" s="105" t="s">
        <v>824</v>
      </c>
      <c r="B1966" s="95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145.6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174.72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320.32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320.3</v>
      </c>
      <c r="AD1966" s="48">
        <f>(ROUND(AC1966-AC1962,1)/AC1962)</f>
        <v>-6.6724941724941728E-2</v>
      </c>
      <c r="AE1966" s="119"/>
      <c r="AF1966" s="60"/>
      <c r="AH1966" s="20"/>
    </row>
    <row r="1967" spans="1:34">
      <c r="A1967" s="105" t="s">
        <v>667</v>
      </c>
      <c r="B1967" s="95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145.6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174.72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320.32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320.3</v>
      </c>
      <c r="AD1967" s="48">
        <f>(ROUND(AC1967-AC1962,1)/AC1962)</f>
        <v>-6.6724941724941728E-2</v>
      </c>
      <c r="AE1967" s="119"/>
      <c r="AF1967" s="60"/>
      <c r="AH1967" s="20"/>
    </row>
    <row r="1968" spans="1:34">
      <c r="A1968" s="105" t="s">
        <v>606</v>
      </c>
      <c r="B1968" s="95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62.4</v>
      </c>
      <c r="O1968" s="14">
        <f>E1968*$E$9</f>
        <v>135.20000000000002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74.88</v>
      </c>
      <c r="T1968" s="14">
        <f>(O1968/100)*(K1968*$K$9)</f>
        <v>172.38000000000002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137.28</v>
      </c>
      <c r="Y1968" s="14">
        <f t="shared" si="641"/>
        <v>307.58000000000004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444.9</v>
      </c>
      <c r="AD1968" s="48">
        <f>(ROUND(AC1968-AC1962,1)/AC1962)</f>
        <v>0.29632867132867136</v>
      </c>
      <c r="AE1968" s="119"/>
      <c r="AF1968" s="60"/>
      <c r="AH1968" s="20"/>
    </row>
    <row r="1969" spans="1:34">
      <c r="A1969" s="105" t="s">
        <v>851</v>
      </c>
      <c r="B1969" s="95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62.4</v>
      </c>
      <c r="O1969" s="14">
        <f>E1969*$E$10</f>
        <v>0</v>
      </c>
      <c r="P1969" s="14">
        <f>F1969*$F$10</f>
        <v>182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74.88</v>
      </c>
      <c r="T1969" s="14">
        <f>(O1969/100)*(K1969*$J$10)</f>
        <v>0</v>
      </c>
      <c r="U1969" s="14">
        <f>(P1969/100)*(K1969*$K$10)+(P1969/100)*(L1969*$L$10)</f>
        <v>232.05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137.28</v>
      </c>
      <c r="Y1969" s="14">
        <f t="shared" si="641"/>
        <v>0</v>
      </c>
      <c r="Z1969" s="14">
        <f t="shared" si="642"/>
        <v>414.05</v>
      </c>
      <c r="AA1969" s="14">
        <f t="shared" si="643"/>
        <v>0</v>
      </c>
      <c r="AB1969" s="14">
        <f t="shared" si="646"/>
        <v>0</v>
      </c>
      <c r="AC1969" s="15">
        <f t="shared" si="647"/>
        <v>551.29999999999995</v>
      </c>
      <c r="AD1969" s="48">
        <f>(ROUND(AC1969-AC1962,1)/AC1962)</f>
        <v>0.60635198135198132</v>
      </c>
      <c r="AE1969" s="119"/>
      <c r="AF1969" s="60"/>
      <c r="AH1969" s="20"/>
    </row>
    <row r="1970" spans="1:34">
      <c r="A1970" s="105" t="s">
        <v>852</v>
      </c>
      <c r="B1970" s="95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62.4</v>
      </c>
      <c r="O1970" s="14">
        <f>E1970*$E$11</f>
        <v>0</v>
      </c>
      <c r="P1970" s="14">
        <f>F1970*$F$11</f>
        <v>0</v>
      </c>
      <c r="Q1970" s="14">
        <f>G1970*$G$11</f>
        <v>135.20000000000002</v>
      </c>
      <c r="R1970" s="14">
        <f>H1970*$H$11</f>
        <v>0</v>
      </c>
      <c r="S1970" s="14">
        <f>(N1970/100)*(I1970*$I$11)+(N1970/100)*(J1970*$J$11)</f>
        <v>74.88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172.38000000000002</v>
      </c>
      <c r="W1970" s="14">
        <f>(R1970/100)*(K1970*$K$11)+(R1970/100)*(L1970*$L$11)</f>
        <v>0</v>
      </c>
      <c r="X1970" s="14">
        <f t="shared" si="640"/>
        <v>137.28</v>
      </c>
      <c r="Y1970" s="14">
        <f t="shared" si="641"/>
        <v>0</v>
      </c>
      <c r="Z1970" s="14">
        <f t="shared" si="642"/>
        <v>0</v>
      </c>
      <c r="AA1970" s="14">
        <f t="shared" si="643"/>
        <v>307.58000000000004</v>
      </c>
      <c r="AB1970" s="14">
        <f t="shared" si="646"/>
        <v>0</v>
      </c>
      <c r="AC1970" s="15">
        <f t="shared" si="647"/>
        <v>444.9</v>
      </c>
      <c r="AD1970" s="48">
        <f>(ROUND(AC1970-AC1962,1)/AC1962)</f>
        <v>0.29632867132867136</v>
      </c>
      <c r="AE1970" s="119"/>
      <c r="AF1970" s="60"/>
      <c r="AH1970" s="20"/>
    </row>
    <row r="1971" spans="1:34">
      <c r="A1971" s="105" t="s">
        <v>853</v>
      </c>
      <c r="B1971" s="95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62.4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135.20000000000002</v>
      </c>
      <c r="S1971" s="14">
        <f>(N1971/100)*(I1971*$I$12)+(N1971/100)*(J1971*$J$12)</f>
        <v>74.88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172.38000000000002</v>
      </c>
      <c r="X1971" s="14">
        <f t="shared" si="640"/>
        <v>137.28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307.58000000000004</v>
      </c>
      <c r="AC1971" s="15">
        <f t="shared" si="647"/>
        <v>444.9</v>
      </c>
      <c r="AD1971" s="48">
        <f>(ROUND(AC1971-AC1962,1)/AC1962)</f>
        <v>0.29632867132867136</v>
      </c>
      <c r="AE1971" s="119"/>
      <c r="AF1971" s="60"/>
      <c r="AH1971" s="20"/>
    </row>
    <row r="1972" spans="1:34">
      <c r="A1972" s="105" t="s">
        <v>854</v>
      </c>
      <c r="B1972" s="95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135.20000000000002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304.20000000000005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439.40000000000009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439.4</v>
      </c>
      <c r="AD1972" s="48">
        <f>(ROUND(AC1972-AC1962,1)/AC1962)</f>
        <v>0.28030303030303033</v>
      </c>
      <c r="AE1972" s="119"/>
      <c r="AF1972" s="60"/>
      <c r="AH1972" s="20"/>
    </row>
    <row r="1973" spans="1:34">
      <c r="A1973" s="105" t="s">
        <v>855</v>
      </c>
      <c r="B1973" s="95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135.20000000000002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304.20000000000005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439.40000000000009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439.4</v>
      </c>
      <c r="AD1973" s="48">
        <f>(ROUND(AC1973-AC1962,1)/AC1962)</f>
        <v>0.28030303030303033</v>
      </c>
      <c r="AE1973" s="119"/>
      <c r="AF1973" s="60"/>
      <c r="AH1973" s="20"/>
    </row>
    <row r="1974" spans="1:34">
      <c r="A1974" s="105"/>
      <c r="B1974" s="95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135.20000000000002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304.20000000000005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439.40000000000009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439.4</v>
      </c>
      <c r="AD1974" s="48">
        <f>(ROUND(AC1974-AC1962,1)/AC1962)</f>
        <v>0.28030303030303033</v>
      </c>
      <c r="AE1974" s="119"/>
      <c r="AF1974" s="60"/>
      <c r="AH1974" s="20"/>
    </row>
    <row r="1975" spans="1:34">
      <c r="A1975" s="105"/>
      <c r="B1975" s="95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135.20000000000002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286.21839999999997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421.41840000000002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421.4</v>
      </c>
      <c r="AD1975" s="48">
        <f>(ROUND(AC1975-AC1962,1)/AC1962)</f>
        <v>0.22785547785547788</v>
      </c>
      <c r="AE1975" s="119"/>
      <c r="AF1975" s="60"/>
      <c r="AH1975" s="20"/>
    </row>
    <row r="1976" spans="1:34">
      <c r="A1976" s="105"/>
      <c r="B1976" s="95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135.20000000000002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251.06639999999999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386.26639999999998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386.3</v>
      </c>
      <c r="AD1976" s="48">
        <f>(ROUND(AC1976-AC1962,1)/AC1962)</f>
        <v>0.12558275058275059</v>
      </c>
      <c r="AE1976" s="119"/>
      <c r="AF1976" s="60"/>
      <c r="AH1976" s="20"/>
    </row>
    <row r="1977" spans="1:34">
      <c r="A1977" s="112" t="s">
        <v>0</v>
      </c>
      <c r="B1977" s="92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165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173.25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338.25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338.3</v>
      </c>
      <c r="AD1977" s="58">
        <v>0</v>
      </c>
      <c r="AE1977" s="119" t="s">
        <v>820</v>
      </c>
      <c r="AF1977" s="60"/>
      <c r="AH1977" s="20"/>
    </row>
    <row r="1978" spans="1:34">
      <c r="A1978" s="105" t="s">
        <v>821</v>
      </c>
      <c r="B1978" s="93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143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254.82599999999996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397.82599999999996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397.8</v>
      </c>
      <c r="AD1978" s="48">
        <f>(ROUND(AC1978-AC1977,1)/AC1977)</f>
        <v>0.17587939698492461</v>
      </c>
      <c r="AE1978" s="119"/>
      <c r="AF1978" s="60"/>
      <c r="AH1978" s="20"/>
    </row>
    <row r="1979" spans="1:34">
      <c r="A1979" s="105" t="s">
        <v>822</v>
      </c>
      <c r="B1979" s="93">
        <v>12</v>
      </c>
      <c r="C1979" s="21" t="s">
        <v>856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154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161.69999999999999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315.7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315.7</v>
      </c>
      <c r="AD1979" s="48">
        <f>(ROUND(AC1979-AC1977,1)/AC1977)</f>
        <v>-6.6804611291752886E-2</v>
      </c>
      <c r="AE1979" s="119"/>
      <c r="AF1979" s="60"/>
      <c r="AH1979" s="20"/>
    </row>
    <row r="1980" spans="1:34">
      <c r="A1980" s="105" t="s">
        <v>823</v>
      </c>
      <c r="B1980" s="93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154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161.69999999999999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315.7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315.7</v>
      </c>
      <c r="AD1980" s="48">
        <f>(ROUND(AC1980-AC1977,1)/AC1977)</f>
        <v>-6.6804611291752886E-2</v>
      </c>
      <c r="AE1980" s="119"/>
      <c r="AF1980" s="60"/>
      <c r="AH1980" s="20"/>
    </row>
    <row r="1981" spans="1:34">
      <c r="A1981" s="105" t="s">
        <v>824</v>
      </c>
      <c r="B1981" s="93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154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161.69999999999999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315.7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315.7</v>
      </c>
      <c r="AD1981" s="48">
        <f>(ROUND(AC1981-AC1977,1)/AC1977)</f>
        <v>-6.6804611291752886E-2</v>
      </c>
      <c r="AE1981" s="119"/>
      <c r="AF1981" s="60"/>
      <c r="AH1981" s="20"/>
    </row>
    <row r="1982" spans="1:34">
      <c r="A1982" s="105" t="s">
        <v>667</v>
      </c>
      <c r="B1982" s="93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154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161.69999999999999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315.7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315.7</v>
      </c>
      <c r="AD1982" s="48">
        <f>(ROUND(AC1982-AC1977,1)/AC1977)</f>
        <v>-6.6804611291752886E-2</v>
      </c>
      <c r="AE1982" s="119"/>
      <c r="AF1982" s="60"/>
      <c r="AH1982" s="20"/>
    </row>
    <row r="1983" spans="1:34">
      <c r="A1983" s="105" t="s">
        <v>606</v>
      </c>
      <c r="B1983" s="93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66</v>
      </c>
      <c r="O1983" s="14">
        <f>E1983*$E$9</f>
        <v>143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69.3</v>
      </c>
      <c r="T1983" s="14">
        <f>(O1983/100)*(K1983*$K$9)</f>
        <v>160.875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135.30000000000001</v>
      </c>
      <c r="Y1983" s="14">
        <f t="shared" si="649"/>
        <v>303.875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439.2</v>
      </c>
      <c r="AD1983" s="48">
        <f>(ROUND(AC1983-AC1977,1)/AC1977)</f>
        <v>0.29825598581141</v>
      </c>
      <c r="AE1983" s="119"/>
      <c r="AF1983" s="60"/>
      <c r="AH1983" s="20"/>
    </row>
    <row r="1984" spans="1:34">
      <c r="A1984" s="105" t="s">
        <v>851</v>
      </c>
      <c r="B1984" s="93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66</v>
      </c>
      <c r="O1984" s="14">
        <f>E1984*$E$10</f>
        <v>0</v>
      </c>
      <c r="P1984" s="14">
        <f>F1984*$F$10</f>
        <v>143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69.3</v>
      </c>
      <c r="T1984" s="14">
        <f>(O1984/100)*(K1984*$J$10)</f>
        <v>0</v>
      </c>
      <c r="U1984" s="14">
        <f>(P1984/100)*(K1984*$K$10)+(P1984/100)*(L1984*$L$10)</f>
        <v>160.875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135.30000000000001</v>
      </c>
      <c r="Y1984" s="14">
        <f t="shared" si="649"/>
        <v>0</v>
      </c>
      <c r="Z1984" s="14">
        <f t="shared" si="650"/>
        <v>303.875</v>
      </c>
      <c r="AA1984" s="14">
        <f t="shared" si="651"/>
        <v>0</v>
      </c>
      <c r="AB1984" s="14">
        <f t="shared" si="653"/>
        <v>0</v>
      </c>
      <c r="AC1984" s="15">
        <f t="shared" si="652"/>
        <v>439.2</v>
      </c>
      <c r="AD1984" s="48">
        <f>(ROUND(AC1984-AC1977,1)/AC1977)</f>
        <v>0.29825598581141</v>
      </c>
      <c r="AE1984" s="119"/>
      <c r="AF1984" s="60"/>
      <c r="AH1984" s="20"/>
    </row>
    <row r="1985" spans="1:34">
      <c r="A1985" s="105" t="s">
        <v>852</v>
      </c>
      <c r="B1985" s="93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66</v>
      </c>
      <c r="O1985" s="14">
        <f>E1985*$E$11</f>
        <v>0</v>
      </c>
      <c r="P1985" s="14">
        <f>F1985*$F$11</f>
        <v>0</v>
      </c>
      <c r="Q1985" s="14">
        <f>G1985*$G$11</f>
        <v>143</v>
      </c>
      <c r="R1985" s="14">
        <f>H1985*$H$11</f>
        <v>0</v>
      </c>
      <c r="S1985" s="14">
        <f>(N1985/100)*(I1985*$I$11)+(N1985/100)*(J1985*$J$11)</f>
        <v>69.3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160.875</v>
      </c>
      <c r="W1985" s="14">
        <f>(R1985/100)*(K1985*$K$11)+(R1985/100)*(L1985*$L$11)</f>
        <v>0</v>
      </c>
      <c r="X1985" s="14">
        <f t="shared" si="648"/>
        <v>135.30000000000001</v>
      </c>
      <c r="Y1985" s="14">
        <f t="shared" si="649"/>
        <v>0</v>
      </c>
      <c r="Z1985" s="14">
        <f t="shared" si="650"/>
        <v>0</v>
      </c>
      <c r="AA1985" s="14">
        <f t="shared" si="651"/>
        <v>303.875</v>
      </c>
      <c r="AB1985" s="14">
        <f t="shared" si="653"/>
        <v>0</v>
      </c>
      <c r="AC1985" s="15">
        <f t="shared" si="652"/>
        <v>439.2</v>
      </c>
      <c r="AD1985" s="48">
        <f>(ROUND(AC1985-AC1977,1)/AC1977)</f>
        <v>0.29825598581141</v>
      </c>
      <c r="AE1985" s="119"/>
      <c r="AF1985" s="60"/>
      <c r="AH1985" s="20"/>
    </row>
    <row r="1986" spans="1:34">
      <c r="A1986" s="105" t="s">
        <v>853</v>
      </c>
      <c r="B1986" s="93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66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143</v>
      </c>
      <c r="S1986" s="14">
        <f>(N1986/100)*(I1986*$I$12)+(N1986/100)*(J1986*$J$12)</f>
        <v>69.3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160.875</v>
      </c>
      <c r="X1986" s="14">
        <f t="shared" si="648"/>
        <v>135.30000000000001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303.875</v>
      </c>
      <c r="AC1986" s="15">
        <f t="shared" si="652"/>
        <v>439.2</v>
      </c>
      <c r="AD1986" s="48">
        <f>(ROUND(AC1986-AC1977,1)/AC1977)</f>
        <v>0.29825598581141</v>
      </c>
      <c r="AE1986" s="119"/>
      <c r="AF1986" s="60"/>
      <c r="AH1986" s="20"/>
    </row>
    <row r="1987" spans="1:34">
      <c r="A1987" s="105" t="s">
        <v>854</v>
      </c>
      <c r="B1987" s="93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143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289.57499999999999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432.57499999999999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432.6</v>
      </c>
      <c r="AD1987" s="48">
        <f>(ROUND(AC1987-AC1977,1)/AC1977)</f>
        <v>0.27874667454921664</v>
      </c>
      <c r="AE1987" s="119"/>
      <c r="AF1987" s="60"/>
      <c r="AH1987" s="20"/>
    </row>
    <row r="1988" spans="1:34">
      <c r="A1988" s="105" t="s">
        <v>855</v>
      </c>
      <c r="B1988" s="93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143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289.57499999999999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432.57499999999999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432.6</v>
      </c>
      <c r="AD1988" s="48">
        <f>(ROUND(AC1988-AC1977,1)/AC1977)</f>
        <v>0.27874667454921664</v>
      </c>
      <c r="AE1988" s="119"/>
      <c r="AF1988" s="60"/>
      <c r="AH1988" s="20"/>
    </row>
    <row r="1989" spans="1:34">
      <c r="A1989" s="105"/>
      <c r="B1989" s="93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143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289.57499999999999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432.57499999999999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432.6</v>
      </c>
      <c r="AD1989" s="48">
        <f>(ROUND(AC1989-AC1977,1)/AC1977)</f>
        <v>0.27874667454921664</v>
      </c>
      <c r="AE1989" s="119"/>
      <c r="AF1989" s="60"/>
      <c r="AH1989" s="20"/>
    </row>
    <row r="1990" spans="1:34">
      <c r="A1990" s="105"/>
      <c r="B1990" s="93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143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271.98599999999999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414.98599999999999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415</v>
      </c>
      <c r="AD1990" s="48">
        <f>(ROUND(AC1990-AC1977,1)/AC1977)</f>
        <v>0.22672184451670116</v>
      </c>
      <c r="AE1990" s="119"/>
      <c r="AF1990" s="60"/>
      <c r="AH1990" s="20"/>
    </row>
    <row r="1991" spans="1:34">
      <c r="A1991" s="105"/>
      <c r="B1991" s="93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143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239.23899999999998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382.23899999999998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382.2</v>
      </c>
      <c r="AD1991" s="48">
        <f>(ROUND(AC1991-AC1977,1)/AC1977)</f>
        <v>0.12976647945610403</v>
      </c>
      <c r="AE1991" s="119"/>
      <c r="AF1991" s="60"/>
      <c r="AH1991" s="20"/>
    </row>
    <row r="1992" spans="1:34">
      <c r="A1992" s="112" t="s">
        <v>0</v>
      </c>
      <c r="B1992" s="96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153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229.5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382.5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382.5</v>
      </c>
      <c r="AD1992" s="58"/>
      <c r="AE1992" s="119" t="s">
        <v>820</v>
      </c>
      <c r="AF1992" s="60"/>
      <c r="AH1992" s="20"/>
    </row>
    <row r="1993" spans="1:34">
      <c r="A1993" s="105" t="s">
        <v>821</v>
      </c>
      <c r="B1993" s="97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132.6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317.44439999999997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450.0444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450</v>
      </c>
      <c r="AD1993" s="48">
        <f>(ROUND(AC1993-AC1992,1)/AC1992)</f>
        <v>0.17647058823529413</v>
      </c>
      <c r="AE1993" s="119"/>
      <c r="AF1993" s="60"/>
      <c r="AH1993" s="20"/>
    </row>
    <row r="1994" spans="1:34">
      <c r="A1994" s="105" t="s">
        <v>822</v>
      </c>
      <c r="B1994" s="97">
        <v>28</v>
      </c>
      <c r="C1994" s="21" t="s">
        <v>856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142.79999999999998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214.2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357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357</v>
      </c>
      <c r="AD1994" s="48">
        <f>(ROUND(AC1994-AC1992,1)/AC1992)</f>
        <v>-6.6666666666666666E-2</v>
      </c>
      <c r="AE1994" s="119"/>
      <c r="AF1994" s="60"/>
      <c r="AH1994" s="20"/>
    </row>
    <row r="1995" spans="1:34">
      <c r="A1995" s="105" t="s">
        <v>823</v>
      </c>
      <c r="B1995" s="97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142.79999999999998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214.2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357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357</v>
      </c>
      <c r="AD1995" s="48">
        <f>(ROUND(AC1995-AC1992,1)/AC1992)</f>
        <v>-6.6666666666666666E-2</v>
      </c>
      <c r="AE1995" s="119"/>
      <c r="AF1995" s="60"/>
      <c r="AH1995" s="20"/>
    </row>
    <row r="1996" spans="1:34">
      <c r="A1996" s="105" t="s">
        <v>824</v>
      </c>
      <c r="B1996" s="97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142.79999999999998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214.2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357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357</v>
      </c>
      <c r="AD1996" s="48">
        <f>(ROUND(AC1996-AC1992,1)/AC1992)</f>
        <v>-6.6666666666666666E-2</v>
      </c>
      <c r="AE1996" s="119"/>
      <c r="AF1996" s="60"/>
      <c r="AH1996" s="20"/>
    </row>
    <row r="1997" spans="1:34">
      <c r="A1997" s="105" t="s">
        <v>667</v>
      </c>
      <c r="B1997" s="97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142.79999999999998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214.2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357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357</v>
      </c>
      <c r="AD1997" s="48">
        <f>(ROUND(AC1997-AC1992,1)/AC1992)</f>
        <v>-6.6666666666666666E-2</v>
      </c>
      <c r="AE1997" s="119"/>
      <c r="AF1997" s="60"/>
      <c r="AH1997" s="20"/>
    </row>
    <row r="1998" spans="1:34">
      <c r="A1998" s="105" t="s">
        <v>606</v>
      </c>
      <c r="B1998" s="97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61.199999999999996</v>
      </c>
      <c r="O1998" s="14">
        <f>E1998*$E$9</f>
        <v>132.6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91.8</v>
      </c>
      <c r="T1998" s="14">
        <f>(O1998/100)*(K1998*$K$9)</f>
        <v>208.84499999999997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153</v>
      </c>
      <c r="Y1998" s="14">
        <f t="shared" si="641"/>
        <v>341.44499999999994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494.4</v>
      </c>
      <c r="AD1998" s="48">
        <f>(ROUND(AC1998-AC1992,1)/AC1992)</f>
        <v>0.29254901960784313</v>
      </c>
      <c r="AE1998" s="119"/>
      <c r="AF1998" s="60"/>
      <c r="AH1998" s="20"/>
    </row>
    <row r="1999" spans="1:34">
      <c r="A1999" s="105" t="s">
        <v>851</v>
      </c>
      <c r="B1999" s="97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61.199999999999996</v>
      </c>
      <c r="O1999" s="14">
        <f>E1999*$E$10</f>
        <v>0</v>
      </c>
      <c r="P1999" s="14">
        <f>F1999*$F$10</f>
        <v>132.6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91.8</v>
      </c>
      <c r="T1999" s="14">
        <f>(O1999/100)*(K1999*$J$10)</f>
        <v>0</v>
      </c>
      <c r="U1999" s="14">
        <f>(P1999/100)*(K1999*$K$10)+(P1999/100)*(L1999*$L$10)</f>
        <v>208.84499999999997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153</v>
      </c>
      <c r="Y1999" s="14">
        <f t="shared" si="641"/>
        <v>0</v>
      </c>
      <c r="Z1999" s="14">
        <f t="shared" si="642"/>
        <v>341.44499999999994</v>
      </c>
      <c r="AA1999" s="14">
        <f t="shared" si="643"/>
        <v>0</v>
      </c>
      <c r="AB1999" s="14">
        <f t="shared" si="655"/>
        <v>0</v>
      </c>
      <c r="AC1999" s="15">
        <f t="shared" si="654"/>
        <v>494.4</v>
      </c>
      <c r="AD1999" s="48">
        <f>(ROUND(AC1999-AC1992,1)/AC1992)</f>
        <v>0.29254901960784313</v>
      </c>
      <c r="AE1999" s="119"/>
      <c r="AF1999" s="60"/>
      <c r="AH1999" s="20"/>
    </row>
    <row r="2000" spans="1:34">
      <c r="A2000" s="105" t="s">
        <v>852</v>
      </c>
      <c r="B2000" s="97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61.199999999999996</v>
      </c>
      <c r="O2000" s="14">
        <f>E2000*$E$11</f>
        <v>0</v>
      </c>
      <c r="P2000" s="14">
        <f>F2000*$F$11</f>
        <v>0</v>
      </c>
      <c r="Q2000" s="14">
        <f>G2000*$G$11</f>
        <v>132.6</v>
      </c>
      <c r="R2000" s="14">
        <f>H2000*$H$11</f>
        <v>0</v>
      </c>
      <c r="S2000" s="14">
        <f>(N2000/100)*(I2000*$I$11)+(N2000/100)*(J2000*$J$11)</f>
        <v>91.8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208.84499999999997</v>
      </c>
      <c r="W2000" s="14">
        <f>(R2000/100)*(K2000*$K$11)+(R2000/100)*(L2000*$L$11)</f>
        <v>0</v>
      </c>
      <c r="X2000" s="14">
        <f t="shared" si="640"/>
        <v>153</v>
      </c>
      <c r="Y2000" s="14">
        <f t="shared" si="641"/>
        <v>0</v>
      </c>
      <c r="Z2000" s="14">
        <f t="shared" si="642"/>
        <v>0</v>
      </c>
      <c r="AA2000" s="14">
        <f t="shared" si="643"/>
        <v>341.44499999999994</v>
      </c>
      <c r="AB2000" s="14">
        <f t="shared" si="655"/>
        <v>0</v>
      </c>
      <c r="AC2000" s="15">
        <f t="shared" si="654"/>
        <v>494.4</v>
      </c>
      <c r="AD2000" s="48">
        <f>(ROUND(AC2000-AC1992,1)/AC1992)</f>
        <v>0.29254901960784313</v>
      </c>
      <c r="AE2000" s="119"/>
      <c r="AF2000" s="60"/>
      <c r="AH2000" s="20"/>
    </row>
    <row r="2001" spans="1:34">
      <c r="A2001" s="105" t="s">
        <v>853</v>
      </c>
      <c r="B2001" s="97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61.199999999999996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132.6</v>
      </c>
      <c r="S2001" s="14">
        <f>(N2001/100)*(I2001*$I$12)+(N2001/100)*(J2001*$J$12)</f>
        <v>91.8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208.84499999999997</v>
      </c>
      <c r="X2001" s="14">
        <f t="shared" si="640"/>
        <v>153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341.44499999999994</v>
      </c>
      <c r="AC2001" s="15">
        <f t="shared" si="654"/>
        <v>494.4</v>
      </c>
      <c r="AD2001" s="48">
        <f>(ROUND(AC2001-AC1992,1)/AC1992)</f>
        <v>0.29254901960784313</v>
      </c>
      <c r="AE2001" s="119"/>
      <c r="AF2001" s="60"/>
      <c r="AH2001" s="20"/>
    </row>
    <row r="2002" spans="1:34">
      <c r="A2002" s="105" t="s">
        <v>854</v>
      </c>
      <c r="B2002" s="97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132.6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358.02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490.62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490.6</v>
      </c>
      <c r="AD2002" s="48">
        <f>(ROUND(AC2002-AC1992,1)/AC1992)</f>
        <v>0.28261437908496728</v>
      </c>
      <c r="AE2002" s="119"/>
      <c r="AF2002" s="60"/>
      <c r="AH2002" s="20"/>
    </row>
    <row r="2003" spans="1:34">
      <c r="A2003" s="105" t="s">
        <v>855</v>
      </c>
      <c r="B2003" s="97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132.6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358.02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490.62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490.6</v>
      </c>
      <c r="AD2003" s="48">
        <f>(ROUND(AC2003-AC1992,1)/AC1992)</f>
        <v>0.28261437908496728</v>
      </c>
      <c r="AE2003" s="119"/>
      <c r="AF2003" s="60"/>
      <c r="AH2003" s="20"/>
    </row>
    <row r="2004" spans="1:34">
      <c r="A2004" s="105"/>
      <c r="B2004" s="97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132.6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358.02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490.62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490.6</v>
      </c>
      <c r="AD2004" s="48">
        <f>(ROUND(AC2004-AC1992,1)/AC1992)</f>
        <v>0.28261437908496728</v>
      </c>
      <c r="AE2004" s="119"/>
      <c r="AF2004" s="60"/>
      <c r="AH2004" s="20"/>
    </row>
    <row r="2005" spans="1:34">
      <c r="A2005" s="105"/>
      <c r="B2005" s="97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132.6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337.59959999999995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470.19959999999992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470.2</v>
      </c>
      <c r="AD2005" s="48">
        <f>(ROUND(AC2005-AC1992,1)/AC1992)</f>
        <v>0.22928104575163399</v>
      </c>
      <c r="AE2005" s="119"/>
      <c r="AF2005" s="60"/>
      <c r="AH2005" s="20"/>
    </row>
    <row r="2006" spans="1:34">
      <c r="A2006" s="105"/>
      <c r="B2006" s="97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132.6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298.21739999999994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430.81739999999991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430.8</v>
      </c>
      <c r="AD2006" s="48">
        <f>(ROUND(AC2006-AC1992,1)/AC1992)</f>
        <v>0.12627450980392155</v>
      </c>
      <c r="AE2006" s="119"/>
      <c r="AF2006" s="60"/>
      <c r="AH2006" s="20"/>
    </row>
    <row r="2007" spans="1:34">
      <c r="A2007" s="112" t="s">
        <v>0</v>
      </c>
      <c r="B2007" s="98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150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213.75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363.75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363.8</v>
      </c>
      <c r="AD2007" s="58"/>
      <c r="AE2007" s="119" t="s">
        <v>820</v>
      </c>
      <c r="AF2007" s="60"/>
      <c r="AH2007" s="20"/>
    </row>
    <row r="2008" spans="1:34">
      <c r="A2008" s="105" t="s">
        <v>821</v>
      </c>
      <c r="B2008" s="99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130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297.18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427.18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427.2</v>
      </c>
      <c r="AD2008" s="48">
        <f>(ROUND(AC2008-AC2007,1)/AC2007)</f>
        <v>0.1742715777899945</v>
      </c>
      <c r="AE2008" s="119"/>
      <c r="AF2008" s="60"/>
      <c r="AH2008" s="20"/>
    </row>
    <row r="2009" spans="1:34">
      <c r="A2009" s="105" t="s">
        <v>822</v>
      </c>
      <c r="B2009" s="99">
        <v>24</v>
      </c>
      <c r="C2009" s="21" t="s">
        <v>856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140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199.5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339.5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339.5</v>
      </c>
      <c r="AD2009" s="48">
        <f>(ROUND(AC2009-AC2007,1)/AC2007)</f>
        <v>-6.6794942275975808E-2</v>
      </c>
      <c r="AE2009" s="119"/>
      <c r="AF2009" s="60"/>
      <c r="AH2009" s="20"/>
    </row>
    <row r="2010" spans="1:34">
      <c r="A2010" s="105" t="s">
        <v>823</v>
      </c>
      <c r="B2010" s="99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140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199.5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339.5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339.5</v>
      </c>
      <c r="AD2010" s="48">
        <f>(ROUND(AC2010-AC2007,1)/AC2007)</f>
        <v>-6.6794942275975808E-2</v>
      </c>
      <c r="AE2010" s="119"/>
      <c r="AF2010" s="60"/>
      <c r="AH2010" s="20"/>
    </row>
    <row r="2011" spans="1:34">
      <c r="A2011" s="105" t="s">
        <v>824</v>
      </c>
      <c r="B2011" s="99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140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199.5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339.5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339.5</v>
      </c>
      <c r="AD2011" s="48">
        <f>(ROUND(AC2011-AC2007,1)/AC2007)</f>
        <v>-6.6794942275975808E-2</v>
      </c>
      <c r="AE2011" s="119"/>
      <c r="AF2011" s="60"/>
      <c r="AH2011" s="20"/>
    </row>
    <row r="2012" spans="1:34">
      <c r="A2012" s="105" t="s">
        <v>667</v>
      </c>
      <c r="B2012" s="99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140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199.5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339.5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339.5</v>
      </c>
      <c r="AD2012" s="48">
        <f>(ROUND(AC2012-AC2007,1)/AC2007)</f>
        <v>-6.6794942275975808E-2</v>
      </c>
      <c r="AE2012" s="119"/>
      <c r="AF2012" s="60"/>
      <c r="AH2012" s="20"/>
    </row>
    <row r="2013" spans="1:34">
      <c r="A2013" s="105" t="s">
        <v>606</v>
      </c>
      <c r="B2013" s="99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60</v>
      </c>
      <c r="O2013" s="14">
        <f>E2013*$E$9</f>
        <v>130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85.5</v>
      </c>
      <c r="T2013" s="14">
        <f>(O2013/100)*(K2013*$K$9)</f>
        <v>195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145.5</v>
      </c>
      <c r="Y2013" s="14">
        <f t="shared" si="657"/>
        <v>325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470.5</v>
      </c>
      <c r="AD2013" s="48">
        <f>(ROUND(AC2013-AC2007,1)/AC2007)</f>
        <v>0.29329301814183617</v>
      </c>
      <c r="AE2013" s="119"/>
      <c r="AF2013" s="60"/>
      <c r="AH2013" s="20"/>
    </row>
    <row r="2014" spans="1:34">
      <c r="A2014" s="105" t="s">
        <v>851</v>
      </c>
      <c r="B2014" s="99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60</v>
      </c>
      <c r="O2014" s="14">
        <f>E2014*$E$10</f>
        <v>0</v>
      </c>
      <c r="P2014" s="14">
        <f>F2014*$F$10</f>
        <v>130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85.5</v>
      </c>
      <c r="T2014" s="14">
        <f>(O2014/100)*(K2014*$J$10)</f>
        <v>0</v>
      </c>
      <c r="U2014" s="14">
        <f>(P2014/100)*(K2014*$K$10)+(P2014/100)*(L2014*$L$10)</f>
        <v>195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145.5</v>
      </c>
      <c r="Y2014" s="14">
        <f t="shared" si="657"/>
        <v>0</v>
      </c>
      <c r="Z2014" s="14">
        <f t="shared" si="658"/>
        <v>325</v>
      </c>
      <c r="AA2014" s="14">
        <f t="shared" si="659"/>
        <v>0</v>
      </c>
      <c r="AB2014" s="14">
        <f t="shared" si="661"/>
        <v>0</v>
      </c>
      <c r="AC2014" s="15">
        <f t="shared" si="660"/>
        <v>470.5</v>
      </c>
      <c r="AD2014" s="48">
        <f>(ROUND(AC2014-AC2007,1)/AC2007)</f>
        <v>0.29329301814183617</v>
      </c>
      <c r="AE2014" s="119"/>
      <c r="AF2014" s="60"/>
      <c r="AH2014" s="20"/>
    </row>
    <row r="2015" spans="1:34">
      <c r="A2015" s="105" t="s">
        <v>852</v>
      </c>
      <c r="B2015" s="99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60</v>
      </c>
      <c r="O2015" s="14">
        <f>E2015*$E$11</f>
        <v>0</v>
      </c>
      <c r="P2015" s="14">
        <f>F2015*$F$11</f>
        <v>0</v>
      </c>
      <c r="Q2015" s="14">
        <f>G2015*$G$11</f>
        <v>130</v>
      </c>
      <c r="R2015" s="14">
        <f>H2015*$H$11</f>
        <v>0</v>
      </c>
      <c r="S2015" s="14">
        <f>(N2015/100)*(I2015*$I$11)+(N2015/100)*(J2015*$J$11)</f>
        <v>85.5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195</v>
      </c>
      <c r="W2015" s="14">
        <f>(R2015/100)*(K2015*$K$11)+(R2015/100)*(L2015*$L$11)</f>
        <v>0</v>
      </c>
      <c r="X2015" s="14">
        <f t="shared" si="656"/>
        <v>145.5</v>
      </c>
      <c r="Y2015" s="14">
        <f t="shared" si="657"/>
        <v>0</v>
      </c>
      <c r="Z2015" s="14">
        <f t="shared" si="658"/>
        <v>0</v>
      </c>
      <c r="AA2015" s="14">
        <f t="shared" si="659"/>
        <v>325</v>
      </c>
      <c r="AB2015" s="14">
        <f t="shared" si="661"/>
        <v>0</v>
      </c>
      <c r="AC2015" s="15">
        <f t="shared" si="660"/>
        <v>470.5</v>
      </c>
      <c r="AD2015" s="48">
        <f>(ROUND(AC2015-AC2007,1)/AC2007)</f>
        <v>0.29329301814183617</v>
      </c>
      <c r="AE2015" s="119"/>
      <c r="AF2015" s="60"/>
      <c r="AH2015" s="20"/>
    </row>
    <row r="2016" spans="1:34">
      <c r="A2016" s="105" t="s">
        <v>853</v>
      </c>
      <c r="B2016" s="99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60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130</v>
      </c>
      <c r="S2016" s="14">
        <f>(N2016/100)*(I2016*$I$12)+(N2016/100)*(J2016*$J$12)</f>
        <v>85.5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195</v>
      </c>
      <c r="X2016" s="14">
        <f t="shared" si="656"/>
        <v>145.5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325</v>
      </c>
      <c r="AC2016" s="15">
        <f t="shared" si="660"/>
        <v>470.5</v>
      </c>
      <c r="AD2016" s="48">
        <f>(ROUND(AC2016-AC2007,1)/AC2007)</f>
        <v>0.29329301814183617</v>
      </c>
      <c r="AE2016" s="119"/>
      <c r="AF2016" s="60"/>
      <c r="AH2016" s="20"/>
    </row>
    <row r="2017" spans="1:34">
      <c r="A2017" s="105" t="s">
        <v>854</v>
      </c>
      <c r="B2017" s="99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130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335.4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465.4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465.4</v>
      </c>
      <c r="AD2017" s="48">
        <f>(ROUND(AC2017-AC2007,1)/AC2007)</f>
        <v>0.27927432655305112</v>
      </c>
      <c r="AE2017" s="119"/>
      <c r="AF2017" s="60"/>
      <c r="AH2017" s="20"/>
    </row>
    <row r="2018" spans="1:34">
      <c r="A2018" s="105" t="s">
        <v>855</v>
      </c>
      <c r="B2018" s="99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130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335.4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465.4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465.4</v>
      </c>
      <c r="AD2018" s="48">
        <f>(ROUND(AC2018-AC2007,1)/AC2007)</f>
        <v>0.27927432655305112</v>
      </c>
      <c r="AE2018" s="119"/>
      <c r="AF2018" s="60"/>
      <c r="AH2018" s="20"/>
    </row>
    <row r="2019" spans="1:34">
      <c r="A2019" s="105"/>
      <c r="B2019" s="99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130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335.4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465.4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465.4</v>
      </c>
      <c r="AD2019" s="48">
        <f>(ROUND(AC2019-AC2007,1)/AC2007)</f>
        <v>0.27927432655305112</v>
      </c>
      <c r="AE2019" s="119"/>
      <c r="AF2019" s="60"/>
      <c r="AH2019" s="20"/>
    </row>
    <row r="2020" spans="1:34">
      <c r="A2020" s="105"/>
      <c r="B2020" s="99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130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317.07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447.07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447.1</v>
      </c>
      <c r="AD2020" s="48">
        <f>(ROUND(AC2020-AC2007,1)/AC2007)</f>
        <v>0.22897196261682243</v>
      </c>
      <c r="AE2020" s="119"/>
      <c r="AF2020" s="60"/>
      <c r="AH2020" s="20"/>
    </row>
    <row r="2021" spans="1:34">
      <c r="A2021" s="105"/>
      <c r="B2021" s="99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130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278.85000000000002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408.85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408.9</v>
      </c>
      <c r="AD2021" s="48">
        <f>(ROUND(AC2021-AC2007,1)/AC2007)</f>
        <v>0.1239692138537658</v>
      </c>
      <c r="AE2021" s="119"/>
      <c r="AF2021" s="60"/>
      <c r="AH2021" s="20"/>
    </row>
    <row r="2022" spans="1:34">
      <c r="A2022" s="112" t="s">
        <v>0</v>
      </c>
      <c r="B2022" s="96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171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205.2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376.2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376.2</v>
      </c>
      <c r="AD2022" s="58"/>
      <c r="AE2022" s="119" t="s">
        <v>820</v>
      </c>
      <c r="AF2022" s="60"/>
      <c r="AH2022" s="20"/>
    </row>
    <row r="2023" spans="1:34">
      <c r="A2023" s="105" t="s">
        <v>821</v>
      </c>
      <c r="B2023" s="97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148.20000000000002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293.43600000000004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441.63600000000008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441.6</v>
      </c>
      <c r="AD2023" s="48">
        <f>(ROUND(AC2023-AC2022,1)/AC2022)</f>
        <v>0.17384370015948966</v>
      </c>
      <c r="AE2023" s="119"/>
      <c r="AF2023" s="60"/>
      <c r="AH2023" s="20"/>
    </row>
    <row r="2024" spans="1:34">
      <c r="A2024" s="105" t="s">
        <v>822</v>
      </c>
      <c r="B2024" s="97">
        <v>0</v>
      </c>
      <c r="C2024" s="21" t="s">
        <v>856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159.6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191.51999999999998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351.12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351.1</v>
      </c>
      <c r="AD2024" s="48">
        <f>(ROUND(AC2024-AC2022,1)/AC2022)</f>
        <v>-6.6719829877724623E-2</v>
      </c>
      <c r="AE2024" s="119"/>
      <c r="AF2024" s="60"/>
      <c r="AH2024" s="20"/>
    </row>
    <row r="2025" spans="1:34">
      <c r="A2025" s="105" t="s">
        <v>823</v>
      </c>
      <c r="B2025" s="97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159.6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191.51999999999998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351.12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351.1</v>
      </c>
      <c r="AD2025" s="48">
        <f>(ROUND(AC2025-AC2022,1)/AC2022)</f>
        <v>-6.6719829877724623E-2</v>
      </c>
      <c r="AE2025" s="119"/>
      <c r="AF2025" s="60"/>
      <c r="AH2025" s="20"/>
    </row>
    <row r="2026" spans="1:34">
      <c r="A2026" s="105" t="s">
        <v>824</v>
      </c>
      <c r="B2026" s="97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159.6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191.51999999999998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351.12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351.1</v>
      </c>
      <c r="AD2026" s="48">
        <f>(ROUND(AC2026-AC2022,1)/AC2022)</f>
        <v>-6.6719829877724623E-2</v>
      </c>
      <c r="AE2026" s="119"/>
      <c r="AF2026" s="60"/>
      <c r="AH2026" s="20"/>
    </row>
    <row r="2027" spans="1:34">
      <c r="A2027" s="105" t="s">
        <v>667</v>
      </c>
      <c r="B2027" s="97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159.6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191.51999999999998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351.12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351.1</v>
      </c>
      <c r="AD2027" s="48">
        <f>(ROUND(AC2027-AC2022,1)/AC2022)</f>
        <v>-6.6719829877724623E-2</v>
      </c>
      <c r="AE2027" s="119"/>
      <c r="AF2027" s="60"/>
      <c r="AH2027" s="20"/>
    </row>
    <row r="2028" spans="1:34">
      <c r="A2028" s="105" t="s">
        <v>606</v>
      </c>
      <c r="B2028" s="97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68.399999999999991</v>
      </c>
      <c r="O2028" s="14">
        <f>E2028*$E$9</f>
        <v>148.20000000000002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82.08</v>
      </c>
      <c r="T2028" s="14">
        <f>(O2028/100)*(K2028*$K$9)</f>
        <v>188.95500000000001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150.47999999999999</v>
      </c>
      <c r="Y2028" s="14">
        <f t="shared" si="663"/>
        <v>337.15500000000003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487.6</v>
      </c>
      <c r="AD2028" s="48">
        <f>(ROUND(AC2028-AC2022,1)/AC2022)</f>
        <v>0.29611908559276984</v>
      </c>
      <c r="AE2028" s="119"/>
      <c r="AF2028" s="60"/>
      <c r="AH2028" s="20"/>
    </row>
    <row r="2029" spans="1:34">
      <c r="A2029" s="105" t="s">
        <v>851</v>
      </c>
      <c r="B2029" s="97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68.399999999999991</v>
      </c>
      <c r="O2029" s="14">
        <f>E2029*$E$10</f>
        <v>0</v>
      </c>
      <c r="P2029" s="14">
        <f>F2029*$F$10</f>
        <v>148.20000000000002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82.08</v>
      </c>
      <c r="T2029" s="14">
        <f>(O2029/100)*(K2029*$J$10)</f>
        <v>0</v>
      </c>
      <c r="U2029" s="14">
        <f>(P2029/100)*(K2029*$K$10)+(P2029/100)*(L2029*$L$10)</f>
        <v>188.95500000000001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150.47999999999999</v>
      </c>
      <c r="Y2029" s="14">
        <f t="shared" si="663"/>
        <v>0</v>
      </c>
      <c r="Z2029" s="14">
        <f t="shared" si="664"/>
        <v>337.15500000000003</v>
      </c>
      <c r="AA2029" s="14">
        <f t="shared" si="665"/>
        <v>0</v>
      </c>
      <c r="AB2029" s="14">
        <f t="shared" si="667"/>
        <v>0</v>
      </c>
      <c r="AC2029" s="15">
        <f t="shared" si="666"/>
        <v>487.6</v>
      </c>
      <c r="AD2029" s="48">
        <f>(ROUND(AC2029-AC2022,1)/AC2022)</f>
        <v>0.29611908559276984</v>
      </c>
      <c r="AE2029" s="119"/>
      <c r="AF2029" s="60"/>
      <c r="AH2029" s="20"/>
    </row>
    <row r="2030" spans="1:34">
      <c r="A2030" s="105" t="s">
        <v>852</v>
      </c>
      <c r="B2030" s="97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68.399999999999991</v>
      </c>
      <c r="O2030" s="14">
        <f>E2030*$E$11</f>
        <v>0</v>
      </c>
      <c r="P2030" s="14">
        <f>F2030*$F$11</f>
        <v>0</v>
      </c>
      <c r="Q2030" s="14">
        <f>G2030*$G$11</f>
        <v>148.20000000000002</v>
      </c>
      <c r="R2030" s="14">
        <f>H2030*$H$11</f>
        <v>0</v>
      </c>
      <c r="S2030" s="14">
        <f>(N2030/100)*(I2030*$I$11)+(N2030/100)*(J2030*$J$11)</f>
        <v>82.08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188.95500000000001</v>
      </c>
      <c r="W2030" s="14">
        <f>(R2030/100)*(K2030*$K$11)+(R2030/100)*(L2030*$L$11)</f>
        <v>0</v>
      </c>
      <c r="X2030" s="14">
        <f t="shared" si="662"/>
        <v>150.47999999999999</v>
      </c>
      <c r="Y2030" s="14">
        <f t="shared" si="663"/>
        <v>0</v>
      </c>
      <c r="Z2030" s="14">
        <f t="shared" si="664"/>
        <v>0</v>
      </c>
      <c r="AA2030" s="14">
        <f t="shared" si="665"/>
        <v>337.15500000000003</v>
      </c>
      <c r="AB2030" s="14">
        <f t="shared" si="667"/>
        <v>0</v>
      </c>
      <c r="AC2030" s="15">
        <f t="shared" si="666"/>
        <v>487.6</v>
      </c>
      <c r="AD2030" s="48">
        <f>(ROUND(AC2030-AC2022,1)/AC2022)</f>
        <v>0.29611908559276984</v>
      </c>
      <c r="AE2030" s="119"/>
      <c r="AF2030" s="60"/>
      <c r="AH2030" s="20"/>
    </row>
    <row r="2031" spans="1:34">
      <c r="A2031" s="105" t="s">
        <v>853</v>
      </c>
      <c r="B2031" s="97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68.399999999999991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148.20000000000002</v>
      </c>
      <c r="S2031" s="14">
        <f>(N2031/100)*(I2031*$I$12)+(N2031/100)*(J2031*$J$12)</f>
        <v>82.08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188.95500000000001</v>
      </c>
      <c r="X2031" s="14">
        <f t="shared" si="662"/>
        <v>150.47999999999999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337.15500000000003</v>
      </c>
      <c r="AC2031" s="15">
        <f t="shared" si="666"/>
        <v>487.6</v>
      </c>
      <c r="AD2031" s="48">
        <f>(ROUND(AC2031-AC2022,1)/AC2022)</f>
        <v>0.29611908559276984</v>
      </c>
      <c r="AE2031" s="119"/>
      <c r="AF2031" s="60"/>
      <c r="AH2031" s="20"/>
    </row>
    <row r="2032" spans="1:34">
      <c r="A2032" s="105" t="s">
        <v>854</v>
      </c>
      <c r="B2032" s="97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148.20000000000002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333.45000000000005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481.65000000000009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481.7</v>
      </c>
      <c r="AD2032" s="48">
        <f>(ROUND(AC2032-AC2022,1)/AC2022)</f>
        <v>0.28043593833067521</v>
      </c>
      <c r="AE2032" s="119"/>
      <c r="AF2032" s="60"/>
      <c r="AH2032" s="20"/>
    </row>
    <row r="2033" spans="1:34">
      <c r="A2033" s="105" t="s">
        <v>855</v>
      </c>
      <c r="B2033" s="97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148.20000000000002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333.45000000000005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481.65000000000009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481.7</v>
      </c>
      <c r="AD2033" s="48">
        <f>(ROUND(AC2033-AC2022,1)/AC2022)</f>
        <v>0.28043593833067521</v>
      </c>
      <c r="AE2033" s="119"/>
      <c r="AF2033" s="60"/>
      <c r="AH2033" s="20"/>
    </row>
    <row r="2034" spans="1:34">
      <c r="A2034" s="105"/>
      <c r="B2034" s="97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148.20000000000002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333.45000000000005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481.65000000000009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481.7</v>
      </c>
      <c r="AD2034" s="48">
        <f>(ROUND(AC2034-AC2022,1)/AC2022)</f>
        <v>0.28043593833067521</v>
      </c>
      <c r="AE2034" s="119"/>
      <c r="AF2034" s="60"/>
      <c r="AH2034" s="20"/>
    </row>
    <row r="2035" spans="1:34">
      <c r="A2035" s="105"/>
      <c r="B2035" s="97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148.20000000000002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276.39300000000003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424.59300000000007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424.6</v>
      </c>
      <c r="AD2035" s="48">
        <f>(ROUND(AC2035-AC2022,1)/AC2022)</f>
        <v>0.12865497076023391</v>
      </c>
      <c r="AE2035" s="119"/>
      <c r="AF2035" s="60"/>
      <c r="AH2035" s="20"/>
    </row>
    <row r="2036" spans="1:34">
      <c r="A2036" s="105"/>
      <c r="B2036" s="97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148.20000000000002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312.55379999999997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460.75379999999996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460.8</v>
      </c>
      <c r="AD2036" s="48">
        <f>(ROUND(AC2036-AC2022,1)/AC2022)</f>
        <v>0.2248803827751196</v>
      </c>
      <c r="AE2036" s="119"/>
      <c r="AF2036" s="60"/>
      <c r="AH2036" s="20"/>
    </row>
    <row r="2037" spans="1:34">
      <c r="A2037" s="112" t="s">
        <v>0</v>
      </c>
      <c r="B2037" s="98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150</v>
      </c>
      <c r="O2037" s="52">
        <f>E2037*$E$3</f>
        <v>0</v>
      </c>
      <c r="P2037" s="52">
        <f>F2037*$F$3</f>
        <v>60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135</v>
      </c>
      <c r="T2037" s="52">
        <f>(O2037/100)*(K2037*$K$3)</f>
        <v>0</v>
      </c>
      <c r="U2037" s="52">
        <f>(P2037/100)*(K2037*$K$3)+(P2037/100)*(L2037*$L$3)</f>
        <v>27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285</v>
      </c>
      <c r="Y2037" s="52">
        <f t="shared" ref="Y2037:Y2052" si="669">O2037+T2037</f>
        <v>0</v>
      </c>
      <c r="Z2037" s="52">
        <f t="shared" ref="Z2037:Z2052" si="670">P2037+U2037</f>
        <v>87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372</v>
      </c>
      <c r="AD2037" s="58"/>
      <c r="AE2037" s="119" t="s">
        <v>820</v>
      </c>
      <c r="AF2037" s="60"/>
      <c r="AH2037" s="20"/>
    </row>
    <row r="2038" spans="1:34">
      <c r="A2038" s="105" t="s">
        <v>821</v>
      </c>
      <c r="B2038" s="99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130</v>
      </c>
      <c r="O2038" s="14">
        <f>E2038*$E$4</f>
        <v>0</v>
      </c>
      <c r="P2038" s="14">
        <f>F2038*$F$4</f>
        <v>52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252.72000000000003</v>
      </c>
      <c r="T2038" s="14">
        <f>(O2038/100)*(K2038*$K$4)</f>
        <v>0</v>
      </c>
      <c r="U2038" s="14">
        <f>(P2038/100)*(K2038*$K$4)+(P2038/100)*(L2038*$L$4)</f>
        <v>23.400000000000002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382.72</v>
      </c>
      <c r="Y2038" s="14">
        <f t="shared" si="669"/>
        <v>0</v>
      </c>
      <c r="Z2038" s="14">
        <f t="shared" si="670"/>
        <v>75.400000000000006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458.1</v>
      </c>
      <c r="AD2038" s="48">
        <f>(ROUND(AC2038-AC2037,1)/AC2037)</f>
        <v>0.2314516129032258</v>
      </c>
      <c r="AE2038" s="119"/>
      <c r="AF2038" s="60"/>
      <c r="AH2038" s="20"/>
    </row>
    <row r="2039" spans="1:34">
      <c r="A2039" s="105" t="s">
        <v>822</v>
      </c>
      <c r="B2039" s="99">
        <v>16</v>
      </c>
      <c r="C2039" s="21" t="s">
        <v>856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140</v>
      </c>
      <c r="O2039" s="14">
        <f>E2039*$E$5</f>
        <v>0</v>
      </c>
      <c r="P2039" s="14">
        <f>F2039*$F$5</f>
        <v>56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125.99999999999999</v>
      </c>
      <c r="T2039" s="14">
        <f>(O2039/100)*(K2039*$K$5)</f>
        <v>0</v>
      </c>
      <c r="U2039" s="14">
        <f>(P2039/100)*(K2039*$K$5)+(P2039/100)*(L2039*$L$5)</f>
        <v>25.200000000000003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266</v>
      </c>
      <c r="Y2039" s="14">
        <f t="shared" si="669"/>
        <v>0</v>
      </c>
      <c r="Z2039" s="14">
        <f t="shared" si="670"/>
        <v>81.2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347.2</v>
      </c>
      <c r="AD2039" s="48">
        <f>(ROUND(AC2039-AC2037,1)/AC2037)</f>
        <v>-6.6666666666666666E-2</v>
      </c>
      <c r="AE2039" s="119"/>
      <c r="AF2039" s="60"/>
      <c r="AH2039" s="20"/>
    </row>
    <row r="2040" spans="1:34">
      <c r="A2040" s="105" t="s">
        <v>823</v>
      </c>
      <c r="B2040" s="99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140</v>
      </c>
      <c r="O2040" s="14">
        <f>E2040*$E$6</f>
        <v>0</v>
      </c>
      <c r="P2040" s="14">
        <f>F2040*$F$6</f>
        <v>56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125.99999999999999</v>
      </c>
      <c r="T2040" s="14">
        <f>(O2040/100)*(K2040*$K$6)</f>
        <v>0</v>
      </c>
      <c r="U2040" s="14">
        <f>(P2040/100)*(K2040*$K$6)+(P2040/100)*(L2040*$L$6)</f>
        <v>25.200000000000003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266</v>
      </c>
      <c r="Y2040" s="14">
        <f t="shared" si="669"/>
        <v>0</v>
      </c>
      <c r="Z2040" s="14">
        <f t="shared" si="670"/>
        <v>81.2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347.2</v>
      </c>
      <c r="AD2040" s="48">
        <f>(ROUND(AC2040-AC2037,1)/AC2037)</f>
        <v>-6.6666666666666666E-2</v>
      </c>
      <c r="AE2040" s="119"/>
      <c r="AF2040" s="60"/>
      <c r="AH2040" s="20"/>
    </row>
    <row r="2041" spans="1:34">
      <c r="A2041" s="105" t="s">
        <v>824</v>
      </c>
      <c r="B2041" s="99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140</v>
      </c>
      <c r="O2041" s="14">
        <f>E2041*$E$7</f>
        <v>0</v>
      </c>
      <c r="P2041" s="14">
        <f>F2041*$F$7</f>
        <v>56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125.99999999999999</v>
      </c>
      <c r="T2041" s="14">
        <f>(O2041/100)*(K2041*$K$7)</f>
        <v>0</v>
      </c>
      <c r="U2041" s="14">
        <f>(P2041/100)*(K2041*$K$7)+(P2041/100)*(L2041*$L$7)</f>
        <v>25.200000000000003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266</v>
      </c>
      <c r="Y2041" s="14">
        <f t="shared" si="669"/>
        <v>0</v>
      </c>
      <c r="Z2041" s="14">
        <f t="shared" si="670"/>
        <v>81.2</v>
      </c>
      <c r="AA2041" s="14">
        <f t="shared" si="671"/>
        <v>0</v>
      </c>
      <c r="AB2041" s="14">
        <f t="shared" si="673"/>
        <v>0</v>
      </c>
      <c r="AC2041" s="15">
        <f t="shared" si="672"/>
        <v>347.2</v>
      </c>
      <c r="AD2041" s="48">
        <f>(ROUND(AC2041-AC2037,1)/AC2037)</f>
        <v>-6.6666666666666666E-2</v>
      </c>
      <c r="AE2041" s="119"/>
      <c r="AF2041" s="60"/>
      <c r="AH2041" s="20"/>
    </row>
    <row r="2042" spans="1:34">
      <c r="A2042" s="105" t="s">
        <v>667</v>
      </c>
      <c r="B2042" s="99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140</v>
      </c>
      <c r="O2042" s="14">
        <f>E2042*$E$8</f>
        <v>0</v>
      </c>
      <c r="P2042" s="14">
        <f>F2042*$F$8</f>
        <v>56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125.99999999999999</v>
      </c>
      <c r="T2042" s="14">
        <f>(O2042/100)*(K2042*$K$8)</f>
        <v>0</v>
      </c>
      <c r="U2042" s="14">
        <f>(P2042/100)*(K2042*$K$8)+(P2042/100)*(L2042*$L$8)</f>
        <v>25.200000000000003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266</v>
      </c>
      <c r="Y2042" s="14">
        <f t="shared" si="669"/>
        <v>0</v>
      </c>
      <c r="Z2042" s="14">
        <f t="shared" si="670"/>
        <v>81.2</v>
      </c>
      <c r="AA2042" s="14">
        <f t="shared" si="671"/>
        <v>0</v>
      </c>
      <c r="AB2042" s="14">
        <f t="shared" si="673"/>
        <v>0</v>
      </c>
      <c r="AC2042" s="15">
        <f t="shared" si="672"/>
        <v>347.2</v>
      </c>
      <c r="AD2042" s="48">
        <f>(ROUND(AC2042-AC2037,1)/AC2037)</f>
        <v>-6.6666666666666666E-2</v>
      </c>
      <c r="AE2042" s="119"/>
      <c r="AF2042" s="60"/>
      <c r="AH2042" s="20"/>
    </row>
    <row r="2043" spans="1:34">
      <c r="A2043" s="105" t="s">
        <v>606</v>
      </c>
      <c r="B2043" s="99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60</v>
      </c>
      <c r="O2043" s="14">
        <f>E2043*$E$9</f>
        <v>182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54</v>
      </c>
      <c r="T2043" s="14">
        <f>(O2043/100)*(K2043*$K$9)</f>
        <v>185.64000000000001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114</v>
      </c>
      <c r="Y2043" s="14">
        <f t="shared" si="669"/>
        <v>367.64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481.6</v>
      </c>
      <c r="AD2043" s="48">
        <f>(ROUND(AC2043-AC2037,1)/AC2037)</f>
        <v>0.29462365591397849</v>
      </c>
      <c r="AE2043" s="119"/>
      <c r="AF2043" s="60"/>
      <c r="AH2043" s="20"/>
    </row>
    <row r="2044" spans="1:34">
      <c r="A2044" s="105" t="s">
        <v>851</v>
      </c>
      <c r="B2044" s="99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60</v>
      </c>
      <c r="O2044" s="14">
        <f>E2044*$E$10</f>
        <v>0</v>
      </c>
      <c r="P2044" s="14">
        <f>F2044*$F$10</f>
        <v>182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54</v>
      </c>
      <c r="T2044" s="14">
        <f>(O2044/100)*(K2044*$J$10)</f>
        <v>0</v>
      </c>
      <c r="U2044" s="14">
        <f>(P2044/100)*(K2044*$K$10)+(P2044/100)*(L2044*$L$10)</f>
        <v>185.64000000000001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114</v>
      </c>
      <c r="Y2044" s="14">
        <f t="shared" si="669"/>
        <v>0</v>
      </c>
      <c r="Z2044" s="14">
        <f t="shared" si="670"/>
        <v>367.64</v>
      </c>
      <c r="AA2044" s="14">
        <f t="shared" si="671"/>
        <v>0</v>
      </c>
      <c r="AB2044" s="14">
        <f t="shared" si="673"/>
        <v>0</v>
      </c>
      <c r="AC2044" s="15">
        <f t="shared" si="672"/>
        <v>481.6</v>
      </c>
      <c r="AD2044" s="48">
        <f>(ROUND(AC2044-AC2037,1)/AC2037)</f>
        <v>0.29462365591397849</v>
      </c>
      <c r="AE2044" s="119"/>
      <c r="AF2044" s="60"/>
      <c r="AH2044" s="20"/>
    </row>
    <row r="2045" spans="1:34">
      <c r="A2045" s="105" t="s">
        <v>852</v>
      </c>
      <c r="B2045" s="99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60</v>
      </c>
      <c r="O2045" s="14">
        <f>E2045*$E$11</f>
        <v>0</v>
      </c>
      <c r="P2045" s="14">
        <f>F2045*$F$11</f>
        <v>0</v>
      </c>
      <c r="Q2045" s="14">
        <f>G2045*$G$11</f>
        <v>182</v>
      </c>
      <c r="R2045" s="14">
        <f>H2045*$H$11</f>
        <v>0</v>
      </c>
      <c r="S2045" s="14">
        <f>(N2045/100)*(I2045*$I$11)+(N2045/100)*(J2045*$J$11)</f>
        <v>54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185.64000000000001</v>
      </c>
      <c r="W2045" s="14">
        <f>(R2045/100)*(K2045*$K$11)+(R2045/100)*(L2045*$L$11)</f>
        <v>0</v>
      </c>
      <c r="X2045" s="14">
        <f t="shared" si="668"/>
        <v>114</v>
      </c>
      <c r="Y2045" s="14">
        <f t="shared" si="669"/>
        <v>0</v>
      </c>
      <c r="Z2045" s="14">
        <f t="shared" si="670"/>
        <v>0</v>
      </c>
      <c r="AA2045" s="14">
        <f t="shared" si="671"/>
        <v>367.64</v>
      </c>
      <c r="AB2045" s="14">
        <f t="shared" si="673"/>
        <v>0</v>
      </c>
      <c r="AC2045" s="15">
        <f t="shared" si="672"/>
        <v>481.6</v>
      </c>
      <c r="AD2045" s="48">
        <f>(ROUND(AC2045-AC2037,1)/AC2037)</f>
        <v>0.29462365591397849</v>
      </c>
      <c r="AE2045" s="119"/>
      <c r="AF2045" s="60"/>
      <c r="AH2045" s="20"/>
    </row>
    <row r="2046" spans="1:34">
      <c r="A2046" s="105" t="s">
        <v>853</v>
      </c>
      <c r="B2046" s="99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60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182</v>
      </c>
      <c r="S2046" s="14">
        <f>(N2046/100)*(I2046*$I$12)+(N2046/100)*(J2046*$J$12)</f>
        <v>54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185.64000000000001</v>
      </c>
      <c r="X2046" s="14">
        <f t="shared" si="668"/>
        <v>114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367.64</v>
      </c>
      <c r="AC2046" s="15">
        <f t="shared" si="672"/>
        <v>481.6</v>
      </c>
      <c r="AD2046" s="48">
        <f>(ROUND(AC2046-AC2037,1)/AC2037)</f>
        <v>0.29462365591397849</v>
      </c>
      <c r="AE2046" s="119"/>
      <c r="AF2046" s="60"/>
      <c r="AH2046" s="20"/>
    </row>
    <row r="2047" spans="1:34">
      <c r="A2047" s="105" t="s">
        <v>854</v>
      </c>
      <c r="B2047" s="99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130</v>
      </c>
      <c r="O2047" s="14">
        <f>E2047*$E$13</f>
        <v>0</v>
      </c>
      <c r="P2047" s="14">
        <f>F2047*$F$13</f>
        <v>52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226.2</v>
      </c>
      <c r="T2047" s="14">
        <f>(O2047/100)*(K2047*$K$13)+(O2047/100)*(M2047*$M$13)</f>
        <v>0</v>
      </c>
      <c r="U2047" s="14">
        <f>(P2047/100)*(K2047*$K$13)+(P2047/100)*(L2047*$L$13)+(P2047/100)*(M2047*$M$13)</f>
        <v>67.08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356.2</v>
      </c>
      <c r="Y2047" s="14">
        <f t="shared" si="669"/>
        <v>0</v>
      </c>
      <c r="Z2047" s="14">
        <f t="shared" si="670"/>
        <v>119.08</v>
      </c>
      <c r="AA2047" s="14">
        <f t="shared" si="671"/>
        <v>0</v>
      </c>
      <c r="AB2047" s="14">
        <f t="shared" si="673"/>
        <v>0</v>
      </c>
      <c r="AC2047" s="15">
        <f t="shared" si="672"/>
        <v>475.3</v>
      </c>
      <c r="AD2047" s="48">
        <f>(ROUND(AC2047-AC2037,1)/AC2037)</f>
        <v>0.27768817204301077</v>
      </c>
      <c r="AE2047" s="119"/>
      <c r="AF2047" s="60"/>
      <c r="AH2047" s="20"/>
    </row>
    <row r="2048" spans="1:34">
      <c r="A2048" s="105" t="s">
        <v>855</v>
      </c>
      <c r="B2048" s="99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154.70000000000002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320.22900000000004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474.92900000000009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474.9</v>
      </c>
      <c r="AD2048" s="48">
        <f>(ROUND(AC2048-AC2037,1)/AC2037)</f>
        <v>0.27661290322580645</v>
      </c>
      <c r="AE2048" s="119"/>
      <c r="AF2048" s="60"/>
      <c r="AH2048" s="20"/>
    </row>
    <row r="2049" spans="1:34">
      <c r="A2049" s="105"/>
      <c r="B2049" s="99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154.70000000000002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320.22900000000004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474.92900000000009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474.9</v>
      </c>
      <c r="AD2049" s="48">
        <f>(ROUND(AC2049-AC2037,1)/AC2037)</f>
        <v>0.27661290322580645</v>
      </c>
      <c r="AE2049" s="119"/>
      <c r="AF2049" s="60"/>
      <c r="AH2049" s="20"/>
    </row>
    <row r="2050" spans="1:34">
      <c r="A2050" s="105"/>
      <c r="B2050" s="99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130</v>
      </c>
      <c r="O2050" s="14">
        <f>E2050*$E$16</f>
        <v>0</v>
      </c>
      <c r="P2050" s="14">
        <f>F2050*$F$16</f>
        <v>52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233.35</v>
      </c>
      <c r="T2050" s="14">
        <f>(O2050/100)*(K2050*$K$16)</f>
        <v>0</v>
      </c>
      <c r="U2050" s="14">
        <f>(P2050/100)*(K2050*$K$16)+(P2050/100)*(L2050*$L$16)</f>
        <v>23.400000000000002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363.35</v>
      </c>
      <c r="Y2050" s="14">
        <f t="shared" si="669"/>
        <v>0</v>
      </c>
      <c r="Z2050" s="14">
        <f t="shared" si="670"/>
        <v>75.400000000000006</v>
      </c>
      <c r="AA2050" s="14">
        <f t="shared" si="671"/>
        <v>0</v>
      </c>
      <c r="AB2050" s="14">
        <f t="shared" si="673"/>
        <v>0</v>
      </c>
      <c r="AC2050" s="15">
        <f t="shared" si="672"/>
        <v>438.8</v>
      </c>
      <c r="AD2050" s="48">
        <f>(ROUND(AC2050-AC2037,1)/AC2037)</f>
        <v>0.17956989247311828</v>
      </c>
      <c r="AE2050" s="119"/>
      <c r="AF2050" s="60"/>
      <c r="AH2050" s="20"/>
    </row>
    <row r="2051" spans="1:34">
      <c r="A2051" s="105"/>
      <c r="B2051" s="99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130</v>
      </c>
      <c r="O2051" s="14">
        <f>E2051*$E$17</f>
        <v>0</v>
      </c>
      <c r="P2051" s="14">
        <f>F2051*$F$17</f>
        <v>52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233.35</v>
      </c>
      <c r="T2051" s="14">
        <f>(O2051/100)*(K2051*$K$17)</f>
        <v>0</v>
      </c>
      <c r="U2051" s="14">
        <f>(P2051/100)*(K2051*$K$17)+(P2051/100)*(L2051*$L$17)</f>
        <v>23.400000000000002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363.35</v>
      </c>
      <c r="Y2051" s="14">
        <f t="shared" si="669"/>
        <v>0</v>
      </c>
      <c r="Z2051" s="14">
        <f t="shared" si="670"/>
        <v>75.400000000000006</v>
      </c>
      <c r="AA2051" s="14">
        <f t="shared" si="671"/>
        <v>0</v>
      </c>
      <c r="AB2051" s="14">
        <f t="shared" si="673"/>
        <v>0</v>
      </c>
      <c r="AC2051" s="15">
        <f t="shared" si="672"/>
        <v>438.8</v>
      </c>
      <c r="AD2051" s="48">
        <f>(ROUND(AC2051-AC2037,1)/AC2037)</f>
        <v>0.17956989247311828</v>
      </c>
      <c r="AE2051" s="119"/>
      <c r="AF2051" s="60"/>
      <c r="AH2051" s="20"/>
    </row>
    <row r="2052" spans="1:34">
      <c r="A2052" s="112" t="s">
        <v>0</v>
      </c>
      <c r="B2052" s="96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162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218.7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380.7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380.7</v>
      </c>
      <c r="AD2052" s="58"/>
      <c r="AE2052" s="119" t="s">
        <v>820</v>
      </c>
      <c r="AF2052" s="60"/>
      <c r="AH2052" s="20"/>
    </row>
    <row r="2053" spans="1:34">
      <c r="A2053" s="105" t="s">
        <v>821</v>
      </c>
      <c r="B2053" s="97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140.4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308.31840000000005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448.71840000000009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448.7</v>
      </c>
      <c r="AD2053" s="48">
        <f>(ROUND(AC2053-AC2052,1)/AC2052)</f>
        <v>0.17861833464670346</v>
      </c>
      <c r="AE2053" s="119"/>
      <c r="AF2053" s="60"/>
      <c r="AH2053" s="20"/>
    </row>
    <row r="2054" spans="1:34">
      <c r="A2054" s="105" t="s">
        <v>822</v>
      </c>
      <c r="B2054" s="97">
        <v>16</v>
      </c>
      <c r="C2054" s="21" t="s">
        <v>856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151.19999999999999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204.11999999999995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355.31999999999994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355.3</v>
      </c>
      <c r="AD2054" s="48">
        <f>(ROUND(AC2054-AC2052,1)/AC2052)</f>
        <v>-6.6719201470974515E-2</v>
      </c>
      <c r="AE2054" s="119"/>
      <c r="AF2054" s="60"/>
      <c r="AH2054" s="20"/>
    </row>
    <row r="2055" spans="1:34">
      <c r="A2055" s="105" t="s">
        <v>823</v>
      </c>
      <c r="B2055" s="97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151.19999999999999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204.11999999999995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355.31999999999994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355.3</v>
      </c>
      <c r="AD2055" s="48">
        <f>(ROUND(AC2055-AC2052,1)/AC2052)</f>
        <v>-6.6719201470974515E-2</v>
      </c>
      <c r="AE2055" s="119"/>
      <c r="AF2055" s="60"/>
      <c r="AH2055" s="20"/>
    </row>
    <row r="2056" spans="1:34">
      <c r="A2056" s="105" t="s">
        <v>824</v>
      </c>
      <c r="B2056" s="97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151.19999999999999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204.11999999999995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355.31999999999994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355.3</v>
      </c>
      <c r="AD2056" s="48">
        <f>(ROUND(AC2056-AC2052,1)/AC2052)</f>
        <v>-6.6719201470974515E-2</v>
      </c>
      <c r="AE2056" s="119"/>
      <c r="AF2056" s="60"/>
      <c r="AH2056" s="20"/>
    </row>
    <row r="2057" spans="1:34">
      <c r="A2057" s="105" t="s">
        <v>667</v>
      </c>
      <c r="B2057" s="97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151.19999999999999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204.11999999999995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355.31999999999994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355.3</v>
      </c>
      <c r="AD2057" s="48">
        <f>(ROUND(AC2057-AC2052,1)/AC2052)</f>
        <v>-6.6719201470974515E-2</v>
      </c>
      <c r="AE2057" s="119"/>
      <c r="AF2057" s="60"/>
      <c r="AH2057" s="20"/>
    </row>
    <row r="2058" spans="1:34">
      <c r="A2058" s="105" t="s">
        <v>606</v>
      </c>
      <c r="B2058" s="97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64.8</v>
      </c>
      <c r="O2058" s="14">
        <f>E2058*$E$9</f>
        <v>140.4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87.48</v>
      </c>
      <c r="T2058" s="14">
        <f>(O2058/100)*(K2058*$K$9)</f>
        <v>200.07000000000002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152.28</v>
      </c>
      <c r="Y2058" s="14">
        <f t="shared" si="675"/>
        <v>340.47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492.8</v>
      </c>
      <c r="AD2058" s="48">
        <f>(ROUND(AC2058-AC2052,1)/AC2052)</f>
        <v>0.29445757814552143</v>
      </c>
      <c r="AE2058" s="119"/>
      <c r="AF2058" s="60"/>
      <c r="AH2058" s="20"/>
    </row>
    <row r="2059" spans="1:34">
      <c r="A2059" s="105" t="s">
        <v>851</v>
      </c>
      <c r="B2059" s="97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64.8</v>
      </c>
      <c r="O2059" s="14">
        <f>E2059*$E$10</f>
        <v>0</v>
      </c>
      <c r="P2059" s="14">
        <f>F2059*$F$10</f>
        <v>140.4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87.48</v>
      </c>
      <c r="T2059" s="14">
        <f>(O2059/100)*(K2059*$J$10)</f>
        <v>0</v>
      </c>
      <c r="U2059" s="14">
        <f>(P2059/100)*(K2059*$K$10)+(P2059/100)*(L2059*$L$10)</f>
        <v>200.07000000000002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152.28</v>
      </c>
      <c r="Y2059" s="14">
        <f t="shared" si="675"/>
        <v>0</v>
      </c>
      <c r="Z2059" s="14">
        <f t="shared" si="676"/>
        <v>340.47</v>
      </c>
      <c r="AA2059" s="14">
        <f t="shared" si="677"/>
        <v>0</v>
      </c>
      <c r="AB2059" s="14">
        <f t="shared" si="679"/>
        <v>0</v>
      </c>
      <c r="AC2059" s="15">
        <f t="shared" si="678"/>
        <v>492.8</v>
      </c>
      <c r="AD2059" s="48">
        <f>(ROUND(AC2059-AC2052,1)/AC2052)</f>
        <v>0.29445757814552143</v>
      </c>
      <c r="AE2059" s="119"/>
      <c r="AF2059" s="60"/>
      <c r="AH2059" s="20"/>
    </row>
    <row r="2060" spans="1:34">
      <c r="A2060" s="105" t="s">
        <v>852</v>
      </c>
      <c r="B2060" s="97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64.8</v>
      </c>
      <c r="O2060" s="14">
        <f>E2060*$E$11</f>
        <v>0</v>
      </c>
      <c r="P2060" s="14">
        <f>F2060*$F$11</f>
        <v>0</v>
      </c>
      <c r="Q2060" s="14">
        <f>G2060*$G$11</f>
        <v>140.4</v>
      </c>
      <c r="R2060" s="14">
        <f>H2060*$H$11</f>
        <v>0</v>
      </c>
      <c r="S2060" s="14">
        <f>(N2060/100)*(I2060*$I$11)+(N2060/100)*(J2060*$J$11)</f>
        <v>87.48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200.07000000000002</v>
      </c>
      <c r="W2060" s="14">
        <f>(R2060/100)*(K2060*$K$11)+(R2060/100)*(L2060*$L$11)</f>
        <v>0</v>
      </c>
      <c r="X2060" s="14">
        <f t="shared" si="674"/>
        <v>152.28</v>
      </c>
      <c r="Y2060" s="14">
        <f t="shared" si="675"/>
        <v>0</v>
      </c>
      <c r="Z2060" s="14">
        <f t="shared" si="676"/>
        <v>0</v>
      </c>
      <c r="AA2060" s="14">
        <f t="shared" si="677"/>
        <v>340.47</v>
      </c>
      <c r="AB2060" s="14">
        <f t="shared" si="679"/>
        <v>0</v>
      </c>
      <c r="AC2060" s="15">
        <f t="shared" si="678"/>
        <v>492.8</v>
      </c>
      <c r="AD2060" s="48">
        <f>(ROUND(AC2060-AC2052,1)/AC2052)</f>
        <v>0.29445757814552143</v>
      </c>
      <c r="AE2060" s="119"/>
      <c r="AF2060" s="60"/>
      <c r="AH2060" s="20"/>
    </row>
    <row r="2061" spans="1:34">
      <c r="A2061" s="105" t="s">
        <v>853</v>
      </c>
      <c r="B2061" s="97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64.8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140.4</v>
      </c>
      <c r="S2061" s="14">
        <f>(N2061/100)*(I2061*$I$12)+(N2061/100)*(J2061*$J$12)</f>
        <v>87.48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200.07000000000002</v>
      </c>
      <c r="X2061" s="14">
        <f t="shared" si="674"/>
        <v>152.28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340.47</v>
      </c>
      <c r="AC2061" s="15">
        <f t="shared" si="678"/>
        <v>492.8</v>
      </c>
      <c r="AD2061" s="48">
        <f>(ROUND(AC2061-AC2052,1)/AC2052)</f>
        <v>0.29445757814552143</v>
      </c>
      <c r="AE2061" s="119"/>
      <c r="AF2061" s="60"/>
      <c r="AH2061" s="20"/>
    </row>
    <row r="2062" spans="1:34">
      <c r="A2062" s="105" t="s">
        <v>854</v>
      </c>
      <c r="B2062" s="97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140.4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347.49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487.89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487.9</v>
      </c>
      <c r="AD2062" s="48">
        <f>(ROUND(AC2062-AC2052,1)/AC2052)</f>
        <v>0.28158655109009723</v>
      </c>
      <c r="AE2062" s="119"/>
      <c r="AF2062" s="60"/>
      <c r="AH2062" s="20"/>
    </row>
    <row r="2063" spans="1:34">
      <c r="A2063" s="105" t="s">
        <v>855</v>
      </c>
      <c r="B2063" s="97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140.4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347.49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487.89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487.9</v>
      </c>
      <c r="AD2063" s="48">
        <f>(ROUND(AC2063-AC2052,1)/AC2052)</f>
        <v>0.28158655109009723</v>
      </c>
      <c r="AE2063" s="119"/>
      <c r="AF2063" s="60"/>
      <c r="AH2063" s="20"/>
    </row>
    <row r="2064" spans="1:34">
      <c r="A2064" s="105"/>
      <c r="B2064" s="97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140.4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347.49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487.89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487.9</v>
      </c>
      <c r="AD2064" s="48">
        <f>(ROUND(AC2064-AC2052,1)/AC2052)</f>
        <v>0.28158655109009723</v>
      </c>
      <c r="AE2064" s="119"/>
      <c r="AF2064" s="60"/>
      <c r="AH2064" s="20"/>
    </row>
    <row r="2065" spans="1:34">
      <c r="A2065" s="105"/>
      <c r="B2065" s="97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140.4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327.834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468.23400000000004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468.2</v>
      </c>
      <c r="AD2065" s="48">
        <f>(ROUND(AC2065-AC2052,1)/AC2052)</f>
        <v>0.22983976884686105</v>
      </c>
      <c r="AE2065" s="119"/>
      <c r="AF2065" s="60"/>
      <c r="AH2065" s="20"/>
    </row>
    <row r="2066" spans="1:34" ht="14.25" customHeight="1">
      <c r="A2066" s="105"/>
      <c r="B2066" s="97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140.4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289.36440000000005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429.76440000000002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429.8</v>
      </c>
      <c r="AD2066" s="48">
        <f>(ROUND(AC2066-AC2052,1)/AC2052)</f>
        <v>0.12897294457578146</v>
      </c>
      <c r="AE2066" s="119"/>
      <c r="AF2066" s="60"/>
      <c r="AH2066" s="20"/>
    </row>
    <row r="2067" spans="1:34">
      <c r="A2067" s="112" t="s">
        <v>0</v>
      </c>
      <c r="B2067" s="98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150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225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375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375</v>
      </c>
      <c r="AD2067" s="58" t="s">
        <v>329</v>
      </c>
      <c r="AE2067" s="119" t="s">
        <v>820</v>
      </c>
      <c r="AF2067" s="60"/>
      <c r="AH2067" s="20"/>
    </row>
    <row r="2068" spans="1:34">
      <c r="A2068" s="105" t="s">
        <v>821</v>
      </c>
      <c r="B2068" s="99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130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312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442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442</v>
      </c>
      <c r="AD2068" s="48">
        <f>(ROUND(AC2068-AC2067,1)/AC2067)</f>
        <v>0.17866666666666667</v>
      </c>
      <c r="AE2068" s="119"/>
      <c r="AF2068" s="60"/>
      <c r="AH2068" s="20"/>
    </row>
    <row r="2069" spans="1:34">
      <c r="A2069" s="105" t="s">
        <v>822</v>
      </c>
      <c r="B2069" s="99">
        <v>20</v>
      </c>
      <c r="C2069" s="21" t="s">
        <v>856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140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210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350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350</v>
      </c>
      <c r="AD2069" s="48">
        <f>(ROUND(AC2069-AC2067,1)/AC2067)</f>
        <v>-6.6666666666666666E-2</v>
      </c>
      <c r="AE2069" s="119"/>
      <c r="AF2069" s="60"/>
      <c r="AH2069" s="20"/>
    </row>
    <row r="2070" spans="1:34">
      <c r="A2070" s="105" t="s">
        <v>823</v>
      </c>
      <c r="B2070" s="99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140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210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350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350</v>
      </c>
      <c r="AD2070" s="48">
        <f>(ROUND(AC2070-AC2067,1)/AC2067)</f>
        <v>-6.6666666666666666E-2</v>
      </c>
      <c r="AE2070" s="119"/>
      <c r="AF2070" s="60"/>
      <c r="AH2070" s="20"/>
    </row>
    <row r="2071" spans="1:34">
      <c r="A2071" s="105" t="s">
        <v>824</v>
      </c>
      <c r="B2071" s="99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140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210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350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350</v>
      </c>
      <c r="AD2071" s="48">
        <f>(ROUND(AC2071-AC2067,1)/AC2067)</f>
        <v>-6.6666666666666666E-2</v>
      </c>
      <c r="AE2071" s="119"/>
      <c r="AF2071" s="60"/>
      <c r="AH2071" s="20"/>
    </row>
    <row r="2072" spans="1:34">
      <c r="A2072" s="105" t="s">
        <v>667</v>
      </c>
      <c r="B2072" s="99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140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210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350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350</v>
      </c>
      <c r="AD2072" s="48">
        <f>(ROUND(AC2072-AC2067,1)/AC2067)</f>
        <v>-6.6666666666666666E-2</v>
      </c>
      <c r="AE2072" s="119"/>
      <c r="AF2072" s="60"/>
      <c r="AH2072" s="20"/>
    </row>
    <row r="2073" spans="1:34">
      <c r="A2073" s="105" t="s">
        <v>606</v>
      </c>
      <c r="B2073" s="99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60</v>
      </c>
      <c r="O2073" s="14">
        <f>E2073*$E$9</f>
        <v>130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131.39999999999998</v>
      </c>
      <c r="T2073" s="14">
        <f>(O2073/100)*(K2073*$K$9)</f>
        <v>167.70000000000002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191.39999999999998</v>
      </c>
      <c r="Y2073" s="14">
        <f t="shared" si="675"/>
        <v>297.70000000000005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489.1</v>
      </c>
      <c r="AD2073" s="48">
        <f>(ROUND(AC2073-AC2067,1)/AC2067)</f>
        <v>0.30426666666666663</v>
      </c>
      <c r="AE2073" s="119"/>
      <c r="AF2073" s="60"/>
      <c r="AH2073" s="20"/>
    </row>
    <row r="2074" spans="1:34">
      <c r="A2074" s="105" t="s">
        <v>851</v>
      </c>
      <c r="B2074" s="99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60</v>
      </c>
      <c r="O2074" s="14">
        <f>E2074*$E$10</f>
        <v>0</v>
      </c>
      <c r="P2074" s="14">
        <f>F2074*$F$10</f>
        <v>130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99.9</v>
      </c>
      <c r="T2074" s="14">
        <f>(O2074/100)*(K2074*$J$10)</f>
        <v>0</v>
      </c>
      <c r="U2074" s="14">
        <f>(P2074/100)*(K2074*$K$10)+(P2074/100)*(L2074*$L$10)</f>
        <v>198.9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159.9</v>
      </c>
      <c r="Y2074" s="14">
        <f t="shared" si="675"/>
        <v>0</v>
      </c>
      <c r="Z2074" s="14">
        <f t="shared" si="676"/>
        <v>328.9</v>
      </c>
      <c r="AA2074" s="14">
        <f t="shared" si="677"/>
        <v>0</v>
      </c>
      <c r="AB2074" s="14">
        <f t="shared" si="681"/>
        <v>0</v>
      </c>
      <c r="AC2074" s="15">
        <f t="shared" si="680"/>
        <v>488.8</v>
      </c>
      <c r="AD2074" s="48">
        <f>(ROUND(AC2074-AC2067,1)/AC2067)</f>
        <v>0.30346666666666666</v>
      </c>
      <c r="AE2074" s="119"/>
      <c r="AF2074" s="60"/>
      <c r="AH2074" s="20"/>
    </row>
    <row r="2075" spans="1:34">
      <c r="A2075" s="105" t="s">
        <v>852</v>
      </c>
      <c r="B2075" s="99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60</v>
      </c>
      <c r="O2075" s="14">
        <f>E2075*$E$11</f>
        <v>0</v>
      </c>
      <c r="P2075" s="14">
        <f>F2075*$F$11</f>
        <v>0</v>
      </c>
      <c r="Q2075" s="14">
        <f>G2075*$G$11</f>
        <v>130</v>
      </c>
      <c r="R2075" s="14">
        <f>H2075*$H$11</f>
        <v>0</v>
      </c>
      <c r="S2075" s="14">
        <f>(N2075/100)*(I2075*$I$11)+(N2075/100)*(J2075*$J$11)+(N2075/100)*(K2075*$L$11)</f>
        <v>54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239.85</v>
      </c>
      <c r="W2075" s="14">
        <f>(R2075/100)*(K2075*$K$11)+(R2075/100)*(L2075*$L$11)</f>
        <v>0</v>
      </c>
      <c r="X2075" s="14">
        <f t="shared" si="674"/>
        <v>114</v>
      </c>
      <c r="Y2075" s="14">
        <f t="shared" si="675"/>
        <v>0</v>
      </c>
      <c r="Z2075" s="14">
        <f t="shared" si="676"/>
        <v>0</v>
      </c>
      <c r="AA2075" s="14">
        <f t="shared" si="677"/>
        <v>369.85</v>
      </c>
      <c r="AB2075" s="14">
        <f t="shared" si="681"/>
        <v>0</v>
      </c>
      <c r="AC2075" s="15">
        <f t="shared" si="680"/>
        <v>483.9</v>
      </c>
      <c r="AD2075" s="48">
        <f>(ROUND(AC2075-AC2067,1)/AC2067)</f>
        <v>0.29039999999999999</v>
      </c>
      <c r="AE2075" s="119"/>
      <c r="AF2075" s="60"/>
      <c r="AH2075" s="20"/>
    </row>
    <row r="2076" spans="1:34">
      <c r="A2076" s="105" t="s">
        <v>853</v>
      </c>
      <c r="B2076" s="99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60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130</v>
      </c>
      <c r="S2076" s="14">
        <f>(N2076/100)*(I2076*$I$12)+(N2076/100)*(J2076*$J$12)+(N2076/100)*(K2076*$L$12)</f>
        <v>99.9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198.9</v>
      </c>
      <c r="X2076" s="14">
        <f t="shared" si="674"/>
        <v>159.9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328.9</v>
      </c>
      <c r="AC2076" s="15">
        <f t="shared" si="680"/>
        <v>488.8</v>
      </c>
      <c r="AD2076" s="48">
        <f>(ROUND(AC2076-AC2067,1)/AC2067)</f>
        <v>0.30346666666666666</v>
      </c>
      <c r="AE2076" s="119"/>
      <c r="AF2076" s="60"/>
      <c r="AH2076" s="20"/>
    </row>
    <row r="2077" spans="1:34">
      <c r="A2077" s="105" t="s">
        <v>854</v>
      </c>
      <c r="B2077" s="99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130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351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481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481</v>
      </c>
      <c r="AD2077" s="48">
        <f>(ROUND(AC2077-AC2067,1)/AC2067)</f>
        <v>0.28266666666666668</v>
      </c>
      <c r="AE2077" s="119"/>
      <c r="AF2077" s="60"/>
      <c r="AH2077" s="20"/>
    </row>
    <row r="2078" spans="1:34">
      <c r="A2078" s="105" t="s">
        <v>855</v>
      </c>
      <c r="B2078" s="99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158.6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321.16499999999996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479.76499999999999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479.8</v>
      </c>
      <c r="AD2078" s="48">
        <f>(ROUND(AC2078-AC2067,1)/AC2067)</f>
        <v>0.27946666666666664</v>
      </c>
      <c r="AE2078" s="119"/>
      <c r="AF2078" s="60"/>
      <c r="AH2078" s="20"/>
    </row>
    <row r="2079" spans="1:34">
      <c r="A2079" s="105"/>
      <c r="B2079" s="99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158.6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321.16499999999996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479.76499999999999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479.8</v>
      </c>
      <c r="AD2079" s="48">
        <f>(ROUND(AC2079-AC2067,1)/AC2067)</f>
        <v>0.27946666666666664</v>
      </c>
      <c r="AE2079" s="119"/>
      <c r="AF2079" s="60"/>
      <c r="AH2079" s="20"/>
    </row>
    <row r="2080" spans="1:34">
      <c r="A2080" s="105"/>
      <c r="B2080" s="99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130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330.20000000000005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460.20000000000005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460.2</v>
      </c>
      <c r="AD2080" s="48">
        <f>(ROUND(AC2080-AC2067,1)/AC2067)</f>
        <v>0.22720000000000001</v>
      </c>
      <c r="AE2080" s="119"/>
      <c r="AF2080" s="60"/>
      <c r="AH2080" s="20"/>
    </row>
    <row r="2081" spans="1:34">
      <c r="A2081" s="105"/>
      <c r="B2081" s="99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130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292.5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422.5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422.5</v>
      </c>
      <c r="AD2081" s="48">
        <f>(ROUND(AC2081-AC2067,1)/AC2067)</f>
        <v>0.12666666666666668</v>
      </c>
      <c r="AE2081" s="119"/>
      <c r="AF2081" s="60"/>
      <c r="AH2081" s="20"/>
    </row>
    <row r="2082" spans="1:34">
      <c r="A2082" s="112" t="s">
        <v>0</v>
      </c>
      <c r="B2082" s="96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172.5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207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379.5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379.5</v>
      </c>
      <c r="AD2082" s="58"/>
      <c r="AE2082" s="119" t="s">
        <v>820</v>
      </c>
      <c r="AF2082" s="60"/>
      <c r="AH2082" s="20"/>
    </row>
    <row r="2083" spans="1:34">
      <c r="A2083" s="105" t="s">
        <v>821</v>
      </c>
      <c r="B2083" s="97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149.5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317.53800000000001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467.03800000000001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467</v>
      </c>
      <c r="AD2083" s="48">
        <f>(ROUND(AC2083-AC2082,1)/AC2082)</f>
        <v>0.23056653491436099</v>
      </c>
      <c r="AE2083" s="119"/>
      <c r="AF2083" s="60"/>
      <c r="AH2083" s="20"/>
    </row>
    <row r="2084" spans="1:34">
      <c r="A2084" s="105" t="s">
        <v>822</v>
      </c>
      <c r="B2084" s="97">
        <v>18</v>
      </c>
      <c r="C2084" s="21" t="s">
        <v>856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161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193.20000000000002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354.20000000000005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354.2</v>
      </c>
      <c r="AD2084" s="48">
        <f>(ROUND(AC2084-AC2082,1)/AC2082)</f>
        <v>-6.6666666666666666E-2</v>
      </c>
      <c r="AE2084" s="119"/>
      <c r="AF2084" s="60"/>
      <c r="AH2084" s="20"/>
    </row>
    <row r="2085" spans="1:34">
      <c r="A2085" s="105" t="s">
        <v>823</v>
      </c>
      <c r="B2085" s="97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161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193.20000000000002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354.20000000000005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354.2</v>
      </c>
      <c r="AD2085" s="48">
        <f>(ROUND(AC2085-AC2082,1)/AC2082)</f>
        <v>-6.6666666666666666E-2</v>
      </c>
      <c r="AE2085" s="119"/>
      <c r="AF2085" s="60"/>
      <c r="AH2085" s="20"/>
    </row>
    <row r="2086" spans="1:34">
      <c r="A2086" s="105" t="s">
        <v>824</v>
      </c>
      <c r="B2086" s="97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161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193.20000000000002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354.20000000000005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354.2</v>
      </c>
      <c r="AD2086" s="48">
        <f>(ROUND(AC2086-AC2082,1)/AC2082)</f>
        <v>-6.6666666666666666E-2</v>
      </c>
      <c r="AE2086" s="119"/>
      <c r="AF2086" s="60"/>
      <c r="AH2086" s="20"/>
    </row>
    <row r="2087" spans="1:34">
      <c r="A2087" s="105" t="s">
        <v>667</v>
      </c>
      <c r="B2087" s="97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161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193.20000000000002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354.20000000000005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354.2</v>
      </c>
      <c r="AD2087" s="48">
        <f>(ROUND(AC2087-AC2082,1)/AC2082)</f>
        <v>-6.6666666666666666E-2</v>
      </c>
      <c r="AE2087" s="119"/>
      <c r="AF2087" s="60"/>
      <c r="AH2087" s="20"/>
    </row>
    <row r="2088" spans="1:34">
      <c r="A2088" s="105" t="s">
        <v>606</v>
      </c>
      <c r="B2088" s="97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69.599999999999994</v>
      </c>
      <c r="O2088" s="14">
        <f>E2088*$E$9</f>
        <v>149.5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83.52</v>
      </c>
      <c r="T2088" s="14">
        <f>(O2088/100)*(K2088*$K$9)</f>
        <v>190.61250000000001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153.12</v>
      </c>
      <c r="Y2088" s="14">
        <f t="shared" si="683"/>
        <v>340.11250000000001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493.2</v>
      </c>
      <c r="AD2088" s="48">
        <f>(ROUND(AC2088-AC2082,1)/AC2082)</f>
        <v>0.29960474308300394</v>
      </c>
      <c r="AE2088" s="119"/>
      <c r="AF2088" s="60"/>
      <c r="AH2088" s="20"/>
    </row>
    <row r="2089" spans="1:34">
      <c r="A2089" s="105" t="s">
        <v>851</v>
      </c>
      <c r="B2089" s="97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69.599999999999994</v>
      </c>
      <c r="O2089" s="14">
        <f>E2089*$E$10</f>
        <v>0</v>
      </c>
      <c r="P2089" s="14">
        <f>F2089*$F$10</f>
        <v>149.5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83.52</v>
      </c>
      <c r="T2089" s="14">
        <f>(O2089/100)*(K2089*$J$10)</f>
        <v>0</v>
      </c>
      <c r="U2089" s="14">
        <f>(P2089/100)*(K2089*$K$10)+(P2089/100)*(L2089*$L$10)</f>
        <v>190.61250000000001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153.12</v>
      </c>
      <c r="Y2089" s="14">
        <f t="shared" si="683"/>
        <v>0</v>
      </c>
      <c r="Z2089" s="14">
        <f t="shared" si="684"/>
        <v>340.11250000000001</v>
      </c>
      <c r="AA2089" s="14">
        <f t="shared" si="685"/>
        <v>0</v>
      </c>
      <c r="AB2089" s="14">
        <f t="shared" si="687"/>
        <v>0</v>
      </c>
      <c r="AC2089" s="15">
        <f t="shared" si="686"/>
        <v>493.2</v>
      </c>
      <c r="AD2089" s="48">
        <f>(ROUND(AC2089-AC2082,1)/AC2082)</f>
        <v>0.29960474308300394</v>
      </c>
      <c r="AE2089" s="119"/>
      <c r="AF2089" s="60"/>
      <c r="AH2089" s="20"/>
    </row>
    <row r="2090" spans="1:34">
      <c r="A2090" s="105" t="s">
        <v>852</v>
      </c>
      <c r="B2090" s="97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69.599999999999994</v>
      </c>
      <c r="O2090" s="14">
        <f>E2090*$E$11</f>
        <v>0</v>
      </c>
      <c r="P2090" s="14">
        <f>F2090*$F$11</f>
        <v>0</v>
      </c>
      <c r="Q2090" s="14">
        <f>G2090*$G$11</f>
        <v>149.5</v>
      </c>
      <c r="R2090" s="14">
        <f>H2090*$H$11</f>
        <v>0</v>
      </c>
      <c r="S2090" s="14">
        <f>(N2090/100)*(I2090*$I$11)+(N2090/100)*(J2090*$J$11)</f>
        <v>83.52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190.61250000000001</v>
      </c>
      <c r="W2090" s="14">
        <f>(R2090/100)*(K2090*$K$11)+(R2090/100)*(L2090*$L$11)</f>
        <v>0</v>
      </c>
      <c r="X2090" s="14">
        <f t="shared" si="682"/>
        <v>153.12</v>
      </c>
      <c r="Y2090" s="14">
        <f t="shared" si="683"/>
        <v>0</v>
      </c>
      <c r="Z2090" s="14">
        <f t="shared" si="684"/>
        <v>0</v>
      </c>
      <c r="AA2090" s="14">
        <f t="shared" si="685"/>
        <v>340.11250000000001</v>
      </c>
      <c r="AB2090" s="14">
        <f t="shared" si="687"/>
        <v>0</v>
      </c>
      <c r="AC2090" s="15">
        <f t="shared" si="686"/>
        <v>493.2</v>
      </c>
      <c r="AD2090" s="48">
        <f>(ROUND(AC2090-AC2082,1)/AC2082)</f>
        <v>0.29960474308300394</v>
      </c>
      <c r="AE2090" s="119"/>
      <c r="AF2090" s="60"/>
      <c r="AH2090" s="20"/>
    </row>
    <row r="2091" spans="1:34">
      <c r="A2091" s="105" t="s">
        <v>853</v>
      </c>
      <c r="B2091" s="97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69.599999999999994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149.5</v>
      </c>
      <c r="S2091" s="14">
        <f>(N2091/100)*(I2091*$I$12)+(N2091/100)*(J2091*$J$12)</f>
        <v>83.52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190.61250000000001</v>
      </c>
      <c r="X2091" s="14">
        <f t="shared" si="682"/>
        <v>153.12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340.11250000000001</v>
      </c>
      <c r="AC2091" s="15">
        <f t="shared" si="686"/>
        <v>493.2</v>
      </c>
      <c r="AD2091" s="48">
        <f>(ROUND(AC2091-AC2082,1)/AC2082)</f>
        <v>0.29960474308300394</v>
      </c>
      <c r="AE2091" s="119"/>
      <c r="AF2091" s="60"/>
      <c r="AH2091" s="20"/>
    </row>
    <row r="2092" spans="1:34">
      <c r="A2092" s="105" t="s">
        <v>854</v>
      </c>
      <c r="B2092" s="97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149.5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336.375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485.875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485.9</v>
      </c>
      <c r="AD2092" s="48">
        <f>(ROUND(AC2092-AC2082,1)/AC2082)</f>
        <v>0.28036890645586299</v>
      </c>
      <c r="AE2092" s="119"/>
      <c r="AF2092" s="60"/>
      <c r="AH2092" s="20"/>
    </row>
    <row r="2093" spans="1:34">
      <c r="A2093" s="105" t="s">
        <v>855</v>
      </c>
      <c r="B2093" s="97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149.5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336.375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485.875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485.9</v>
      </c>
      <c r="AD2093" s="48">
        <f>(ROUND(AC2093-AC2082,1)/AC2082)</f>
        <v>0.28036890645586299</v>
      </c>
      <c r="AE2093" s="119"/>
      <c r="AF2093" s="60"/>
      <c r="AH2093" s="20"/>
    </row>
    <row r="2094" spans="1:34">
      <c r="A2094" s="105"/>
      <c r="B2094" s="97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149.5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336.375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485.875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485.9</v>
      </c>
      <c r="AD2094" s="48">
        <f>(ROUND(AC2094-AC2082,1)/AC2082)</f>
        <v>0.28036890645586299</v>
      </c>
      <c r="AE2094" s="119"/>
      <c r="AF2094" s="60"/>
      <c r="AH2094" s="20"/>
    </row>
    <row r="2095" spans="1:34">
      <c r="A2095" s="105"/>
      <c r="B2095" s="97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149.5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297.05649999999997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446.55649999999997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446.6</v>
      </c>
      <c r="AD2095" s="48">
        <f>(ROUND(AC2095-AC2082,1)/AC2082)</f>
        <v>0.17681159420289855</v>
      </c>
      <c r="AE2095" s="119"/>
      <c r="AF2095" s="60"/>
      <c r="AH2095" s="20"/>
    </row>
    <row r="2096" spans="1:34">
      <c r="A2096" s="105"/>
      <c r="B2096" s="97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149.5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297.05649999999997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446.55649999999997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446.6</v>
      </c>
      <c r="AD2096" s="48">
        <f>(ROUND(AC2096-AC2082,1)/AC2082)</f>
        <v>0.17681159420289855</v>
      </c>
      <c r="AE2096" s="119"/>
      <c r="AF2096" s="60"/>
      <c r="AH2096" s="20"/>
    </row>
    <row r="2097" spans="1:34">
      <c r="A2097" s="112" t="s">
        <v>0</v>
      </c>
      <c r="B2097" s="98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144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216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360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360</v>
      </c>
      <c r="AD2097" s="58"/>
      <c r="AE2097" s="119" t="s">
        <v>820</v>
      </c>
      <c r="AF2097" s="60"/>
      <c r="AH2097" s="20"/>
    </row>
    <row r="2098" spans="1:34">
      <c r="A2098" s="105" t="s">
        <v>821</v>
      </c>
      <c r="B2098" s="98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124.80000000000001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280.80000000000007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405.60000000000008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405.6</v>
      </c>
      <c r="AD2098" s="48">
        <f>(ROUND(AC2098-AC2097,1)/AC2097)</f>
        <v>0.12666666666666668</v>
      </c>
      <c r="AE2098" s="119"/>
      <c r="AF2098" s="60"/>
      <c r="AH2098" s="20"/>
    </row>
    <row r="2099" spans="1:34">
      <c r="A2099" s="105" t="s">
        <v>822</v>
      </c>
      <c r="B2099" s="99">
        <v>20</v>
      </c>
      <c r="C2099" s="21" t="s">
        <v>856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134.39999999999998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201.59999999999997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335.99999999999994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336</v>
      </c>
      <c r="AD2099" s="48">
        <f>(ROUND(AC2099-AC2097,1)/AC2097)</f>
        <v>-6.6666666666666666E-2</v>
      </c>
      <c r="AE2099" s="119"/>
      <c r="AF2099" s="60"/>
      <c r="AH2099" s="20"/>
    </row>
    <row r="2100" spans="1:34">
      <c r="A2100" s="105" t="s">
        <v>823</v>
      </c>
      <c r="B2100" s="99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134.39999999999998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201.59999999999997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335.99999999999994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336</v>
      </c>
      <c r="AD2100" s="48">
        <f>(ROUND(AC2100-AC2097,1)/AC2097)</f>
        <v>-6.6666666666666666E-2</v>
      </c>
      <c r="AE2100" s="119"/>
      <c r="AF2100" s="60"/>
      <c r="AH2100" s="20"/>
    </row>
    <row r="2101" spans="1:34">
      <c r="A2101" s="105" t="s">
        <v>824</v>
      </c>
      <c r="B2101" s="99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134.39999999999998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201.59999999999997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335.99999999999994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336</v>
      </c>
      <c r="AD2101" s="48">
        <f>(ROUND(AC2101-AC2097,1)/AC2097)</f>
        <v>-6.6666666666666666E-2</v>
      </c>
      <c r="AE2101" s="119"/>
      <c r="AF2101" s="60"/>
      <c r="AH2101" s="20"/>
    </row>
    <row r="2102" spans="1:34">
      <c r="A2102" s="105" t="s">
        <v>667</v>
      </c>
      <c r="B2102" s="99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134.39999999999998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201.59999999999997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335.99999999999994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336</v>
      </c>
      <c r="AD2102" s="48">
        <f>(ROUND(AC2102-AC2097,1)/AC2097)</f>
        <v>-6.6666666666666666E-2</v>
      </c>
      <c r="AE2102" s="119"/>
      <c r="AF2102" s="60"/>
      <c r="AH2102" s="20"/>
    </row>
    <row r="2103" spans="1:34">
      <c r="A2103" s="105" t="s">
        <v>606</v>
      </c>
      <c r="B2103" s="99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184.6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276.89999999999998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461.5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461.5</v>
      </c>
      <c r="AD2103" s="48">
        <f>(ROUND(AC2103-AC2097,1)/AC2097)</f>
        <v>0.28194444444444444</v>
      </c>
      <c r="AE2103" s="119"/>
      <c r="AF2103" s="60"/>
      <c r="AH2103" s="20"/>
    </row>
    <row r="2104" spans="1:34">
      <c r="A2104" s="105" t="s">
        <v>851</v>
      </c>
      <c r="B2104" s="99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184.6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276.89999999999998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461.5</v>
      </c>
      <c r="AA2104" s="14">
        <f t="shared" si="691"/>
        <v>0</v>
      </c>
      <c r="AB2104" s="14">
        <f t="shared" si="693"/>
        <v>0</v>
      </c>
      <c r="AC2104" s="15">
        <f t="shared" si="692"/>
        <v>461.5</v>
      </c>
      <c r="AD2104" s="48">
        <f>(ROUND(AC2104-AC2097,1)/AC2097)</f>
        <v>0.28194444444444444</v>
      </c>
      <c r="AE2104" s="119"/>
      <c r="AF2104" s="60"/>
      <c r="AH2104" s="20"/>
    </row>
    <row r="2105" spans="1:34">
      <c r="A2105" s="105" t="s">
        <v>852</v>
      </c>
      <c r="B2105" s="99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184.6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276.89999999999998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461.5</v>
      </c>
      <c r="AB2105" s="14">
        <f t="shared" si="693"/>
        <v>0</v>
      </c>
      <c r="AC2105" s="15">
        <f t="shared" si="692"/>
        <v>461.5</v>
      </c>
      <c r="AD2105" s="48">
        <f>(ROUND(AC2105-AC2097,1)/AC2097)</f>
        <v>0.28194444444444444</v>
      </c>
      <c r="AE2105" s="119"/>
      <c r="AF2105" s="60"/>
      <c r="AH2105" s="20"/>
    </row>
    <row r="2106" spans="1:34">
      <c r="A2106" s="105" t="s">
        <v>853</v>
      </c>
      <c r="B2106" s="99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184.6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276.89999999999998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461.5</v>
      </c>
      <c r="AC2106" s="15">
        <f t="shared" si="692"/>
        <v>461.5</v>
      </c>
      <c r="AD2106" s="48">
        <f>(ROUND(AC2106-AC2097,1)/AC2097)</f>
        <v>0.28194444444444444</v>
      </c>
      <c r="AE2106" s="119"/>
      <c r="AF2106" s="60"/>
      <c r="AH2106" s="20"/>
    </row>
    <row r="2107" spans="1:34">
      <c r="A2107" s="105" t="s">
        <v>854</v>
      </c>
      <c r="B2107" s="99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124.80000000000001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336.96000000000004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461.76000000000005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461.8</v>
      </c>
      <c r="AD2107" s="48">
        <f>(ROUND(AC2107-AC2097,1)/AC2097)</f>
        <v>0.28277777777777779</v>
      </c>
      <c r="AE2107" s="119"/>
      <c r="AF2107" s="60"/>
      <c r="AH2107" s="20"/>
    </row>
    <row r="2108" spans="1:34">
      <c r="A2108" s="105" t="s">
        <v>855</v>
      </c>
      <c r="B2108" s="99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304.2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460.2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460.2</v>
      </c>
      <c r="AD2108" s="48">
        <f>(ROUND(AC2108-AC2097,1)/AC2097)</f>
        <v>0.27833333333333332</v>
      </c>
      <c r="AE2108" s="119"/>
      <c r="AF2108" s="60"/>
      <c r="AH2108" s="20"/>
    </row>
    <row r="2109" spans="1:34">
      <c r="A2109" s="105"/>
      <c r="B2109" s="99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304.2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460.2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460.2</v>
      </c>
      <c r="AD2109" s="48">
        <f>(ROUND(AC2109-AC2097,1)/AC2097)</f>
        <v>0.27833333333333332</v>
      </c>
      <c r="AE2109" s="119"/>
      <c r="AF2109" s="60"/>
      <c r="AH2109" s="20"/>
    </row>
    <row r="2110" spans="1:34">
      <c r="A2110" s="105"/>
      <c r="B2110" s="99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124.80000000000001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280.80000000000007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405.60000000000008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405.6</v>
      </c>
      <c r="AD2110" s="48">
        <f>(ROUND(AC2110-AC2097,1)/AC2097)</f>
        <v>0.12666666666666668</v>
      </c>
      <c r="AE2110" s="117"/>
      <c r="AF2110" s="63"/>
      <c r="AH2110" s="20"/>
    </row>
    <row r="2111" spans="1:34">
      <c r="A2111" s="105"/>
      <c r="B2111" s="99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124.80000000000001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280.80000000000007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405.60000000000008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405.6</v>
      </c>
      <c r="AD2111" s="48">
        <f>(ROUND(AC2111-AC2097,1)/AC2097)</f>
        <v>0.12666666666666668</v>
      </c>
      <c r="AE2111" s="119"/>
      <c r="AF2111" s="60"/>
      <c r="AH2111" s="20"/>
    </row>
    <row r="2112" spans="1:34">
      <c r="A2112" s="113"/>
      <c r="B2112" s="156" t="s">
        <v>102</v>
      </c>
      <c r="C2112" s="156"/>
      <c r="D2112" s="156"/>
      <c r="E2112" s="156"/>
      <c r="F2112" s="156"/>
      <c r="G2112" s="156"/>
      <c r="H2112" s="156"/>
      <c r="I2112" s="156"/>
      <c r="J2112" s="156"/>
      <c r="K2112" s="156"/>
      <c r="L2112" s="156"/>
      <c r="M2112" s="156"/>
      <c r="N2112" s="156"/>
      <c r="O2112" s="156"/>
      <c r="P2112" s="156"/>
      <c r="Q2112" s="156"/>
      <c r="R2112" s="156"/>
      <c r="S2112" s="156"/>
      <c r="T2112" s="156"/>
      <c r="U2112" s="156"/>
      <c r="V2112" s="156"/>
      <c r="W2112" s="156"/>
      <c r="X2112" s="156"/>
      <c r="Y2112" s="156"/>
      <c r="Z2112" s="156"/>
      <c r="AA2112" s="156"/>
      <c r="AB2112" s="156"/>
      <c r="AC2112" s="18">
        <v>500</v>
      </c>
      <c r="AD2112" s="18"/>
      <c r="AE2112" s="119"/>
      <c r="AF2112" s="60"/>
      <c r="AH2112" s="20"/>
    </row>
    <row r="2113" spans="1:34">
      <c r="A2113" s="112" t="s">
        <v>0</v>
      </c>
      <c r="B2113" s="93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172.5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207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379.5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379.5</v>
      </c>
      <c r="AD2113" s="48">
        <v>0</v>
      </c>
      <c r="AE2113" s="119" t="s">
        <v>820</v>
      </c>
      <c r="AF2113" s="60"/>
      <c r="AH2113" s="20"/>
    </row>
    <row r="2114" spans="1:34">
      <c r="A2114" s="105" t="s">
        <v>821</v>
      </c>
      <c r="B2114" s="93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149.5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296.01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445.51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445.5</v>
      </c>
      <c r="AD2114" s="48">
        <f>(ROUND(AC2114-AC2113,1)/AC2113)</f>
        <v>0.17391304347826086</v>
      </c>
      <c r="AE2114" s="119"/>
      <c r="AF2114" s="60"/>
      <c r="AH2114" s="20"/>
    </row>
    <row r="2115" spans="1:34">
      <c r="A2115" s="105" t="s">
        <v>822</v>
      </c>
      <c r="B2115" s="93">
        <v>12</v>
      </c>
      <c r="C2115" s="21" t="s">
        <v>856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161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193.20000000000002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354.20000000000005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354.2</v>
      </c>
      <c r="AD2115" s="48">
        <f>(ROUND(AC2115-AC2113,1)/AC2113)</f>
        <v>-6.6666666666666666E-2</v>
      </c>
      <c r="AE2115" s="119"/>
      <c r="AF2115" s="60"/>
      <c r="AH2115" s="20"/>
    </row>
    <row r="2116" spans="1:34">
      <c r="A2116" s="105" t="s">
        <v>823</v>
      </c>
      <c r="B2116" s="93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161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193.20000000000002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354.20000000000005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354.2</v>
      </c>
      <c r="AD2116" s="48">
        <f>(ROUND(AC2116-AC2113,1)/AC2113)</f>
        <v>-6.6666666666666666E-2</v>
      </c>
      <c r="AE2116" s="119"/>
      <c r="AF2116" s="60"/>
      <c r="AH2116" s="20"/>
    </row>
    <row r="2117" spans="1:34">
      <c r="A2117" s="105" t="s">
        <v>824</v>
      </c>
      <c r="B2117" s="93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161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193.20000000000002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354.20000000000005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354.2</v>
      </c>
      <c r="AD2117" s="48">
        <f>(ROUND(AC2117-AC2113,1)/AC2113)</f>
        <v>-6.6666666666666666E-2</v>
      </c>
      <c r="AE2117" s="119"/>
      <c r="AF2117" s="60"/>
      <c r="AH2117" s="20"/>
    </row>
    <row r="2118" spans="1:34">
      <c r="A2118" s="105" t="s">
        <v>667</v>
      </c>
      <c r="B2118" s="93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161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193.20000000000002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354.20000000000005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354.2</v>
      </c>
      <c r="AD2118" s="48">
        <f>(ROUND(AC2118-AC2113,1)/AC2113)</f>
        <v>-6.6666666666666666E-2</v>
      </c>
      <c r="AE2118" s="119"/>
      <c r="AF2118" s="60"/>
      <c r="AH2118" s="20"/>
    </row>
    <row r="2119" spans="1:34">
      <c r="A2119" s="105" t="s">
        <v>606</v>
      </c>
      <c r="B2119" s="93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69.599999999999994</v>
      </c>
      <c r="O2119" s="14">
        <f>E2119*$E$9</f>
        <v>149.5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83.52</v>
      </c>
      <c r="T2119" s="14">
        <f>(O2119/100)*(K2119*$K$9)</f>
        <v>190.61250000000001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153.12</v>
      </c>
      <c r="Y2119" s="14">
        <f t="shared" si="695"/>
        <v>340.11250000000001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493.2</v>
      </c>
      <c r="AD2119" s="48">
        <f>(ROUND(AC2119-AC2113,1)/AC2113)</f>
        <v>0.29960474308300394</v>
      </c>
      <c r="AE2119" s="119"/>
      <c r="AF2119" s="60"/>
      <c r="AH2119" s="20"/>
    </row>
    <row r="2120" spans="1:34">
      <c r="A2120" s="105" t="s">
        <v>851</v>
      </c>
      <c r="B2120" s="93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69.599999999999994</v>
      </c>
      <c r="O2120" s="14">
        <f>E2120*$E$10</f>
        <v>0</v>
      </c>
      <c r="P2120" s="14">
        <f>F2120*$F$10</f>
        <v>149.5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83.52</v>
      </c>
      <c r="T2120" s="14">
        <f>(O2120/100)*(K2120*$J$10)</f>
        <v>0</v>
      </c>
      <c r="U2120" s="14">
        <f>(P2120/100)*(K2120*$K$10)+(P2120/100)*(L2120*$L$10)</f>
        <v>190.61250000000001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153.12</v>
      </c>
      <c r="Y2120" s="14">
        <f t="shared" si="695"/>
        <v>0</v>
      </c>
      <c r="Z2120" s="14">
        <f t="shared" si="696"/>
        <v>340.11250000000001</v>
      </c>
      <c r="AA2120" s="14">
        <f t="shared" si="697"/>
        <v>0</v>
      </c>
      <c r="AB2120" s="14">
        <f t="shared" si="699"/>
        <v>0</v>
      </c>
      <c r="AC2120" s="15">
        <f t="shared" si="698"/>
        <v>493.2</v>
      </c>
      <c r="AD2120" s="48">
        <f>(ROUND(AC2120-AC2113,1)/AC2113)</f>
        <v>0.29960474308300394</v>
      </c>
      <c r="AE2120" s="119"/>
      <c r="AF2120" s="60"/>
      <c r="AH2120" s="20"/>
    </row>
    <row r="2121" spans="1:34">
      <c r="A2121" s="105" t="s">
        <v>852</v>
      </c>
      <c r="B2121" s="93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69.599999999999994</v>
      </c>
      <c r="O2121" s="14">
        <f>E2121*$E$11</f>
        <v>0</v>
      </c>
      <c r="P2121" s="14">
        <f>F2121*$F$11</f>
        <v>0</v>
      </c>
      <c r="Q2121" s="14">
        <f>G2121*$G$11</f>
        <v>149.5</v>
      </c>
      <c r="R2121" s="14">
        <f>H2121*$H$11</f>
        <v>0</v>
      </c>
      <c r="S2121" s="14">
        <f>(N2121/100)*(I2121*$I$11)+(N2121/100)*(J2121*$J$11)</f>
        <v>83.52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190.61250000000001</v>
      </c>
      <c r="W2121" s="14">
        <f>(R2121/100)*(K2121*$K$11)+(R2121/100)*(L2121*$L$11)</f>
        <v>0</v>
      </c>
      <c r="X2121" s="14">
        <f t="shared" si="694"/>
        <v>153.12</v>
      </c>
      <c r="Y2121" s="14">
        <f t="shared" si="695"/>
        <v>0</v>
      </c>
      <c r="Z2121" s="14">
        <f t="shared" si="696"/>
        <v>0</v>
      </c>
      <c r="AA2121" s="14">
        <f t="shared" si="697"/>
        <v>340.11250000000001</v>
      </c>
      <c r="AB2121" s="14">
        <f t="shared" si="699"/>
        <v>0</v>
      </c>
      <c r="AC2121" s="15">
        <f t="shared" si="698"/>
        <v>493.2</v>
      </c>
      <c r="AD2121" s="48">
        <f>(ROUND(AC2121-AC2113,1)/AC2113)</f>
        <v>0.29960474308300394</v>
      </c>
      <c r="AE2121" s="119"/>
      <c r="AF2121" s="60"/>
      <c r="AH2121" s="20"/>
    </row>
    <row r="2122" spans="1:34">
      <c r="A2122" s="105" t="s">
        <v>853</v>
      </c>
      <c r="B2122" s="93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69.599999999999994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149.5</v>
      </c>
      <c r="S2122" s="14">
        <f>(N2122/100)*(I2122*$I$12)+(N2122/100)*(J2122*$J$12)</f>
        <v>83.52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190.61250000000001</v>
      </c>
      <c r="X2122" s="14">
        <f t="shared" si="694"/>
        <v>153.12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340.11250000000001</v>
      </c>
      <c r="AC2122" s="15">
        <f t="shared" si="698"/>
        <v>493.2</v>
      </c>
      <c r="AD2122" s="48">
        <f>(ROUND(AC2122-AC2113,1)/AC2113)</f>
        <v>0.29960474308300394</v>
      </c>
      <c r="AE2122" s="119"/>
      <c r="AF2122" s="60"/>
      <c r="AH2122" s="20"/>
    </row>
    <row r="2123" spans="1:34">
      <c r="A2123" s="105" t="s">
        <v>854</v>
      </c>
      <c r="B2123" s="93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149.5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336.375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485.875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485.9</v>
      </c>
      <c r="AD2123" s="48">
        <f>(ROUND(AC2123-AC2113,1)/AC2113)</f>
        <v>0.28036890645586299</v>
      </c>
      <c r="AE2123" s="119"/>
      <c r="AF2123" s="60"/>
      <c r="AH2123" s="20"/>
    </row>
    <row r="2124" spans="1:34">
      <c r="A2124" s="105" t="s">
        <v>855</v>
      </c>
      <c r="B2124" s="93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149.5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336.375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485.875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485.9</v>
      </c>
      <c r="AD2124" s="48">
        <f>(ROUND(AC2124-AC2113,1)/AC2113)</f>
        <v>0.28036890645586299</v>
      </c>
      <c r="AE2124" s="119"/>
      <c r="AF2124" s="60"/>
      <c r="AH2124" s="20"/>
    </row>
    <row r="2125" spans="1:34">
      <c r="A2125" s="105"/>
      <c r="B2125" s="93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149.5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336.375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485.875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485.9</v>
      </c>
      <c r="AD2125" s="48">
        <f>(ROUND(AC2125-AC2113,1)/AC2113)</f>
        <v>0.28036890645586299</v>
      </c>
      <c r="AE2125" s="119"/>
      <c r="AF2125" s="60"/>
      <c r="AH2125" s="20"/>
    </row>
    <row r="2126" spans="1:34">
      <c r="A2126" s="105"/>
      <c r="B2126" s="93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149.5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315.29549999999995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464.79549999999995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464.8</v>
      </c>
      <c r="AD2126" s="48">
        <f>(ROUND(AC2126-AC2113,1)/AC2113)</f>
        <v>0.22476943346508563</v>
      </c>
      <c r="AE2126" s="119"/>
      <c r="AF2126" s="60"/>
      <c r="AH2126" s="20"/>
    </row>
    <row r="2127" spans="1:34">
      <c r="A2127" s="105"/>
      <c r="B2127" s="93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149.5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278.8175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428.3175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428.3</v>
      </c>
      <c r="AD2127" s="48">
        <f>(ROUND(AC2127-AC2113,1)/AC2113)</f>
        <v>0.12859025032938076</v>
      </c>
      <c r="AE2127" s="119"/>
      <c r="AF2127" s="60"/>
      <c r="AH2127" s="20"/>
    </row>
    <row r="2128" spans="1:34">
      <c r="A2128" s="112" t="s">
        <v>0</v>
      </c>
      <c r="B2128" s="94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198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178.2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376.2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376.2</v>
      </c>
      <c r="AD2128" s="58">
        <v>0</v>
      </c>
      <c r="AE2128" s="119" t="s">
        <v>820</v>
      </c>
      <c r="AF2128" s="60"/>
      <c r="AH2128" s="20"/>
    </row>
    <row r="2129" spans="1:34">
      <c r="A2129" s="105" t="s">
        <v>821</v>
      </c>
      <c r="B2129" s="95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171.6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271.81439999999998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443.4144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443.4</v>
      </c>
      <c r="AD2129" s="48">
        <f>(ROUND(AC2129-AC2128,1)/AC2128)</f>
        <v>0.17862838915470497</v>
      </c>
      <c r="AE2129" s="119"/>
      <c r="AF2129" s="60"/>
      <c r="AH2129" s="20"/>
    </row>
    <row r="2130" spans="1:34">
      <c r="A2130" s="105" t="s">
        <v>822</v>
      </c>
      <c r="B2130" s="95">
        <v>18</v>
      </c>
      <c r="C2130" s="21" t="s">
        <v>856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184.79999999999998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166.32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351.12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351.1</v>
      </c>
      <c r="AD2130" s="48">
        <f>(ROUND(AC2130-AC2128,1)/AC2128)</f>
        <v>-6.6719829877724623E-2</v>
      </c>
      <c r="AE2130" s="119"/>
      <c r="AF2130" s="60"/>
      <c r="AH2130" s="20"/>
    </row>
    <row r="2131" spans="1:34">
      <c r="A2131" s="105" t="s">
        <v>823</v>
      </c>
      <c r="B2131" s="95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184.79999999999998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166.32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351.12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351.1</v>
      </c>
      <c r="AD2131" s="48">
        <f>(ROUND(AC2131-AC2128,1)/AC2128)</f>
        <v>-6.6719829877724623E-2</v>
      </c>
      <c r="AE2131" s="119"/>
      <c r="AF2131" s="60"/>
      <c r="AH2131" s="20"/>
    </row>
    <row r="2132" spans="1:34">
      <c r="A2132" s="105" t="s">
        <v>824</v>
      </c>
      <c r="B2132" s="95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184.79999999999998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166.32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351.12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351.1</v>
      </c>
      <c r="AD2132" s="48">
        <f>(ROUND(AC2132-AC2128,1)/AC2128)</f>
        <v>-6.6719829877724623E-2</v>
      </c>
      <c r="AE2132" s="119"/>
      <c r="AF2132" s="60"/>
      <c r="AH2132" s="20"/>
    </row>
    <row r="2133" spans="1:34">
      <c r="A2133" s="105" t="s">
        <v>667</v>
      </c>
      <c r="B2133" s="95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184.79999999999998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166.32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351.12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351.1</v>
      </c>
      <c r="AD2133" s="48">
        <f>(ROUND(AC2133-AC2128,1)/AC2128)</f>
        <v>-6.6719829877724623E-2</v>
      </c>
      <c r="AE2133" s="119"/>
      <c r="AF2133" s="60"/>
      <c r="AH2133" s="20"/>
    </row>
    <row r="2134" spans="1:34">
      <c r="A2134" s="105" t="s">
        <v>606</v>
      </c>
      <c r="B2134" s="95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79.2</v>
      </c>
      <c r="O2134" s="14">
        <f>E2134*$E$9</f>
        <v>171.6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71.28</v>
      </c>
      <c r="T2134" s="14">
        <f>(O2134/100)*(K2134*$K$9)</f>
        <v>167.31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150.48000000000002</v>
      </c>
      <c r="Y2134" s="14">
        <f t="shared" si="695"/>
        <v>338.90999999999997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489.4</v>
      </c>
      <c r="AD2134" s="48">
        <f>(ROUND(AC2134-AC2128,1)/AC2128)</f>
        <v>0.30090377458798512</v>
      </c>
      <c r="AE2134" s="119"/>
      <c r="AF2134" s="60"/>
      <c r="AH2134" s="20"/>
    </row>
    <row r="2135" spans="1:34">
      <c r="A2135" s="105" t="s">
        <v>851</v>
      </c>
      <c r="B2135" s="95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79.2</v>
      </c>
      <c r="O2135" s="14">
        <f>E2135*$E$10</f>
        <v>0</v>
      </c>
      <c r="P2135" s="14">
        <f>F2135*$F$10</f>
        <v>171.6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71.28</v>
      </c>
      <c r="T2135" s="14">
        <f>(O2135/100)*(K2135*$J$10)</f>
        <v>0</v>
      </c>
      <c r="U2135" s="14">
        <f>(P2135/100)*(K2135*$K$10)+(P2135/100)*(L2135*$L$10)</f>
        <v>167.31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150.48000000000002</v>
      </c>
      <c r="Y2135" s="14">
        <f t="shared" si="695"/>
        <v>0</v>
      </c>
      <c r="Z2135" s="14">
        <f t="shared" si="696"/>
        <v>338.90999999999997</v>
      </c>
      <c r="AA2135" s="14">
        <f t="shared" si="697"/>
        <v>0</v>
      </c>
      <c r="AB2135" s="14">
        <f t="shared" si="701"/>
        <v>0</v>
      </c>
      <c r="AC2135" s="15">
        <f t="shared" si="700"/>
        <v>489.4</v>
      </c>
      <c r="AD2135" s="48">
        <f>(ROUND(AC2135-AC2128,1)/AC2128)</f>
        <v>0.30090377458798512</v>
      </c>
      <c r="AE2135" s="119"/>
      <c r="AF2135" s="60"/>
      <c r="AH2135" s="20"/>
    </row>
    <row r="2136" spans="1:34">
      <c r="A2136" s="105" t="s">
        <v>852</v>
      </c>
      <c r="B2136" s="95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79.2</v>
      </c>
      <c r="O2136" s="14">
        <f>E2136*$E$11</f>
        <v>0</v>
      </c>
      <c r="P2136" s="14">
        <f>F2136*$F$11</f>
        <v>0</v>
      </c>
      <c r="Q2136" s="14">
        <f>G2136*$G$11</f>
        <v>171.6</v>
      </c>
      <c r="R2136" s="14">
        <f>H2136*$H$11</f>
        <v>0</v>
      </c>
      <c r="S2136" s="14">
        <f>(N2136/100)*(I2136*$I$11)+(N2136/100)*(J2136*$J$11)</f>
        <v>71.28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167.31</v>
      </c>
      <c r="W2136" s="14">
        <f>(R2136/100)*(K2136*$K$11)+(R2136/100)*(L2136*$L$11)</f>
        <v>0</v>
      </c>
      <c r="X2136" s="14">
        <f t="shared" si="694"/>
        <v>150.48000000000002</v>
      </c>
      <c r="Y2136" s="14">
        <f t="shared" si="695"/>
        <v>0</v>
      </c>
      <c r="Z2136" s="14">
        <f t="shared" si="696"/>
        <v>0</v>
      </c>
      <c r="AA2136" s="14">
        <f t="shared" si="697"/>
        <v>338.90999999999997</v>
      </c>
      <c r="AB2136" s="14">
        <f t="shared" si="701"/>
        <v>0</v>
      </c>
      <c r="AC2136" s="15">
        <f t="shared" si="700"/>
        <v>489.4</v>
      </c>
      <c r="AD2136" s="48">
        <f>(ROUND(AC2136-AC2128,1)/AC2128)</f>
        <v>0.30090377458798512</v>
      </c>
      <c r="AE2136" s="119"/>
      <c r="AF2136" s="60"/>
      <c r="AH2136" s="20"/>
    </row>
    <row r="2137" spans="1:34">
      <c r="A2137" s="105" t="s">
        <v>853</v>
      </c>
      <c r="B2137" s="95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79.2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171.6</v>
      </c>
      <c r="S2137" s="14">
        <f>(N2137/100)*(I2137*$I$12)+(N2137/100)*(J2137*$J$12)</f>
        <v>71.28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167.31</v>
      </c>
      <c r="X2137" s="14">
        <f t="shared" si="694"/>
        <v>150.48000000000002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338.90999999999997</v>
      </c>
      <c r="AC2137" s="15">
        <f t="shared" si="700"/>
        <v>489.4</v>
      </c>
      <c r="AD2137" s="48">
        <f>(ROUND(AC2137-AC2128,1)/AC2128)</f>
        <v>0.30090377458798512</v>
      </c>
      <c r="AE2137" s="119"/>
      <c r="AF2137" s="60"/>
      <c r="AH2137" s="20"/>
    </row>
    <row r="2138" spans="1:34">
      <c r="A2138" s="105" t="s">
        <v>854</v>
      </c>
      <c r="B2138" s="95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171.6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308.88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480.48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480.5</v>
      </c>
      <c r="AD2138" s="48">
        <f>(ROUND(AC2138-AC2128,1)/AC2128)</f>
        <v>0.2772461456671983</v>
      </c>
      <c r="AE2138" s="119"/>
      <c r="AF2138" s="60"/>
      <c r="AH2138" s="20"/>
    </row>
    <row r="2139" spans="1:34">
      <c r="A2139" s="105" t="s">
        <v>855</v>
      </c>
      <c r="B2139" s="95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171.6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308.88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480.48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480.5</v>
      </c>
      <c r="AD2139" s="48">
        <f>(ROUND(AC2139-AC2128,1)/AC2128)</f>
        <v>0.2772461456671983</v>
      </c>
      <c r="AE2139" s="119"/>
      <c r="AF2139" s="60"/>
      <c r="AH2139" s="20"/>
    </row>
    <row r="2140" spans="1:34">
      <c r="A2140" s="105"/>
      <c r="B2140" s="95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171.6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308.88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480.48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480.5</v>
      </c>
      <c r="AD2140" s="48">
        <f>(ROUND(AC2140-AC2128,1)/AC2128)</f>
        <v>0.2772461456671983</v>
      </c>
      <c r="AE2140" s="119"/>
      <c r="AF2140" s="60"/>
      <c r="AH2140" s="20"/>
    </row>
    <row r="2141" spans="1:34">
      <c r="A2141" s="105"/>
      <c r="B2141" s="95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171.6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290.86199999999997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462.46199999999999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462.5</v>
      </c>
      <c r="AD2141" s="48">
        <f>(ROUND(AC2141-AC2128,1)/AC2128)</f>
        <v>0.22939925571504519</v>
      </c>
      <c r="AE2141" s="119"/>
      <c r="AF2141" s="60"/>
      <c r="AH2141" s="20"/>
    </row>
    <row r="2142" spans="1:34">
      <c r="A2142" s="105"/>
      <c r="B2142" s="95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171.6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252.1662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423.76620000000003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423.8</v>
      </c>
      <c r="AD2142" s="48">
        <f>(ROUND(AC2142-AC2128,1)/AC2128)</f>
        <v>0.12652844231791602</v>
      </c>
      <c r="AE2142" s="119"/>
      <c r="AF2142" s="60"/>
      <c r="AH2142" s="20"/>
    </row>
    <row r="2143" spans="1:34">
      <c r="A2143" s="112" t="s">
        <v>0</v>
      </c>
      <c r="B2143" s="96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187.5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225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412.5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412.5</v>
      </c>
      <c r="AD2143" s="58"/>
      <c r="AE2143" s="119" t="s">
        <v>820</v>
      </c>
      <c r="AF2143" s="60"/>
      <c r="AH2143" s="20"/>
    </row>
    <row r="2144" spans="1:34">
      <c r="A2144" s="105" t="s">
        <v>821</v>
      </c>
      <c r="B2144" s="97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162.5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321.75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484.25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484.3</v>
      </c>
      <c r="AD2144" s="48">
        <f>(ROUND(AC2144-AC2143,1)/AC2143)</f>
        <v>0.17406060606060605</v>
      </c>
      <c r="AE2144" s="119"/>
      <c r="AF2144" s="60"/>
      <c r="AH2144" s="20"/>
    </row>
    <row r="2145" spans="1:34">
      <c r="A2145" s="105" t="s">
        <v>822</v>
      </c>
      <c r="B2145" s="97">
        <v>18</v>
      </c>
      <c r="C2145" s="21" t="s">
        <v>856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175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210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385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385</v>
      </c>
      <c r="AD2145" s="48">
        <f>(ROUND(AC2145-AC2143,1)/AC2143)</f>
        <v>-6.6666666666666666E-2</v>
      </c>
      <c r="AE2145" s="119"/>
      <c r="AF2145" s="60"/>
      <c r="AH2145" s="20"/>
    </row>
    <row r="2146" spans="1:34">
      <c r="A2146" s="105" t="s">
        <v>823</v>
      </c>
      <c r="B2146" s="97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175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210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385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385</v>
      </c>
      <c r="AD2146" s="48">
        <f>(ROUND(AC2146-AC2143,1)/AC2143)</f>
        <v>-6.6666666666666666E-2</v>
      </c>
      <c r="AE2146" s="119"/>
      <c r="AF2146" s="60"/>
      <c r="AH2146" s="20"/>
    </row>
    <row r="2147" spans="1:34">
      <c r="A2147" s="105" t="s">
        <v>824</v>
      </c>
      <c r="B2147" s="97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175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210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385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385</v>
      </c>
      <c r="AD2147" s="48">
        <f>(ROUND(AC2147-AC2143,1)/AC2143)</f>
        <v>-6.6666666666666666E-2</v>
      </c>
      <c r="AE2147" s="119"/>
      <c r="AF2147" s="60"/>
      <c r="AH2147" s="20"/>
    </row>
    <row r="2148" spans="1:34">
      <c r="A2148" s="105" t="s">
        <v>667</v>
      </c>
      <c r="B2148" s="97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175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210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385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385</v>
      </c>
      <c r="AD2148" s="48">
        <f>(ROUND(AC2148-AC2143,1)/AC2143)</f>
        <v>-6.6666666666666666E-2</v>
      </c>
      <c r="AE2148" s="119"/>
      <c r="AF2148" s="60"/>
      <c r="AH2148" s="20"/>
    </row>
    <row r="2149" spans="1:34">
      <c r="A2149" s="105" t="s">
        <v>606</v>
      </c>
      <c r="B2149" s="97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74.399999999999991</v>
      </c>
      <c r="O2149" s="14">
        <f>E2149*$E$9</f>
        <v>162.5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89.279999999999987</v>
      </c>
      <c r="T2149" s="14">
        <f>(O2149/100)*(K2149*$K$9)</f>
        <v>207.1875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163.67999999999998</v>
      </c>
      <c r="Y2149" s="14">
        <f t="shared" si="703"/>
        <v>369.6875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533.4</v>
      </c>
      <c r="AD2149" s="48">
        <f>(ROUND(AC2149-AC2143,1)/AC2143)</f>
        <v>0.29309090909090912</v>
      </c>
      <c r="AE2149" s="119"/>
      <c r="AF2149" s="60"/>
      <c r="AH2149" s="20"/>
    </row>
    <row r="2150" spans="1:34">
      <c r="A2150" s="105" t="s">
        <v>851</v>
      </c>
      <c r="B2150" s="97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74.399999999999991</v>
      </c>
      <c r="O2150" s="14">
        <f>E2150*$E$10</f>
        <v>0</v>
      </c>
      <c r="P2150" s="14">
        <f>F2150*$F$10</f>
        <v>162.5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89.279999999999987</v>
      </c>
      <c r="T2150" s="14">
        <f>(O2150/100)*(K2150*$J$10)</f>
        <v>0</v>
      </c>
      <c r="U2150" s="14">
        <f>(P2150/100)*(K2150*$K$10)+(P2150/100)*(L2150*$L$10)</f>
        <v>207.1875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163.67999999999998</v>
      </c>
      <c r="Y2150" s="14">
        <f t="shared" si="703"/>
        <v>0</v>
      </c>
      <c r="Z2150" s="14">
        <f t="shared" si="704"/>
        <v>369.6875</v>
      </c>
      <c r="AA2150" s="14">
        <f t="shared" si="705"/>
        <v>0</v>
      </c>
      <c r="AB2150" s="14">
        <f t="shared" si="707"/>
        <v>0</v>
      </c>
      <c r="AC2150" s="15">
        <f t="shared" si="706"/>
        <v>533.4</v>
      </c>
      <c r="AD2150" s="48">
        <f>(ROUND(AC2150-AC2143,1)/AC2143)</f>
        <v>0.29309090909090912</v>
      </c>
      <c r="AE2150" s="119"/>
      <c r="AF2150" s="60"/>
      <c r="AH2150" s="20"/>
    </row>
    <row r="2151" spans="1:34">
      <c r="A2151" s="105" t="s">
        <v>852</v>
      </c>
      <c r="B2151" s="97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74.399999999999991</v>
      </c>
      <c r="O2151" s="14">
        <f>E2151*$E$11</f>
        <v>0</v>
      </c>
      <c r="P2151" s="14">
        <f>F2151*$F$11</f>
        <v>0</v>
      </c>
      <c r="Q2151" s="14">
        <f>G2151*$G$11</f>
        <v>162.5</v>
      </c>
      <c r="R2151" s="14">
        <f>H2151*$H$11</f>
        <v>0</v>
      </c>
      <c r="S2151" s="14">
        <f>(N2151/100)*(I2151*$I$11)+(N2151/100)*(J2151*$J$11)</f>
        <v>89.279999999999987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207.1875</v>
      </c>
      <c r="W2151" s="14">
        <f>(R2151/100)*(K2151*$K$11)+(R2151/100)*(L2151*$L$11)</f>
        <v>0</v>
      </c>
      <c r="X2151" s="14">
        <f t="shared" si="702"/>
        <v>163.67999999999998</v>
      </c>
      <c r="Y2151" s="14">
        <f t="shared" si="703"/>
        <v>0</v>
      </c>
      <c r="Z2151" s="14">
        <f t="shared" si="704"/>
        <v>0</v>
      </c>
      <c r="AA2151" s="14">
        <f t="shared" si="705"/>
        <v>369.6875</v>
      </c>
      <c r="AB2151" s="14">
        <f t="shared" si="707"/>
        <v>0</v>
      </c>
      <c r="AC2151" s="15">
        <f t="shared" si="706"/>
        <v>533.4</v>
      </c>
      <c r="AD2151" s="48">
        <f>(ROUND(AC2151-AC2143,1)/AC2143)</f>
        <v>0.29309090909090912</v>
      </c>
      <c r="AE2151" s="119"/>
      <c r="AF2151" s="60"/>
      <c r="AH2151" s="20"/>
    </row>
    <row r="2152" spans="1:34">
      <c r="A2152" s="105" t="s">
        <v>853</v>
      </c>
      <c r="B2152" s="97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74.399999999999991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162.5</v>
      </c>
      <c r="S2152" s="14">
        <f>(N2152/100)*(I2152*$I$12)+(N2152/100)*(J2152*$J$12)</f>
        <v>89.279999999999987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207.1875</v>
      </c>
      <c r="X2152" s="14">
        <f t="shared" si="702"/>
        <v>163.67999999999998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369.6875</v>
      </c>
      <c r="AC2152" s="15">
        <f t="shared" si="706"/>
        <v>533.4</v>
      </c>
      <c r="AD2152" s="48">
        <f>(ROUND(AC2152-AC2143,1)/AC2143)</f>
        <v>0.29309090909090912</v>
      </c>
      <c r="AE2152" s="119"/>
      <c r="AF2152" s="60"/>
      <c r="AH2152" s="20"/>
    </row>
    <row r="2153" spans="1:34">
      <c r="A2153" s="105" t="s">
        <v>854</v>
      </c>
      <c r="B2153" s="97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162.5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365.625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528.125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528.1</v>
      </c>
      <c r="AD2153" s="48">
        <f>(ROUND(AC2153-AC2143,1)/AC2143)</f>
        <v>0.28024242424242424</v>
      </c>
      <c r="AE2153" s="119"/>
      <c r="AF2153" s="60"/>
      <c r="AH2153" s="20"/>
    </row>
    <row r="2154" spans="1:34">
      <c r="A2154" s="105" t="s">
        <v>855</v>
      </c>
      <c r="B2154" s="97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162.5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365.625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528.125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528.1</v>
      </c>
      <c r="AD2154" s="48">
        <f>(ROUND(AC2154-AC2143,1)/AC2143)</f>
        <v>0.28024242424242424</v>
      </c>
      <c r="AE2154" s="119"/>
      <c r="AF2154" s="60"/>
      <c r="AH2154" s="20"/>
    </row>
    <row r="2155" spans="1:34">
      <c r="A2155" s="105"/>
      <c r="B2155" s="97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162.5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365.625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528.125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528.1</v>
      </c>
      <c r="AD2155" s="48">
        <f>(ROUND(AC2155-AC2143,1)/AC2143)</f>
        <v>0.28024242424242424</v>
      </c>
      <c r="AE2155" s="119"/>
      <c r="AF2155" s="60"/>
      <c r="AH2155" s="20"/>
    </row>
    <row r="2156" spans="1:34">
      <c r="A2156" s="105"/>
      <c r="B2156" s="97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162.5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342.71249999999998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505.21249999999998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505.2</v>
      </c>
      <c r="AD2156" s="48">
        <f>(ROUND(AC2156-AC2143,1)/AC2143)</f>
        <v>0.22472727272727275</v>
      </c>
      <c r="AE2156" s="119"/>
      <c r="AF2156" s="60"/>
      <c r="AH2156" s="20"/>
    </row>
    <row r="2157" spans="1:34">
      <c r="A2157" s="105"/>
      <c r="B2157" s="97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162.5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303.0625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465.5625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465.6</v>
      </c>
      <c r="AD2157" s="48">
        <f>(ROUND(AC2157-AC2143,1)/AC2143)</f>
        <v>0.12872727272727272</v>
      </c>
      <c r="AE2157" s="119"/>
      <c r="AF2157" s="60"/>
      <c r="AH2157" s="20"/>
    </row>
    <row r="2158" spans="1:34">
      <c r="A2158" s="112" t="s">
        <v>0</v>
      </c>
      <c r="B2158" s="98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186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223.20000000000002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409.20000000000005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409.2</v>
      </c>
      <c r="AD2158" s="58"/>
      <c r="AE2158" s="119" t="s">
        <v>820</v>
      </c>
      <c r="AF2158" s="60"/>
      <c r="AH2158" s="20"/>
    </row>
    <row r="2159" spans="1:34">
      <c r="A2159" s="105" t="s">
        <v>821</v>
      </c>
      <c r="B2159" s="99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161.20000000000002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319.17600000000004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480.37600000000009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480.4</v>
      </c>
      <c r="AD2159" s="48">
        <f>(ROUND(AC2159-AC2158,1)/AC2158)</f>
        <v>0.17399804496578691</v>
      </c>
      <c r="AE2159" s="119"/>
      <c r="AF2159" s="60"/>
      <c r="AH2159" s="20"/>
    </row>
    <row r="2160" spans="1:34">
      <c r="A2160" s="105" t="s">
        <v>822</v>
      </c>
      <c r="B2160" s="99">
        <v>12</v>
      </c>
      <c r="C2160" s="21" t="s">
        <v>856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173.6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208.32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381.91999999999996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381.9</v>
      </c>
      <c r="AD2160" s="48">
        <f>(ROUND(AC2160-AC2158,1)/AC2158)</f>
        <v>-6.6715542521994145E-2</v>
      </c>
      <c r="AE2160" s="119"/>
      <c r="AF2160" s="60"/>
      <c r="AH2160" s="20"/>
    </row>
    <row r="2161" spans="1:34">
      <c r="A2161" s="105" t="s">
        <v>823</v>
      </c>
      <c r="B2161" s="99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173.6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208.32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381.91999999999996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381.9</v>
      </c>
      <c r="AD2161" s="48">
        <f>(ROUND(AC2161-AC2158,1)/AC2158)</f>
        <v>-6.6715542521994145E-2</v>
      </c>
      <c r="AE2161" s="119"/>
      <c r="AF2161" s="60"/>
      <c r="AH2161" s="20"/>
    </row>
    <row r="2162" spans="1:34">
      <c r="A2162" s="105" t="s">
        <v>824</v>
      </c>
      <c r="B2162" s="99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173.6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208.32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381.91999999999996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381.9</v>
      </c>
      <c r="AD2162" s="48">
        <f>(ROUND(AC2162-AC2158,1)/AC2158)</f>
        <v>-6.6715542521994145E-2</v>
      </c>
      <c r="AE2162" s="119"/>
      <c r="AF2162" s="60"/>
      <c r="AH2162" s="20"/>
    </row>
    <row r="2163" spans="1:34">
      <c r="A2163" s="105" t="s">
        <v>667</v>
      </c>
      <c r="B2163" s="99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173.6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208.32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381.91999999999996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381.9</v>
      </c>
      <c r="AD2163" s="48">
        <f>(ROUND(AC2163-AC2158,1)/AC2158)</f>
        <v>-6.6715542521994145E-2</v>
      </c>
      <c r="AE2163" s="119"/>
      <c r="AF2163" s="60"/>
      <c r="AH2163" s="20"/>
    </row>
    <row r="2164" spans="1:34">
      <c r="A2164" s="105" t="s">
        <v>606</v>
      </c>
      <c r="B2164" s="99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74.399999999999991</v>
      </c>
      <c r="O2164" s="14">
        <f>E2164*$E$9</f>
        <v>161.20000000000002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89.279999999999987</v>
      </c>
      <c r="T2164" s="14">
        <f>(O2164/100)*(K2164*$K$9)</f>
        <v>205.53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163.67999999999998</v>
      </c>
      <c r="Y2164" s="14">
        <f t="shared" si="709"/>
        <v>366.73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530.4</v>
      </c>
      <c r="AD2164" s="48">
        <f>(ROUND(AC2164-AC2158,1)/AC2158)</f>
        <v>0.29618768328445749</v>
      </c>
      <c r="AE2164" s="119"/>
      <c r="AF2164" s="60"/>
      <c r="AH2164" s="20"/>
    </row>
    <row r="2165" spans="1:34">
      <c r="A2165" s="105" t="s">
        <v>851</v>
      </c>
      <c r="B2165" s="99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74.399999999999991</v>
      </c>
      <c r="O2165" s="14">
        <f>E2165*$E$10</f>
        <v>0</v>
      </c>
      <c r="P2165" s="14">
        <f>F2165*$F$10</f>
        <v>161.20000000000002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89.279999999999987</v>
      </c>
      <c r="T2165" s="14">
        <f>(O2165/100)*(K2165*$J$10)</f>
        <v>0</v>
      </c>
      <c r="U2165" s="14">
        <f>(P2165/100)*(K2165*$K$10)+(P2165/100)*(L2165*$L$10)</f>
        <v>205.53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163.67999999999998</v>
      </c>
      <c r="Y2165" s="14">
        <f t="shared" si="709"/>
        <v>0</v>
      </c>
      <c r="Z2165" s="14">
        <f t="shared" si="710"/>
        <v>366.73</v>
      </c>
      <c r="AA2165" s="14">
        <f t="shared" si="711"/>
        <v>0</v>
      </c>
      <c r="AB2165" s="14">
        <f t="shared" si="713"/>
        <v>0</v>
      </c>
      <c r="AC2165" s="15">
        <f t="shared" si="712"/>
        <v>530.4</v>
      </c>
      <c r="AD2165" s="48">
        <f>(ROUND(AC2165-AC2158,1)/AC2158)</f>
        <v>0.29618768328445749</v>
      </c>
      <c r="AE2165" s="119"/>
      <c r="AF2165" s="60"/>
      <c r="AH2165" s="20"/>
    </row>
    <row r="2166" spans="1:34">
      <c r="A2166" s="105" t="s">
        <v>852</v>
      </c>
      <c r="B2166" s="99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74.399999999999991</v>
      </c>
      <c r="O2166" s="14">
        <f>E2166*$E$11</f>
        <v>0</v>
      </c>
      <c r="P2166" s="14">
        <f>F2166*$F$11</f>
        <v>0</v>
      </c>
      <c r="Q2166" s="14">
        <f>G2166*$G$11</f>
        <v>161.20000000000002</v>
      </c>
      <c r="R2166" s="14">
        <f>H2166*$H$11</f>
        <v>0</v>
      </c>
      <c r="S2166" s="14">
        <f>(N2166/100)*(I2166*$I$11)+(N2166/100)*(J2166*$J$11)</f>
        <v>89.279999999999987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205.53</v>
      </c>
      <c r="W2166" s="14">
        <f>(R2166/100)*(K2166*$K$11)+(R2166/100)*(L2166*$L$11)</f>
        <v>0</v>
      </c>
      <c r="X2166" s="14">
        <f t="shared" si="708"/>
        <v>163.67999999999998</v>
      </c>
      <c r="Y2166" s="14">
        <f t="shared" si="709"/>
        <v>0</v>
      </c>
      <c r="Z2166" s="14">
        <f t="shared" si="710"/>
        <v>0</v>
      </c>
      <c r="AA2166" s="14">
        <f t="shared" si="711"/>
        <v>366.73</v>
      </c>
      <c r="AB2166" s="14">
        <f t="shared" si="713"/>
        <v>0</v>
      </c>
      <c r="AC2166" s="15">
        <f t="shared" si="712"/>
        <v>530.4</v>
      </c>
      <c r="AD2166" s="48">
        <f>(ROUND(AC2166-AC2158,1)/AC2158)</f>
        <v>0.29618768328445749</v>
      </c>
      <c r="AE2166" s="119"/>
      <c r="AF2166" s="60"/>
      <c r="AH2166" s="20"/>
    </row>
    <row r="2167" spans="1:34">
      <c r="A2167" s="105" t="s">
        <v>853</v>
      </c>
      <c r="B2167" s="99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74.399999999999991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161.20000000000002</v>
      </c>
      <c r="S2167" s="14">
        <f>(N2167/100)*(I2167*$I$12)+(N2167/100)*(J2167*$J$12)</f>
        <v>89.279999999999987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205.53</v>
      </c>
      <c r="X2167" s="14">
        <f t="shared" si="708"/>
        <v>163.67999999999998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366.73</v>
      </c>
      <c r="AC2167" s="15">
        <f t="shared" si="712"/>
        <v>530.4</v>
      </c>
      <c r="AD2167" s="48">
        <f>(ROUND(AC2167-AC2158,1)/AC2158)</f>
        <v>0.29618768328445749</v>
      </c>
      <c r="AE2167" s="119"/>
      <c r="AF2167" s="60"/>
      <c r="AH2167" s="20"/>
    </row>
    <row r="2168" spans="1:34">
      <c r="A2168" s="105" t="s">
        <v>854</v>
      </c>
      <c r="B2168" s="99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161.20000000000002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362.70000000000005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523.90000000000009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523.9</v>
      </c>
      <c r="AD2168" s="48">
        <f>(ROUND(AC2168-AC2158,1)/AC2158)</f>
        <v>0.28030303030303033</v>
      </c>
      <c r="AE2168" s="119"/>
      <c r="AF2168" s="60"/>
      <c r="AH2168" s="20"/>
    </row>
    <row r="2169" spans="1:34">
      <c r="A2169" s="105" t="s">
        <v>855</v>
      </c>
      <c r="B2169" s="99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161.20000000000002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362.70000000000005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523.90000000000009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523.9</v>
      </c>
      <c r="AD2169" s="48">
        <f>(ROUND(AC2169-AC2158,1)/AC2158)</f>
        <v>0.28030303030303033</v>
      </c>
      <c r="AE2169" s="119"/>
      <c r="AF2169" s="60"/>
      <c r="AH2169" s="20"/>
    </row>
    <row r="2170" spans="1:34">
      <c r="A2170" s="105"/>
      <c r="B2170" s="99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161.20000000000002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362.70000000000005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523.90000000000009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523.9</v>
      </c>
      <c r="AD2170" s="48">
        <f>(ROUND(AC2170-AC2158,1)/AC2158)</f>
        <v>0.28030303030303033</v>
      </c>
      <c r="AE2170" s="119"/>
      <c r="AF2170" s="60"/>
      <c r="AH2170" s="20"/>
    </row>
    <row r="2171" spans="1:34">
      <c r="A2171" s="105"/>
      <c r="B2171" s="99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161.20000000000002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339.9708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501.17079999999999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501.2</v>
      </c>
      <c r="AD2171" s="48">
        <f>(ROUND(AC2171-AC2158,1)/AC2158)</f>
        <v>0.22482893450635386</v>
      </c>
      <c r="AE2171" s="119"/>
      <c r="AF2171" s="60"/>
      <c r="AH2171" s="20"/>
    </row>
    <row r="2172" spans="1:34">
      <c r="A2172" s="105"/>
      <c r="B2172" s="99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161.20000000000002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300.63799999999998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461.83799999999997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461.8</v>
      </c>
      <c r="AD2172" s="48">
        <f>(ROUND(AC2172-AC2158,1)/AC2158)</f>
        <v>0.12854349951124144</v>
      </c>
      <c r="AE2172" s="119"/>
      <c r="AF2172" s="60"/>
      <c r="AH2172" s="20"/>
    </row>
    <row r="2173" spans="1:34">
      <c r="A2173" s="112" t="s">
        <v>0</v>
      </c>
      <c r="B2173" s="96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210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252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462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462</v>
      </c>
      <c r="AD2173" s="58"/>
      <c r="AE2173" s="119" t="s">
        <v>820</v>
      </c>
      <c r="AF2173" s="60"/>
      <c r="AH2173" s="20"/>
    </row>
    <row r="2174" spans="1:34">
      <c r="A2174" s="105" t="s">
        <v>821</v>
      </c>
      <c r="B2174" s="97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182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360.36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542.36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542.4</v>
      </c>
      <c r="AD2174" s="48">
        <f>(ROUND(AC2174-AC2173,1)/AC2173)</f>
        <v>0.17402597402597403</v>
      </c>
      <c r="AE2174" s="119"/>
      <c r="AF2174" s="60"/>
      <c r="AH2174" s="20"/>
    </row>
    <row r="2175" spans="1:34">
      <c r="A2175" s="105" t="s">
        <v>822</v>
      </c>
      <c r="B2175" s="97">
        <v>32</v>
      </c>
      <c r="C2175" s="21" t="s">
        <v>856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196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235.2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431.2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431.2</v>
      </c>
      <c r="AD2175" s="48">
        <f>(ROUND(AC2175-AC2173,1)/AC2173)</f>
        <v>-6.6666666666666666E-2</v>
      </c>
      <c r="AE2175" s="119"/>
      <c r="AF2175" s="60"/>
      <c r="AH2175" s="20"/>
    </row>
    <row r="2176" spans="1:34">
      <c r="A2176" s="105" t="s">
        <v>823</v>
      </c>
      <c r="B2176" s="97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196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235.2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431.2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431.2</v>
      </c>
      <c r="AD2176" s="48">
        <f>(ROUND(AC2176-AC2173,1)/AC2173)</f>
        <v>-6.6666666666666666E-2</v>
      </c>
      <c r="AE2176" s="119"/>
      <c r="AF2176" s="60"/>
      <c r="AH2176" s="20"/>
    </row>
    <row r="2177" spans="1:34">
      <c r="A2177" s="105" t="s">
        <v>824</v>
      </c>
      <c r="B2177" s="97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196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235.2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431.2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431.2</v>
      </c>
      <c r="AD2177" s="48">
        <f>(ROUND(AC2177-AC2173,1)/AC2173)</f>
        <v>-6.6666666666666666E-2</v>
      </c>
      <c r="AE2177" s="119"/>
      <c r="AF2177" s="60"/>
      <c r="AH2177" s="20"/>
    </row>
    <row r="2178" spans="1:34">
      <c r="A2178" s="105" t="s">
        <v>667</v>
      </c>
      <c r="B2178" s="97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196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235.2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431.2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431.2</v>
      </c>
      <c r="AD2178" s="48">
        <f>(ROUND(AC2178-AC2173,1)/AC2173)</f>
        <v>-6.6666666666666666E-2</v>
      </c>
      <c r="AE2178" s="119"/>
      <c r="AF2178" s="60"/>
      <c r="AH2178" s="20"/>
    </row>
    <row r="2179" spans="1:34">
      <c r="A2179" s="105" t="s">
        <v>606</v>
      </c>
      <c r="B2179" s="97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84</v>
      </c>
      <c r="O2179" s="14">
        <f>E2179*$E$9</f>
        <v>182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100.8</v>
      </c>
      <c r="T2179" s="14">
        <f>(O2179/100)*(K2179*$K$9)</f>
        <v>232.05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184.8</v>
      </c>
      <c r="Y2179" s="14">
        <f t="shared" si="703"/>
        <v>414.05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598.9</v>
      </c>
      <c r="AD2179" s="48">
        <f>(ROUND(AC2179-AC2173,1)/AC2173)</f>
        <v>0.29632034632034632</v>
      </c>
      <c r="AE2179" s="119"/>
      <c r="AF2179" s="60"/>
      <c r="AH2179" s="20"/>
    </row>
    <row r="2180" spans="1:34">
      <c r="A2180" s="105" t="s">
        <v>851</v>
      </c>
      <c r="B2180" s="97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84</v>
      </c>
      <c r="O2180" s="14">
        <f>E2180*$E$10</f>
        <v>0</v>
      </c>
      <c r="P2180" s="14">
        <f>F2180*$F$10</f>
        <v>182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100.8</v>
      </c>
      <c r="T2180" s="14">
        <f>(O2180/100)*(K2180*$J$10)</f>
        <v>0</v>
      </c>
      <c r="U2180" s="14">
        <f>(P2180/100)*(K2180*$K$10)+(P2180/100)*(L2180*$L$10)</f>
        <v>232.05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184.8</v>
      </c>
      <c r="Y2180" s="14">
        <f t="shared" si="703"/>
        <v>0</v>
      </c>
      <c r="Z2180" s="14">
        <f t="shared" si="704"/>
        <v>414.05</v>
      </c>
      <c r="AA2180" s="14">
        <f t="shared" si="705"/>
        <v>0</v>
      </c>
      <c r="AB2180" s="14">
        <f t="shared" si="715"/>
        <v>0</v>
      </c>
      <c r="AC2180" s="15">
        <f t="shared" si="714"/>
        <v>598.9</v>
      </c>
      <c r="AD2180" s="48">
        <f>(ROUND(AC2180-AC2173,1)/AC2173)</f>
        <v>0.29632034632034632</v>
      </c>
      <c r="AE2180" s="119"/>
      <c r="AF2180" s="60"/>
      <c r="AH2180" s="20"/>
    </row>
    <row r="2181" spans="1:34">
      <c r="A2181" s="105" t="s">
        <v>852</v>
      </c>
      <c r="B2181" s="97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84</v>
      </c>
      <c r="O2181" s="14">
        <f>E2181*$E$11</f>
        <v>0</v>
      </c>
      <c r="P2181" s="14">
        <f>F2181*$F$11</f>
        <v>0</v>
      </c>
      <c r="Q2181" s="14">
        <f>G2181*$G$11</f>
        <v>182</v>
      </c>
      <c r="R2181" s="14">
        <f>H2181*$H$11</f>
        <v>0</v>
      </c>
      <c r="S2181" s="14">
        <f>(N2181/100)*(I2181*$I$11)+(N2181/100)*(J2181*$J$11)</f>
        <v>100.8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232.05</v>
      </c>
      <c r="W2181" s="14">
        <f>(R2181/100)*(K2181*$K$11)+(R2181/100)*(L2181*$L$11)</f>
        <v>0</v>
      </c>
      <c r="X2181" s="14">
        <f t="shared" si="702"/>
        <v>184.8</v>
      </c>
      <c r="Y2181" s="14">
        <f t="shared" si="703"/>
        <v>0</v>
      </c>
      <c r="Z2181" s="14">
        <f t="shared" si="704"/>
        <v>0</v>
      </c>
      <c r="AA2181" s="14">
        <f t="shared" si="705"/>
        <v>414.05</v>
      </c>
      <c r="AB2181" s="14">
        <f t="shared" si="715"/>
        <v>0</v>
      </c>
      <c r="AC2181" s="15">
        <f t="shared" si="714"/>
        <v>598.9</v>
      </c>
      <c r="AD2181" s="48">
        <f>(ROUND(AC2181-AC2173,1)/AC2173)</f>
        <v>0.29632034632034632</v>
      </c>
      <c r="AE2181" s="119"/>
      <c r="AF2181" s="60"/>
      <c r="AH2181" s="20"/>
    </row>
    <row r="2182" spans="1:34">
      <c r="A2182" s="105" t="s">
        <v>853</v>
      </c>
      <c r="B2182" s="97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84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182</v>
      </c>
      <c r="S2182" s="14">
        <f>(N2182/100)*(I2182*$I$12)+(N2182/100)*(J2182*$J$12)</f>
        <v>100.8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232.05</v>
      </c>
      <c r="X2182" s="14">
        <f t="shared" si="702"/>
        <v>184.8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414.05</v>
      </c>
      <c r="AC2182" s="15">
        <f t="shared" si="714"/>
        <v>598.9</v>
      </c>
      <c r="AD2182" s="48">
        <f>(ROUND(AC2182-AC2173,1)/AC2173)</f>
        <v>0.29632034632034632</v>
      </c>
      <c r="AE2182" s="119"/>
      <c r="AF2182" s="60"/>
      <c r="AH2182" s="20"/>
    </row>
    <row r="2183" spans="1:34">
      <c r="A2183" s="105" t="s">
        <v>854</v>
      </c>
      <c r="B2183" s="97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182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409.5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591.5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591.5</v>
      </c>
      <c r="AD2183" s="48">
        <f>(ROUND(AC2183-AC2173,1)/AC2173)</f>
        <v>0.28030303030303028</v>
      </c>
      <c r="AE2183" s="119"/>
      <c r="AF2183" s="60"/>
      <c r="AH2183" s="20"/>
    </row>
    <row r="2184" spans="1:34">
      <c r="A2184" s="105" t="s">
        <v>855</v>
      </c>
      <c r="B2184" s="97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182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409.5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591.5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591.5</v>
      </c>
      <c r="AD2184" s="48">
        <f>(ROUND(AC2184-AC2173,1)/AC2173)</f>
        <v>0.28030303030303028</v>
      </c>
      <c r="AE2184" s="119"/>
      <c r="AF2184" s="60"/>
      <c r="AH2184" s="20"/>
    </row>
    <row r="2185" spans="1:34">
      <c r="A2185" s="105"/>
      <c r="B2185" s="97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182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409.5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591.5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591.5</v>
      </c>
      <c r="AD2185" s="48">
        <f>(ROUND(AC2185-AC2173,1)/AC2173)</f>
        <v>0.28030303030303028</v>
      </c>
      <c r="AE2185" s="119"/>
      <c r="AF2185" s="60"/>
      <c r="AH2185" s="20"/>
    </row>
    <row r="2186" spans="1:34">
      <c r="A2186" s="105"/>
      <c r="B2186" s="97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182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386.56799999999998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568.56799999999998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568.6</v>
      </c>
      <c r="AD2186" s="48">
        <f>(ROUND(AC2186-AC2173,1)/AC2173)</f>
        <v>0.23073593073593071</v>
      </c>
      <c r="AE2186" s="119"/>
      <c r="AF2186" s="60"/>
      <c r="AH2186" s="20"/>
    </row>
    <row r="2187" spans="1:34">
      <c r="A2187" s="105"/>
      <c r="B2187" s="97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182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336.7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518.70000000000005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518.70000000000005</v>
      </c>
      <c r="AD2187" s="48">
        <f>(ROUND(AC2187-AC2173,1)/AC2173)</f>
        <v>0.12272727272727273</v>
      </c>
      <c r="AE2187" s="119"/>
      <c r="AF2187" s="60"/>
      <c r="AH2187" s="20"/>
    </row>
    <row r="2188" spans="1:34">
      <c r="A2188" s="112" t="s">
        <v>0</v>
      </c>
      <c r="B2188" s="98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150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75</v>
      </c>
      <c r="S2188" s="52">
        <f>(N2188/100)*(I2188*$I$3)+(N2188/100)*(J2188*$J$3)</f>
        <v>135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45</v>
      </c>
      <c r="X2188" s="52">
        <f t="shared" si="702"/>
        <v>285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120</v>
      </c>
      <c r="AC2188" s="53">
        <f>ROUND(X2188+Y2188+Z2188+AA2188+AB2188,1)</f>
        <v>405</v>
      </c>
      <c r="AD2188" s="58"/>
      <c r="AE2188" s="119" t="s">
        <v>820</v>
      </c>
      <c r="AF2188" s="60"/>
      <c r="AH2188" s="20"/>
    </row>
    <row r="2189" spans="1:34">
      <c r="A2189" s="105" t="s">
        <v>821</v>
      </c>
      <c r="B2189" s="99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130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65</v>
      </c>
      <c r="S2189" s="14">
        <f>(N2189/100)*(I2189*$I$4)+(N2189/100)*(J2189*$J$4)</f>
        <v>241.02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39</v>
      </c>
      <c r="X2189" s="14">
        <f t="shared" ref="X2189:X2202" si="716">N2189+S2189</f>
        <v>371.02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104</v>
      </c>
      <c r="AC2189" s="15">
        <f>ROUND(X2189+Y2189+Z2189+AA2189+AB2189,1)</f>
        <v>475</v>
      </c>
      <c r="AD2189" s="48">
        <f>(ROUND(AC2189-AC2188,1)/AC2188)</f>
        <v>0.1728395061728395</v>
      </c>
      <c r="AE2189" s="119"/>
      <c r="AF2189" s="60"/>
      <c r="AH2189" s="20"/>
    </row>
    <row r="2190" spans="1:34">
      <c r="A2190" s="105" t="s">
        <v>822</v>
      </c>
      <c r="B2190" s="99">
        <v>18</v>
      </c>
      <c r="C2190" s="21" t="s">
        <v>856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140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70</v>
      </c>
      <c r="S2190" s="14">
        <f>(N2190/100)*(I2190*$I$5)+(N2190/100)*(J2190*$J$5)</f>
        <v>126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42</v>
      </c>
      <c r="X2190" s="14">
        <f t="shared" si="716"/>
        <v>266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112</v>
      </c>
      <c r="AC2190" s="15">
        <f t="shared" ref="AC2190:AC2202" si="720">ROUND(X2190+Y2190+Z2190+AA2190+AB2190,1)</f>
        <v>378</v>
      </c>
      <c r="AD2190" s="48">
        <f>(ROUND(AC2190-AC2188,1)/AC2188)</f>
        <v>-6.6666666666666666E-2</v>
      </c>
      <c r="AE2190" s="119"/>
      <c r="AF2190" s="60"/>
      <c r="AH2190" s="20"/>
    </row>
    <row r="2191" spans="1:34">
      <c r="A2191" s="105" t="s">
        <v>823</v>
      </c>
      <c r="B2191" s="99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140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70</v>
      </c>
      <c r="S2191" s="14">
        <f>(N2191/100)*(I2191*$I$6)+(N2191/100)*(J2191*$J$6)</f>
        <v>126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42</v>
      </c>
      <c r="X2191" s="14">
        <f t="shared" si="716"/>
        <v>266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112</v>
      </c>
      <c r="AC2191" s="15">
        <f t="shared" si="720"/>
        <v>378</v>
      </c>
      <c r="AD2191" s="48">
        <f>(ROUND(AC2191-AC2188,1)/AC2188)</f>
        <v>-6.6666666666666666E-2</v>
      </c>
      <c r="AE2191" s="119"/>
      <c r="AF2191" s="60"/>
      <c r="AH2191" s="20"/>
    </row>
    <row r="2192" spans="1:34">
      <c r="A2192" s="105" t="s">
        <v>824</v>
      </c>
      <c r="B2192" s="99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140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70</v>
      </c>
      <c r="S2192" s="14">
        <f>(N2192/100)*(I2192*$I$7)+(N2192/100)*(J2192*$J$7)</f>
        <v>126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42</v>
      </c>
      <c r="X2192" s="14">
        <f t="shared" si="716"/>
        <v>266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112</v>
      </c>
      <c r="AC2192" s="15">
        <f t="shared" si="720"/>
        <v>378</v>
      </c>
      <c r="AD2192" s="48">
        <f>(ROUND(AC2192-AC2188,1)/AC2188)</f>
        <v>-6.6666666666666666E-2</v>
      </c>
      <c r="AE2192" s="119"/>
      <c r="AF2192" s="60"/>
      <c r="AH2192" s="20"/>
    </row>
    <row r="2193" spans="1:34">
      <c r="A2193" s="105" t="s">
        <v>667</v>
      </c>
      <c r="B2193" s="99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140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70</v>
      </c>
      <c r="S2193" s="14">
        <f>(N2193/100)*(I2193*$I$8)+(N2193/100)*(J2193*$J$8)</f>
        <v>126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42</v>
      </c>
      <c r="X2193" s="14">
        <f t="shared" si="716"/>
        <v>266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112</v>
      </c>
      <c r="AC2193" s="15">
        <f t="shared" si="720"/>
        <v>378</v>
      </c>
      <c r="AD2193" s="48">
        <f>(ROUND(AC2193-AC2188,1)/AC2188)</f>
        <v>-6.6666666666666666E-2</v>
      </c>
      <c r="AE2193" s="119"/>
      <c r="AF2193" s="60"/>
      <c r="AH2193" s="20"/>
    </row>
    <row r="2194" spans="1:34">
      <c r="A2194" s="105" t="s">
        <v>606</v>
      </c>
      <c r="B2194" s="99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60</v>
      </c>
      <c r="O2194" s="14">
        <f>E2194*$E$9</f>
        <v>195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54</v>
      </c>
      <c r="T2194" s="14">
        <f>(O2194/100)*(K2194*$K$9)</f>
        <v>213.52500000000001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114</v>
      </c>
      <c r="Y2194" s="14">
        <f t="shared" si="717"/>
        <v>408.52499999999998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522.5</v>
      </c>
      <c r="AD2194" s="48">
        <f>(ROUND(AC2194-AC2188,1)/AC2188)</f>
        <v>0.29012345679012347</v>
      </c>
      <c r="AE2194" s="119"/>
      <c r="AF2194" s="60"/>
      <c r="AH2194" s="20"/>
    </row>
    <row r="2195" spans="1:34">
      <c r="A2195" s="105" t="s">
        <v>851</v>
      </c>
      <c r="B2195" s="99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60</v>
      </c>
      <c r="O2195" s="14">
        <f>E2195*$E$10</f>
        <v>0</v>
      </c>
      <c r="P2195" s="14">
        <f>F2195*$F$10</f>
        <v>195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54</v>
      </c>
      <c r="T2195" s="14">
        <f>(O2195/100)*(K2195*$J$10)</f>
        <v>0</v>
      </c>
      <c r="U2195" s="14">
        <f>(P2195/100)*(K2195*$K$10)+(P2195/100)*(L2195*$L$10)</f>
        <v>213.52500000000001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114</v>
      </c>
      <c r="Y2195" s="14">
        <f t="shared" si="717"/>
        <v>0</v>
      </c>
      <c r="Z2195" s="14">
        <f t="shared" si="718"/>
        <v>408.52499999999998</v>
      </c>
      <c r="AA2195" s="14">
        <f t="shared" si="719"/>
        <v>0</v>
      </c>
      <c r="AB2195" s="14">
        <f t="shared" si="721"/>
        <v>0</v>
      </c>
      <c r="AC2195" s="15">
        <f t="shared" si="720"/>
        <v>522.5</v>
      </c>
      <c r="AD2195" s="48">
        <f>(ROUND(AC2195-AC2188,1)/AC2188)</f>
        <v>0.29012345679012347</v>
      </c>
      <c r="AE2195" s="119"/>
      <c r="AF2195" s="60"/>
      <c r="AH2195" s="20"/>
    </row>
    <row r="2196" spans="1:34">
      <c r="A2196" s="105" t="s">
        <v>852</v>
      </c>
      <c r="B2196" s="99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60</v>
      </c>
      <c r="O2196" s="14">
        <f>E2196*$E$11</f>
        <v>0</v>
      </c>
      <c r="P2196" s="14">
        <f>F2196*$F$11</f>
        <v>0</v>
      </c>
      <c r="Q2196" s="14">
        <f>G2196*$G$11</f>
        <v>195</v>
      </c>
      <c r="R2196" s="14">
        <f>H2196*$H$11</f>
        <v>0</v>
      </c>
      <c r="S2196" s="14">
        <f>(N2196/100)*(I2196*$I$11)+(N2196/100)*(J2196*$J$11)</f>
        <v>54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213.52500000000001</v>
      </c>
      <c r="W2196" s="14">
        <f>(R2196/100)*(K2196*$K$11)+(R2196/100)*(L2196*$L$11)</f>
        <v>0</v>
      </c>
      <c r="X2196" s="14">
        <f t="shared" si="716"/>
        <v>114</v>
      </c>
      <c r="Y2196" s="14">
        <f t="shared" si="717"/>
        <v>0</v>
      </c>
      <c r="Z2196" s="14">
        <f t="shared" si="718"/>
        <v>0</v>
      </c>
      <c r="AA2196" s="14">
        <f t="shared" si="719"/>
        <v>408.52499999999998</v>
      </c>
      <c r="AB2196" s="14">
        <f t="shared" si="721"/>
        <v>0</v>
      </c>
      <c r="AC2196" s="15">
        <f t="shared" si="720"/>
        <v>522.5</v>
      </c>
      <c r="AD2196" s="48">
        <f>(ROUND(AC2196-AC2188,1)/AC2188)</f>
        <v>0.29012345679012347</v>
      </c>
      <c r="AE2196" s="119"/>
      <c r="AF2196" s="60"/>
      <c r="AH2196" s="20"/>
    </row>
    <row r="2197" spans="1:34">
      <c r="A2197" s="105" t="s">
        <v>853</v>
      </c>
      <c r="B2197" s="99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60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195</v>
      </c>
      <c r="S2197" s="14">
        <f>(N2197/100)*(I2197*$I$12)+(N2197/100)*(J2197*$J$12)</f>
        <v>54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213.52500000000001</v>
      </c>
      <c r="X2197" s="14">
        <f t="shared" si="716"/>
        <v>114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408.52499999999998</v>
      </c>
      <c r="AC2197" s="15">
        <f t="shared" si="720"/>
        <v>522.5</v>
      </c>
      <c r="AD2197" s="48">
        <f>(ROUND(AC2197-AC2188,1)/AC2188)</f>
        <v>0.29012345679012347</v>
      </c>
      <c r="AE2197" s="119"/>
      <c r="AF2197" s="60"/>
      <c r="AH2197" s="20"/>
    </row>
    <row r="2198" spans="1:34">
      <c r="A2198" s="105" t="s">
        <v>854</v>
      </c>
      <c r="B2198" s="99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130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65</v>
      </c>
      <c r="S2198" s="14">
        <f>(N2198/100)*(I2198*$I$14)+(N2198/100)*(J2198*$J$14)+(N2198/100)*(M2198*$M$14)</f>
        <v>228.15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94.575000000000003</v>
      </c>
      <c r="X2198" s="14">
        <f t="shared" si="716"/>
        <v>358.15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159.57499999999999</v>
      </c>
      <c r="AC2198" s="15">
        <f t="shared" si="720"/>
        <v>517.70000000000005</v>
      </c>
      <c r="AD2198" s="48">
        <f>(ROUND(AC2198-AC2188,1)/AC2188)</f>
        <v>0.27827160493827163</v>
      </c>
      <c r="AE2198" s="119"/>
      <c r="AF2198" s="60"/>
      <c r="AH2198" s="20"/>
    </row>
    <row r="2199" spans="1:34">
      <c r="A2199" s="105" t="s">
        <v>855</v>
      </c>
      <c r="B2199" s="99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163.80000000000001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356.26500000000004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520.06500000000005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520.1</v>
      </c>
      <c r="AD2199" s="48">
        <f>(ROUND(AC2199-AC2188,1)/AC2188)</f>
        <v>0.28419753086419752</v>
      </c>
      <c r="AE2199" s="119"/>
      <c r="AF2199" s="60"/>
      <c r="AH2199" s="20"/>
    </row>
    <row r="2200" spans="1:34">
      <c r="A2200" s="105"/>
      <c r="B2200" s="99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163.80000000000001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356.26500000000004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520.06500000000005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520.1</v>
      </c>
      <c r="AD2200" s="48">
        <f>(ROUND(AC2200-AC2188,1)/AC2188)</f>
        <v>0.28419753086419752</v>
      </c>
      <c r="AE2200" s="119"/>
      <c r="AF2200" s="60"/>
      <c r="AH2200" s="20"/>
    </row>
    <row r="2201" spans="1:34">
      <c r="A2201" s="105"/>
      <c r="B2201" s="99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130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65</v>
      </c>
      <c r="S2201" s="14">
        <f>(N2201/100)*(I2201*$I$16)+(N2201/100)*(J2201*$J$16)</f>
        <v>264.15999999999997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39</v>
      </c>
      <c r="X2201" s="14">
        <f t="shared" si="716"/>
        <v>394.15999999999997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104</v>
      </c>
      <c r="AC2201" s="15">
        <f t="shared" si="720"/>
        <v>498.2</v>
      </c>
      <c r="AD2201" s="48">
        <f>(ROUND(AC2201-AC2188,1)/AC2188)</f>
        <v>0.23012345679012347</v>
      </c>
      <c r="AE2201" s="119"/>
      <c r="AF2201" s="60"/>
      <c r="AH2201" s="20"/>
    </row>
    <row r="2202" spans="1:34">
      <c r="A2202" s="105"/>
      <c r="B2202" s="99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130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65</v>
      </c>
      <c r="S2202" s="14">
        <f>(N2202/100)*(I2202*$I$17)+(N2202/100)*(J2202*$J$17)</f>
        <v>223.47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39</v>
      </c>
      <c r="X2202" s="14">
        <f t="shared" si="716"/>
        <v>353.47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104</v>
      </c>
      <c r="AC2202" s="15">
        <f t="shared" si="720"/>
        <v>457.5</v>
      </c>
      <c r="AD2202" s="48">
        <f>(ROUND(AC2202-AC2188,1)/AC2188)</f>
        <v>0.12962962962962962</v>
      </c>
      <c r="AE2202" s="119"/>
      <c r="AF2202" s="60"/>
      <c r="AH2202" s="20"/>
    </row>
    <row r="2203" spans="1:34">
      <c r="A2203" s="112" t="s">
        <v>0</v>
      </c>
      <c r="B2203" s="96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180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60</v>
      </c>
      <c r="S2203" s="52">
        <f>(N2203/100)*(I2203*$I$3)+(N2203/100)*(J2203*$J$3)</f>
        <v>175.5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355.5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60</v>
      </c>
      <c r="AC2203" s="53">
        <f>ROUND(X2203+Y2203+Z2203+AA2203+AB2203,1)</f>
        <v>415.5</v>
      </c>
      <c r="AD2203" s="58"/>
      <c r="AE2203" s="119" t="s">
        <v>820</v>
      </c>
      <c r="AF2203" s="60"/>
      <c r="AH2203" s="20"/>
    </row>
    <row r="2204" spans="1:34">
      <c r="A2204" s="105" t="s">
        <v>821</v>
      </c>
      <c r="B2204" s="97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156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52</v>
      </c>
      <c r="S2204" s="14">
        <f>(N2204/100)*(I2204*$I$4)+(N2204/100)*(J2204*$J$4)</f>
        <v>280.8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436.8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52</v>
      </c>
      <c r="AC2204" s="15">
        <f>ROUND(X2204+Y2204+Z2204+AA2204+AB2204,1)</f>
        <v>488.8</v>
      </c>
      <c r="AD2204" s="48">
        <f>(ROUND(AC2204-AC2203,1)/AC2203)</f>
        <v>0.17641395908543922</v>
      </c>
      <c r="AE2204" s="119"/>
      <c r="AF2204" s="60"/>
      <c r="AH2204" s="20"/>
    </row>
    <row r="2205" spans="1:34">
      <c r="A2205" s="105" t="s">
        <v>822</v>
      </c>
      <c r="B2205" s="97">
        <v>40</v>
      </c>
      <c r="C2205" s="21" t="s">
        <v>856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168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56</v>
      </c>
      <c r="S2205" s="14">
        <f>(N2205/100)*(I2205*$I$5)+(N2205/100)*(J2205*$J$5)</f>
        <v>163.79999999999998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331.79999999999995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56</v>
      </c>
      <c r="AC2205" s="15">
        <f t="shared" ref="AC2205:AC2217" si="722">ROUND(X2205+Y2205+Z2205+AA2205+AB2205,1)</f>
        <v>387.8</v>
      </c>
      <c r="AD2205" s="48">
        <f>(ROUND(AC2205-AC2203,1)/AC2203)</f>
        <v>-6.6666666666666666E-2</v>
      </c>
      <c r="AE2205" s="119"/>
      <c r="AF2205" s="60"/>
      <c r="AH2205" s="20"/>
    </row>
    <row r="2206" spans="1:34">
      <c r="A2206" s="105" t="s">
        <v>823</v>
      </c>
      <c r="B2206" s="97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168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56</v>
      </c>
      <c r="S2206" s="14">
        <f>(N2206/100)*(I2206*$I$6)+(N2206/100)*(J2206*$J$6)</f>
        <v>163.79999999999998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331.79999999999995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56</v>
      </c>
      <c r="AC2206" s="15">
        <f t="shared" si="722"/>
        <v>387.8</v>
      </c>
      <c r="AD2206" s="48">
        <f>(ROUND(AC2206-AC2203,1)/AC2203)</f>
        <v>-6.6666666666666666E-2</v>
      </c>
      <c r="AE2206" s="119"/>
      <c r="AF2206" s="60"/>
      <c r="AH2206" s="20"/>
    </row>
    <row r="2207" spans="1:34">
      <c r="A2207" s="105" t="s">
        <v>824</v>
      </c>
      <c r="B2207" s="97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168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56</v>
      </c>
      <c r="S2207" s="14">
        <f>(N2207/100)*(I2207*$I$7)+(N2207/100)*(J2207*$J$7)</f>
        <v>163.79999999999998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331.79999999999995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56</v>
      </c>
      <c r="AC2207" s="15">
        <f t="shared" si="722"/>
        <v>387.8</v>
      </c>
      <c r="AD2207" s="48">
        <f>(ROUND(AC2207-AC2203,1)/AC2203)</f>
        <v>-6.6666666666666666E-2</v>
      </c>
      <c r="AE2207" s="119"/>
      <c r="AF2207" s="60"/>
      <c r="AH2207" s="20"/>
    </row>
    <row r="2208" spans="1:34">
      <c r="A2208" s="105" t="s">
        <v>667</v>
      </c>
      <c r="B2208" s="97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168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56</v>
      </c>
      <c r="S2208" s="14">
        <f>(N2208/100)*(I2208*$I$8)+(N2208/100)*(J2208*$J$8)</f>
        <v>163.79999999999998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331.79999999999995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56</v>
      </c>
      <c r="AC2208" s="15">
        <f t="shared" si="722"/>
        <v>387.8</v>
      </c>
      <c r="AD2208" s="48">
        <f>(ROUND(AC2208-AC2203,1)/AC2203)</f>
        <v>-6.6666666666666666E-2</v>
      </c>
      <c r="AE2208" s="119"/>
      <c r="AF2208" s="60"/>
      <c r="AH2208" s="20"/>
    </row>
    <row r="2209" spans="1:34">
      <c r="A2209" s="105" t="s">
        <v>606</v>
      </c>
      <c r="B2209" s="97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72</v>
      </c>
      <c r="O2209" s="14">
        <f>E2209*$E$9</f>
        <v>208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70.2</v>
      </c>
      <c r="T2209" s="14">
        <f>(O2209/100)*(K2209*$K$9)</f>
        <v>187.20000000000002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142.19999999999999</v>
      </c>
      <c r="Y2209" s="14">
        <f t="shared" si="703"/>
        <v>395.20000000000005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537.4</v>
      </c>
      <c r="AD2209" s="48">
        <f>(ROUND(AC2209-AC2203,1)/AC2203)</f>
        <v>0.29338146811070998</v>
      </c>
      <c r="AE2209" s="119"/>
      <c r="AF2209" s="60"/>
      <c r="AH2209" s="20"/>
    </row>
    <row r="2210" spans="1:34">
      <c r="A2210" s="105" t="s">
        <v>851</v>
      </c>
      <c r="B2210" s="97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72</v>
      </c>
      <c r="O2210" s="14">
        <f>E2210*$E$10</f>
        <v>0</v>
      </c>
      <c r="P2210" s="14">
        <f>F2210*$F$10</f>
        <v>208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70.2</v>
      </c>
      <c r="T2210" s="14">
        <f>(O2210/100)*(K2210*$J$10)</f>
        <v>0</v>
      </c>
      <c r="U2210" s="14">
        <f>(P2210/100)*(K2210*$K$10)+(P2210/100)*(L2210*$L$10)</f>
        <v>187.20000000000002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142.19999999999999</v>
      </c>
      <c r="Y2210" s="14">
        <f t="shared" si="703"/>
        <v>0</v>
      </c>
      <c r="Z2210" s="14">
        <f t="shared" si="704"/>
        <v>395.20000000000005</v>
      </c>
      <c r="AA2210" s="14">
        <f t="shared" si="705"/>
        <v>0</v>
      </c>
      <c r="AB2210" s="14">
        <f t="shared" si="723"/>
        <v>0</v>
      </c>
      <c r="AC2210" s="15">
        <f t="shared" si="722"/>
        <v>537.4</v>
      </c>
      <c r="AD2210" s="48">
        <f>(ROUND(AC2210-AC2203,1)/AC2203)</f>
        <v>0.29338146811070998</v>
      </c>
      <c r="AE2210" s="119"/>
      <c r="AF2210" s="60"/>
      <c r="AH2210" s="20"/>
    </row>
    <row r="2211" spans="1:34">
      <c r="A2211" s="105" t="s">
        <v>852</v>
      </c>
      <c r="B2211" s="97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72</v>
      </c>
      <c r="O2211" s="14">
        <f>E2211*$E$11</f>
        <v>0</v>
      </c>
      <c r="P2211" s="14">
        <f>F2211*$F$11</f>
        <v>0</v>
      </c>
      <c r="Q2211" s="14">
        <f>G2211*$G$11</f>
        <v>208</v>
      </c>
      <c r="R2211" s="14">
        <f>H2211*$H$11</f>
        <v>0</v>
      </c>
      <c r="S2211" s="14">
        <f>(N2211/100)*(I2211*$I$11)+(N2211/100)*(J2211*$J$11)</f>
        <v>70.2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187.20000000000002</v>
      </c>
      <c r="W2211" s="14">
        <f>(R2211/100)*(K2211*$K$11)+(R2211/100)*(L2211*$L$11)</f>
        <v>0</v>
      </c>
      <c r="X2211" s="14">
        <f t="shared" si="702"/>
        <v>142.19999999999999</v>
      </c>
      <c r="Y2211" s="14">
        <f t="shared" si="703"/>
        <v>0</v>
      </c>
      <c r="Z2211" s="14">
        <f t="shared" si="704"/>
        <v>0</v>
      </c>
      <c r="AA2211" s="14">
        <f t="shared" si="705"/>
        <v>395.20000000000005</v>
      </c>
      <c r="AB2211" s="14">
        <f t="shared" si="723"/>
        <v>0</v>
      </c>
      <c r="AC2211" s="15">
        <f t="shared" si="722"/>
        <v>537.4</v>
      </c>
      <c r="AD2211" s="48">
        <f>(ROUND(AC2211-AC2203,1)/AC2203)</f>
        <v>0.29338146811070998</v>
      </c>
      <c r="AE2211" s="119"/>
      <c r="AF2211" s="60"/>
      <c r="AH2211" s="20"/>
    </row>
    <row r="2212" spans="1:34">
      <c r="A2212" s="105" t="s">
        <v>853</v>
      </c>
      <c r="B2212" s="97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72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208</v>
      </c>
      <c r="S2212" s="14">
        <f>(N2212/100)*(I2212*$I$12)+(N2212/100)*(J2212*$J$12)</f>
        <v>70.2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187.20000000000002</v>
      </c>
      <c r="X2212" s="14">
        <f t="shared" si="702"/>
        <v>142.19999999999999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395.20000000000005</v>
      </c>
      <c r="AC2212" s="15">
        <f t="shared" si="722"/>
        <v>537.4</v>
      </c>
      <c r="AD2212" s="48">
        <f>(ROUND(AC2212-AC2203,1)/AC2203)</f>
        <v>0.29338146811070998</v>
      </c>
      <c r="AE2212" s="119"/>
      <c r="AF2212" s="60"/>
      <c r="AH2212" s="20"/>
    </row>
    <row r="2213" spans="1:34">
      <c r="A2213" s="105" t="s">
        <v>854</v>
      </c>
      <c r="B2213" s="97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156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52</v>
      </c>
      <c r="S2213" s="14">
        <f>(N2213/100)*(I2213*$I$14)+(N2213/100)*(J2213*$J$14)+(N2213/100)*(M2213*$M$14)</f>
        <v>280.80000000000007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42.9</v>
      </c>
      <c r="X2213" s="14">
        <f t="shared" si="702"/>
        <v>436.80000000000007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94.9</v>
      </c>
      <c r="AC2213" s="15">
        <f t="shared" si="722"/>
        <v>531.70000000000005</v>
      </c>
      <c r="AD2213" s="48">
        <f>(ROUND(AC2213-AC2203,1)/AC2203)</f>
        <v>0.27966305655836343</v>
      </c>
      <c r="AE2213" s="119"/>
      <c r="AF2213" s="60"/>
      <c r="AH2213" s="20"/>
    </row>
    <row r="2214" spans="1:34">
      <c r="A2214" s="105" t="s">
        <v>855</v>
      </c>
      <c r="B2214" s="97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191.1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341.11349999999999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532.21349999999995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532.20000000000005</v>
      </c>
      <c r="AD2214" s="48">
        <f>(ROUND(AC2214-AC2203,1)/AC2203)</f>
        <v>0.28086642599277978</v>
      </c>
      <c r="AE2214" s="119"/>
      <c r="AF2214" s="60"/>
      <c r="AH2214" s="20"/>
    </row>
    <row r="2215" spans="1:34">
      <c r="A2215" s="105"/>
      <c r="B2215" s="97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191.1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341.11349999999999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532.21349999999995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532.20000000000005</v>
      </c>
      <c r="AD2215" s="48">
        <f>(ROUND(AC2215-AC2203,1)/AC2203)</f>
        <v>0.28086642599277978</v>
      </c>
      <c r="AE2215" s="119"/>
      <c r="AF2215" s="60"/>
      <c r="AH2215" s="20"/>
    </row>
    <row r="2216" spans="1:34">
      <c r="A2216" s="105"/>
      <c r="B2216" s="97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156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52</v>
      </c>
      <c r="S2216" s="14">
        <f>(N2216/100)*(I2216*$I$16)+(N2216/100)*(J2216*$J$16)</f>
        <v>302.64000000000004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458.64000000000004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52</v>
      </c>
      <c r="AC2216" s="15">
        <f t="shared" si="722"/>
        <v>510.6</v>
      </c>
      <c r="AD2216" s="48">
        <f>(ROUND(AC2216-AC2203,1)/AC2203)</f>
        <v>0.22888086642599276</v>
      </c>
      <c r="AE2216" s="119"/>
      <c r="AF2216" s="60"/>
      <c r="AH2216" s="20"/>
    </row>
    <row r="2217" spans="1:34">
      <c r="A2217" s="105"/>
      <c r="B2217" s="97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156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52</v>
      </c>
      <c r="S2217" s="14">
        <f>(N2217/100)*(I2217*$I$17)+(N2217/100)*(J2217*$J$17)</f>
        <v>261.61199999999997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417.61199999999997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52</v>
      </c>
      <c r="AC2217" s="15">
        <f t="shared" si="722"/>
        <v>469.6</v>
      </c>
      <c r="AD2217" s="48">
        <f>(ROUND(AC2217-AC2203,1)/AC2203)</f>
        <v>0.13020457280385078</v>
      </c>
      <c r="AE2217" s="119"/>
      <c r="AF2217" s="60"/>
      <c r="AH2217" s="20"/>
    </row>
    <row r="2218" spans="1:34">
      <c r="A2218" s="112" t="s">
        <v>0</v>
      </c>
      <c r="B2218" s="98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165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247.5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412.5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412.5</v>
      </c>
      <c r="AD2218" s="58" t="s">
        <v>329</v>
      </c>
      <c r="AE2218" s="119" t="s">
        <v>820</v>
      </c>
      <c r="AF2218" s="60"/>
      <c r="AH2218" s="20"/>
    </row>
    <row r="2219" spans="1:34">
      <c r="A2219" s="105" t="s">
        <v>821</v>
      </c>
      <c r="B2219" s="99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143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343.2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486.2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486.2</v>
      </c>
      <c r="AD2219" s="48">
        <f>(ROUND(AC2219-AC2218,1)/AC2218)</f>
        <v>0.17866666666666667</v>
      </c>
      <c r="AE2219" s="119"/>
      <c r="AF2219" s="60"/>
      <c r="AH2219" s="20"/>
    </row>
    <row r="2220" spans="1:34">
      <c r="A2220" s="105" t="s">
        <v>822</v>
      </c>
      <c r="B2220" s="99">
        <v>20</v>
      </c>
      <c r="C2220" s="21" t="s">
        <v>856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154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231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385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385</v>
      </c>
      <c r="AD2220" s="48">
        <f>(ROUND(AC2220-AC2218,1)/AC2218)</f>
        <v>-6.6666666666666666E-2</v>
      </c>
      <c r="AE2220" s="119"/>
      <c r="AF2220" s="60"/>
      <c r="AH2220" s="20"/>
    </row>
    <row r="2221" spans="1:34">
      <c r="A2221" s="105" t="s">
        <v>823</v>
      </c>
      <c r="B2221" s="99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154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231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385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385</v>
      </c>
      <c r="AD2221" s="48">
        <f>(ROUND(AC2221-AC2218,1)/AC2218)</f>
        <v>-6.6666666666666666E-2</v>
      </c>
      <c r="AE2221" s="119"/>
      <c r="AF2221" s="60"/>
      <c r="AH2221" s="20"/>
    </row>
    <row r="2222" spans="1:34">
      <c r="A2222" s="105" t="s">
        <v>824</v>
      </c>
      <c r="B2222" s="99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154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231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385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385</v>
      </c>
      <c r="AD2222" s="48">
        <f>(ROUND(AC2222-AC2218,1)/AC2218)</f>
        <v>-6.6666666666666666E-2</v>
      </c>
      <c r="AE2222" s="119"/>
      <c r="AF2222" s="60"/>
      <c r="AH2222" s="20"/>
    </row>
    <row r="2223" spans="1:34">
      <c r="A2223" s="105" t="s">
        <v>667</v>
      </c>
      <c r="B2223" s="99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154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231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385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385</v>
      </c>
      <c r="AD2223" s="48">
        <f>(ROUND(AC2223-AC2218,1)/AC2218)</f>
        <v>-6.6666666666666666E-2</v>
      </c>
      <c r="AE2223" s="119"/>
      <c r="AF2223" s="60"/>
      <c r="AH2223" s="20"/>
    </row>
    <row r="2224" spans="1:34">
      <c r="A2224" s="105" t="s">
        <v>606</v>
      </c>
      <c r="B2224" s="99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66</v>
      </c>
      <c r="O2224" s="14">
        <f>E2224*$E$9</f>
        <v>143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144.54</v>
      </c>
      <c r="T2224" s="14">
        <f>(O2224/100)*(K2224*$K$9)</f>
        <v>184.47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210.54</v>
      </c>
      <c r="Y2224" s="14">
        <f t="shared" si="703"/>
        <v>327.47000000000003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538</v>
      </c>
      <c r="AD2224" s="48">
        <f>(ROUND(AC2224-AC2218,1)/AC2218)</f>
        <v>0.30424242424242426</v>
      </c>
      <c r="AE2224" s="119"/>
      <c r="AF2224" s="60"/>
      <c r="AH2224" s="20"/>
    </row>
    <row r="2225" spans="1:34">
      <c r="A2225" s="105" t="s">
        <v>851</v>
      </c>
      <c r="B2225" s="99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66</v>
      </c>
      <c r="O2225" s="14">
        <f>E2225*$E$10</f>
        <v>0</v>
      </c>
      <c r="P2225" s="14">
        <f>F2225*$F$10</f>
        <v>143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109.39500000000001</v>
      </c>
      <c r="T2225" s="14">
        <f>(O2225/100)*(K2225*$J$10)</f>
        <v>0</v>
      </c>
      <c r="U2225" s="14">
        <f>(P2225/100)*(K2225*$K$10)+(P2225/100)*(L2225*$L$10)</f>
        <v>216.64499999999998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175.39500000000001</v>
      </c>
      <c r="Y2225" s="14">
        <f t="shared" si="703"/>
        <v>0</v>
      </c>
      <c r="Z2225" s="14">
        <f t="shared" si="704"/>
        <v>359.64499999999998</v>
      </c>
      <c r="AA2225" s="14">
        <f t="shared" si="705"/>
        <v>0</v>
      </c>
      <c r="AB2225" s="14">
        <f t="shared" si="725"/>
        <v>0</v>
      </c>
      <c r="AC2225" s="15">
        <f t="shared" si="724"/>
        <v>535</v>
      </c>
      <c r="AD2225" s="48">
        <f>(ROUND(AC2225-AC2218,1)/AC2218)</f>
        <v>0.29696969696969699</v>
      </c>
      <c r="AE2225" s="119"/>
      <c r="AF2225" s="60"/>
      <c r="AH2225" s="20"/>
    </row>
    <row r="2226" spans="1:34">
      <c r="A2226" s="105" t="s">
        <v>852</v>
      </c>
      <c r="B2226" s="99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66</v>
      </c>
      <c r="O2226" s="14">
        <f>E2226*$E$11</f>
        <v>0</v>
      </c>
      <c r="P2226" s="14">
        <f>F2226*$F$11</f>
        <v>0</v>
      </c>
      <c r="Q2226" s="14">
        <f>G2226*$G$11</f>
        <v>143</v>
      </c>
      <c r="R2226" s="14">
        <f>H2226*$H$11</f>
        <v>0</v>
      </c>
      <c r="S2226" s="14">
        <f>(N2226/100)*(I2226*$I$11)+(N2226/100)*(J2226*$J$11)+(N2226/100)*(K2226*$L$11)</f>
        <v>59.4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265.97999999999996</v>
      </c>
      <c r="W2226" s="14">
        <f>(R2226/100)*(K2226*$K$11)+(R2226/100)*(L2226*$L$11)</f>
        <v>0</v>
      </c>
      <c r="X2226" s="14">
        <f t="shared" si="702"/>
        <v>125.4</v>
      </c>
      <c r="Y2226" s="14">
        <f t="shared" si="703"/>
        <v>0</v>
      </c>
      <c r="Z2226" s="14">
        <f t="shared" si="704"/>
        <v>0</v>
      </c>
      <c r="AA2226" s="14">
        <f t="shared" si="705"/>
        <v>408.97999999999996</v>
      </c>
      <c r="AB2226" s="14">
        <f t="shared" si="725"/>
        <v>0</v>
      </c>
      <c r="AC2226" s="15">
        <f t="shared" si="724"/>
        <v>534.4</v>
      </c>
      <c r="AD2226" s="48">
        <f>(ROUND(AC2226-AC2218,1)/AC2218)</f>
        <v>0.29551515151515151</v>
      </c>
      <c r="AE2226" s="119"/>
      <c r="AF2226" s="60"/>
      <c r="AH2226" s="20"/>
    </row>
    <row r="2227" spans="1:34">
      <c r="A2227" s="105" t="s">
        <v>853</v>
      </c>
      <c r="B2227" s="99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66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143</v>
      </c>
      <c r="S2227" s="14">
        <f>(N2227/100)*(I2227*$I$12)+(N2227/100)*(J2227*$J$12)+(N2227/100)*(K2227*$L$12)</f>
        <v>109.39500000000001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216.64499999999998</v>
      </c>
      <c r="X2227" s="14">
        <f t="shared" si="702"/>
        <v>175.39500000000001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359.64499999999998</v>
      </c>
      <c r="AC2227" s="15">
        <f t="shared" si="724"/>
        <v>535</v>
      </c>
      <c r="AD2227" s="48">
        <f>(ROUND(AC2227-AC2218,1)/AC2218)</f>
        <v>0.29696969696969699</v>
      </c>
      <c r="AE2227" s="119"/>
      <c r="AF2227" s="60"/>
      <c r="AH2227" s="20"/>
    </row>
    <row r="2228" spans="1:34">
      <c r="A2228" s="105" t="s">
        <v>854</v>
      </c>
      <c r="B2228" s="99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143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386.09999999999997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529.09999999999991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529.1</v>
      </c>
      <c r="AD2228" s="48">
        <f>(ROUND(AC2228-AC2218,1)/AC2218)</f>
        <v>0.28266666666666668</v>
      </c>
      <c r="AE2228" s="119"/>
      <c r="AF2228" s="60"/>
      <c r="AH2228" s="20"/>
    </row>
    <row r="2229" spans="1:34">
      <c r="A2229" s="105" t="s">
        <v>855</v>
      </c>
      <c r="B2229" s="99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182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343.98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525.98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526</v>
      </c>
      <c r="AD2229" s="48">
        <f>(ROUND(AC2229-AC2218,1)/AC2218)</f>
        <v>0.27515151515151515</v>
      </c>
      <c r="AE2229" s="119"/>
      <c r="AF2229" s="60"/>
      <c r="AH2229" s="20"/>
    </row>
    <row r="2230" spans="1:34">
      <c r="A2230" s="105"/>
      <c r="B2230" s="99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182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343.98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525.98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526</v>
      </c>
      <c r="AD2230" s="48">
        <f>(ROUND(AC2230-AC2218,1)/AC2218)</f>
        <v>0.27515151515151515</v>
      </c>
      <c r="AE2230" s="119"/>
      <c r="AF2230" s="60"/>
      <c r="AH2230" s="20"/>
    </row>
    <row r="2231" spans="1:34">
      <c r="A2231" s="105"/>
      <c r="B2231" s="99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143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363.22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506.22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506.2</v>
      </c>
      <c r="AD2231" s="48">
        <f>(ROUND(AC2231-AC2218,1)/AC2218)</f>
        <v>0.22715151515151516</v>
      </c>
      <c r="AE2231" s="117"/>
      <c r="AF2231" s="63"/>
      <c r="AH2231" s="20"/>
    </row>
    <row r="2232" spans="1:34">
      <c r="A2232" s="105"/>
      <c r="B2232" s="99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143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321.74999999999994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464.74999999999994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464.8</v>
      </c>
      <c r="AD2232" s="48">
        <f>(ROUND(AC2232-AC2218,1)/AC2218)</f>
        <v>0.12678787878787878</v>
      </c>
      <c r="AE2232" s="119"/>
      <c r="AF2232" s="60"/>
      <c r="AH2232" s="20"/>
    </row>
    <row r="2233" spans="1:34">
      <c r="A2233" s="113"/>
      <c r="B2233" s="156" t="s">
        <v>816</v>
      </c>
      <c r="C2233" s="156"/>
      <c r="D2233" s="156"/>
      <c r="E2233" s="156"/>
      <c r="F2233" s="156"/>
      <c r="G2233" s="156"/>
      <c r="H2233" s="156"/>
      <c r="I2233" s="156"/>
      <c r="J2233" s="156"/>
      <c r="K2233" s="156"/>
      <c r="L2233" s="156"/>
      <c r="M2233" s="156"/>
      <c r="N2233" s="156"/>
      <c r="O2233" s="156"/>
      <c r="P2233" s="156"/>
      <c r="Q2233" s="156"/>
      <c r="R2233" s="156"/>
      <c r="S2233" s="156"/>
      <c r="T2233" s="156"/>
      <c r="U2233" s="156"/>
      <c r="V2233" s="156"/>
      <c r="W2233" s="156"/>
      <c r="X2233" s="156"/>
      <c r="Y2233" s="156"/>
      <c r="Z2233" s="156"/>
      <c r="AA2233" s="156"/>
      <c r="AB2233" s="156"/>
      <c r="AC2233" s="18">
        <v>500</v>
      </c>
      <c r="AD2233" s="18"/>
      <c r="AE2233" s="119"/>
      <c r="AF2233" s="60"/>
      <c r="AH2233" s="20"/>
    </row>
    <row r="2234" spans="1:34">
      <c r="A2234" s="112" t="s">
        <v>0</v>
      </c>
      <c r="B2234" s="93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162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218.70000000000002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380.70000000000005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380.7</v>
      </c>
      <c r="AD2234" s="48">
        <v>0</v>
      </c>
      <c r="AE2234" s="119" t="s">
        <v>820</v>
      </c>
      <c r="AF2234" s="60"/>
      <c r="AH2234" s="20"/>
    </row>
    <row r="2235" spans="1:34">
      <c r="A2235" s="105" t="s">
        <v>821</v>
      </c>
      <c r="B2235" s="93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140.4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308.31840000000005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448.71840000000009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448.7</v>
      </c>
      <c r="AD2235" s="48">
        <f>(ROUND(AC2235-AC2234,1)/AC2234)</f>
        <v>0.17861833464670346</v>
      </c>
      <c r="AE2235" s="119"/>
      <c r="AF2235" s="60"/>
      <c r="AH2235" s="20"/>
    </row>
    <row r="2236" spans="1:34">
      <c r="A2236" s="105" t="s">
        <v>822</v>
      </c>
      <c r="B2236" s="93">
        <v>16</v>
      </c>
      <c r="C2236" s="21" t="s">
        <v>856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151.19999999999999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204.11999999999998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355.31999999999994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355.3</v>
      </c>
      <c r="AD2236" s="48">
        <f>(ROUND(AC2236-AC2234,1)/AC2234)</f>
        <v>-6.6719201470974515E-2</v>
      </c>
      <c r="AE2236" s="119"/>
      <c r="AF2236" s="60"/>
      <c r="AH2236" s="20"/>
    </row>
    <row r="2237" spans="1:34">
      <c r="A2237" s="105" t="s">
        <v>823</v>
      </c>
      <c r="B2237" s="93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151.19999999999999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204.11999999999998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355.31999999999994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355.3</v>
      </c>
      <c r="AD2237" s="48">
        <f>(ROUND(AC2237-AC2234,1)/AC2234)</f>
        <v>-6.6719201470974515E-2</v>
      </c>
      <c r="AE2237" s="119"/>
      <c r="AF2237" s="60"/>
      <c r="AH2237" s="20"/>
    </row>
    <row r="2238" spans="1:34">
      <c r="A2238" s="105" t="s">
        <v>824</v>
      </c>
      <c r="B2238" s="93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151.19999999999999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204.11999999999998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355.31999999999994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355.3</v>
      </c>
      <c r="AD2238" s="48">
        <f>(ROUND(AC2238-AC2234,1)/AC2234)</f>
        <v>-6.6719201470974515E-2</v>
      </c>
      <c r="AE2238" s="119"/>
      <c r="AF2238" s="60"/>
      <c r="AH2238" s="20"/>
    </row>
    <row r="2239" spans="1:34">
      <c r="A2239" s="105" t="s">
        <v>667</v>
      </c>
      <c r="B2239" s="93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151.19999999999999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204.11999999999998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355.31999999999994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355.3</v>
      </c>
      <c r="AD2239" s="48">
        <f>(ROUND(AC2239-AC2234,1)/AC2234)</f>
        <v>-6.6719201470974515E-2</v>
      </c>
      <c r="AE2239" s="119"/>
      <c r="AF2239" s="60"/>
      <c r="AH2239" s="20"/>
    </row>
    <row r="2240" spans="1:34">
      <c r="A2240" s="105" t="s">
        <v>606</v>
      </c>
      <c r="B2240" s="93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64.8</v>
      </c>
      <c r="O2240" s="14">
        <f>E2240*$E$9</f>
        <v>140.4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87.48</v>
      </c>
      <c r="T2240" s="14">
        <f>(O2240/100)*(K2240*$K$9)</f>
        <v>200.07000000000002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152.28</v>
      </c>
      <c r="Y2240" s="14">
        <f t="shared" si="727"/>
        <v>340.47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492.8</v>
      </c>
      <c r="AD2240" s="48">
        <f>(ROUND(AC2240-AC2234,1)/AC2234)</f>
        <v>0.29445757814552143</v>
      </c>
      <c r="AE2240" s="119"/>
      <c r="AF2240" s="60"/>
      <c r="AH2240" s="20"/>
    </row>
    <row r="2241" spans="1:34">
      <c r="A2241" s="105" t="s">
        <v>851</v>
      </c>
      <c r="B2241" s="93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64.8</v>
      </c>
      <c r="O2241" s="14">
        <f>E2241*$E$10</f>
        <v>0</v>
      </c>
      <c r="P2241" s="14">
        <f>F2241*$F$10</f>
        <v>140.4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87.48</v>
      </c>
      <c r="T2241" s="14">
        <f>(O2241/100)*(K2241*$J$10)</f>
        <v>0</v>
      </c>
      <c r="U2241" s="14">
        <f>(P2241/100)*(K2241*$K$10)+(P2241/100)*(L2241*$L$10)</f>
        <v>200.07000000000002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152.28</v>
      </c>
      <c r="Y2241" s="14">
        <f t="shared" si="727"/>
        <v>0</v>
      </c>
      <c r="Z2241" s="14">
        <f t="shared" si="728"/>
        <v>340.47</v>
      </c>
      <c r="AA2241" s="14">
        <f t="shared" si="729"/>
        <v>0</v>
      </c>
      <c r="AB2241" s="14">
        <f t="shared" si="731"/>
        <v>0</v>
      </c>
      <c r="AC2241" s="15">
        <f t="shared" si="730"/>
        <v>492.8</v>
      </c>
      <c r="AD2241" s="48">
        <f>(ROUND(AC2241-AC2234,1)/AC2234)</f>
        <v>0.29445757814552143</v>
      </c>
      <c r="AE2241" s="119"/>
      <c r="AF2241" s="60"/>
      <c r="AH2241" s="20"/>
    </row>
    <row r="2242" spans="1:34">
      <c r="A2242" s="105" t="s">
        <v>852</v>
      </c>
      <c r="B2242" s="93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64.8</v>
      </c>
      <c r="O2242" s="14">
        <f>E2242*$E$11</f>
        <v>0</v>
      </c>
      <c r="P2242" s="14">
        <f>F2242*$F$11</f>
        <v>0</v>
      </c>
      <c r="Q2242" s="14">
        <f>G2242*$G$11</f>
        <v>140.4</v>
      </c>
      <c r="R2242" s="14">
        <f>H2242*$H$11</f>
        <v>0</v>
      </c>
      <c r="S2242" s="14">
        <f>(N2242/100)*(I2242*$I$11)+(N2242/100)*(J2242*$J$11)</f>
        <v>87.48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200.07000000000002</v>
      </c>
      <c r="W2242" s="14">
        <f>(R2242/100)*(K2242*$K$11)+(R2242/100)*(L2242*$L$11)</f>
        <v>0</v>
      </c>
      <c r="X2242" s="14">
        <f t="shared" si="726"/>
        <v>152.28</v>
      </c>
      <c r="Y2242" s="14">
        <f t="shared" si="727"/>
        <v>0</v>
      </c>
      <c r="Z2242" s="14">
        <f t="shared" si="728"/>
        <v>0</v>
      </c>
      <c r="AA2242" s="14">
        <f t="shared" si="729"/>
        <v>340.47</v>
      </c>
      <c r="AB2242" s="14">
        <f t="shared" si="731"/>
        <v>0</v>
      </c>
      <c r="AC2242" s="15">
        <f t="shared" si="730"/>
        <v>492.8</v>
      </c>
      <c r="AD2242" s="48">
        <f>(ROUND(AC2242-AC2234,1)/AC2234)</f>
        <v>0.29445757814552143</v>
      </c>
      <c r="AE2242" s="119"/>
      <c r="AF2242" s="60"/>
      <c r="AH2242" s="20"/>
    </row>
    <row r="2243" spans="1:34">
      <c r="A2243" s="105" t="s">
        <v>853</v>
      </c>
      <c r="B2243" s="93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64.8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140.4</v>
      </c>
      <c r="S2243" s="14">
        <f>(N2243/100)*(I2243*$I$12)+(N2243/100)*(J2243*$J$12)</f>
        <v>87.48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200.07000000000002</v>
      </c>
      <c r="X2243" s="14">
        <f t="shared" si="726"/>
        <v>152.28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340.47</v>
      </c>
      <c r="AC2243" s="15">
        <f t="shared" si="730"/>
        <v>492.8</v>
      </c>
      <c r="AD2243" s="48">
        <f>(ROUND(AC2243-AC2234,1)/AC2234)</f>
        <v>0.29445757814552143</v>
      </c>
      <c r="AE2243" s="119"/>
      <c r="AF2243" s="60"/>
      <c r="AH2243" s="20"/>
    </row>
    <row r="2244" spans="1:34">
      <c r="A2244" s="105" t="s">
        <v>854</v>
      </c>
      <c r="B2244" s="93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140.4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347.49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487.89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487.9</v>
      </c>
      <c r="AD2244" s="48">
        <f>(ROUND(AC2244-AC2234,1)/AC2234)</f>
        <v>0.28158655109009723</v>
      </c>
      <c r="AE2244" s="119"/>
      <c r="AF2244" s="60"/>
      <c r="AH2244" s="20"/>
    </row>
    <row r="2245" spans="1:34">
      <c r="A2245" s="105" t="s">
        <v>855</v>
      </c>
      <c r="B2245" s="93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140.4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347.49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487.89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487.9</v>
      </c>
      <c r="AD2245" s="48">
        <f>(ROUND(AC2245-AC2234,1)/AC2234)</f>
        <v>0.28158655109009723</v>
      </c>
      <c r="AE2245" s="119"/>
      <c r="AF2245" s="60"/>
      <c r="AH2245" s="20"/>
    </row>
    <row r="2246" spans="1:34">
      <c r="A2246" s="105"/>
      <c r="B2246" s="93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140.4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347.49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487.89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487.9</v>
      </c>
      <c r="AD2246" s="48">
        <f>(ROUND(AC2246-AC2234,1)/AC2234)</f>
        <v>0.28158655109009723</v>
      </c>
      <c r="AE2246" s="119"/>
      <c r="AF2246" s="60"/>
      <c r="AH2246" s="20"/>
    </row>
    <row r="2247" spans="1:34">
      <c r="A2247" s="105"/>
      <c r="B2247" s="93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140.4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326.28960000000001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466.68960000000004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466.7</v>
      </c>
      <c r="AD2247" s="48">
        <f>(ROUND(AC2247-AC2234,1)/AC2234)</f>
        <v>0.225899658523772</v>
      </c>
      <c r="AE2247" s="119"/>
      <c r="AF2247" s="60"/>
      <c r="AH2247" s="20"/>
    </row>
    <row r="2248" spans="1:34">
      <c r="A2248" s="105"/>
      <c r="B2248" s="93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140.4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287.67959999999999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428.07960000000003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428.1</v>
      </c>
      <c r="AD2248" s="48">
        <f>(ROUND(AC2248-AC2234,1)/AC2234)</f>
        <v>0.12450748620961387</v>
      </c>
      <c r="AE2248" s="119"/>
      <c r="AF2248" s="60"/>
      <c r="AH2248" s="20"/>
    </row>
    <row r="2249" spans="1:34">
      <c r="A2249" s="112" t="s">
        <v>0</v>
      </c>
      <c r="B2249" s="96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187.5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225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412.5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412.5</v>
      </c>
      <c r="AD2249" s="58"/>
      <c r="AE2249" s="119" t="s">
        <v>820</v>
      </c>
      <c r="AF2249" s="60"/>
      <c r="AH2249" s="20"/>
    </row>
    <row r="2250" spans="1:34">
      <c r="A2250" s="105" t="s">
        <v>821</v>
      </c>
      <c r="B2250" s="97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162.5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321.75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484.25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484.3</v>
      </c>
      <c r="AD2250" s="48">
        <f>(ROUND(AC2250-AC2249,1)/AC2249)</f>
        <v>0.17406060606060605</v>
      </c>
      <c r="AE2250" s="119"/>
      <c r="AF2250" s="60"/>
      <c r="AH2250" s="20"/>
    </row>
    <row r="2251" spans="1:34">
      <c r="A2251" s="105" t="s">
        <v>822</v>
      </c>
      <c r="B2251" s="97">
        <v>25</v>
      </c>
      <c r="C2251" s="21" t="s">
        <v>856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175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210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385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385</v>
      </c>
      <c r="AD2251" s="48">
        <f>(ROUND(AC2251-AC2249,1)/AC2249)</f>
        <v>-6.6666666666666666E-2</v>
      </c>
      <c r="AE2251" s="119"/>
      <c r="AF2251" s="60"/>
      <c r="AH2251" s="20"/>
    </row>
    <row r="2252" spans="1:34">
      <c r="A2252" s="105" t="s">
        <v>823</v>
      </c>
      <c r="B2252" s="97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175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210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385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385</v>
      </c>
      <c r="AD2252" s="48">
        <f>(ROUND(AC2252-AC2249,1)/AC2249)</f>
        <v>-6.6666666666666666E-2</v>
      </c>
      <c r="AE2252" s="119"/>
      <c r="AF2252" s="60"/>
      <c r="AH2252" s="20"/>
    </row>
    <row r="2253" spans="1:34">
      <c r="A2253" s="105" t="s">
        <v>824</v>
      </c>
      <c r="B2253" s="97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175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210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385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385</v>
      </c>
      <c r="AD2253" s="48">
        <f>(ROUND(AC2253-AC2249,1)/AC2249)</f>
        <v>-6.6666666666666666E-2</v>
      </c>
      <c r="AE2253" s="119"/>
      <c r="AF2253" s="60"/>
      <c r="AH2253" s="20"/>
    </row>
    <row r="2254" spans="1:34">
      <c r="A2254" s="105" t="s">
        <v>667</v>
      </c>
      <c r="B2254" s="97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175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210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385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385</v>
      </c>
      <c r="AD2254" s="48">
        <f>(ROUND(AC2254-AC2249,1)/AC2249)</f>
        <v>-6.6666666666666666E-2</v>
      </c>
      <c r="AE2254" s="119"/>
      <c r="AF2254" s="60"/>
      <c r="AH2254" s="20"/>
    </row>
    <row r="2255" spans="1:34">
      <c r="A2255" s="105" t="s">
        <v>606</v>
      </c>
      <c r="B2255" s="97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90</v>
      </c>
      <c r="O2255" s="14">
        <f>E2255*$E$9</f>
        <v>162.5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108</v>
      </c>
      <c r="T2255" s="14">
        <f>(O2255/100)*(K2255*$K$9)</f>
        <v>207.1875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198</v>
      </c>
      <c r="Y2255" s="14">
        <f t="shared" si="733"/>
        <v>369.6875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567.70000000000005</v>
      </c>
      <c r="AD2255" s="48">
        <f>(ROUND(AC2255-AC2249,1)/AC2249)</f>
        <v>0.37624242424242421</v>
      </c>
      <c r="AE2255" s="119"/>
      <c r="AF2255" s="60"/>
      <c r="AH2255" s="20"/>
    </row>
    <row r="2256" spans="1:34">
      <c r="A2256" s="105" t="s">
        <v>851</v>
      </c>
      <c r="B2256" s="97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90</v>
      </c>
      <c r="O2256" s="14">
        <f>E2256*$E$10</f>
        <v>0</v>
      </c>
      <c r="P2256" s="14">
        <f>F2256*$F$10</f>
        <v>162.5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108</v>
      </c>
      <c r="T2256" s="14">
        <f>(O2256/100)*(K2256*$J$10)</f>
        <v>0</v>
      </c>
      <c r="U2256" s="14">
        <f>(P2256/100)*(K2256*$K$10)+(P2256/100)*(L2256*$L$10)</f>
        <v>207.1875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198</v>
      </c>
      <c r="Y2256" s="14">
        <f t="shared" si="733"/>
        <v>0</v>
      </c>
      <c r="Z2256" s="14">
        <f t="shared" si="734"/>
        <v>369.6875</v>
      </c>
      <c r="AA2256" s="14">
        <f t="shared" si="735"/>
        <v>0</v>
      </c>
      <c r="AB2256" s="14">
        <f t="shared" si="737"/>
        <v>0</v>
      </c>
      <c r="AC2256" s="15">
        <f t="shared" si="736"/>
        <v>567.70000000000005</v>
      </c>
      <c r="AD2256" s="48">
        <f>(ROUND(AC2256-AC2249,1)/AC2249)</f>
        <v>0.37624242424242421</v>
      </c>
      <c r="AE2256" s="119"/>
      <c r="AF2256" s="60"/>
      <c r="AH2256" s="20"/>
    </row>
    <row r="2257" spans="1:34">
      <c r="A2257" s="105" t="s">
        <v>852</v>
      </c>
      <c r="B2257" s="97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90</v>
      </c>
      <c r="O2257" s="14">
        <f>E2257*$E$11</f>
        <v>0</v>
      </c>
      <c r="P2257" s="14">
        <f>F2257*$F$11</f>
        <v>0</v>
      </c>
      <c r="Q2257" s="14">
        <f>G2257*$G$11</f>
        <v>162.5</v>
      </c>
      <c r="R2257" s="14">
        <f>H2257*$H$11</f>
        <v>0</v>
      </c>
      <c r="S2257" s="14">
        <f>(N2257/100)*(I2257*$I$11)+(N2257/100)*(J2257*$J$11)</f>
        <v>108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207.1875</v>
      </c>
      <c r="W2257" s="14">
        <f>(R2257/100)*(K2257*$K$11)+(R2257/100)*(L2257*$L$11)</f>
        <v>0</v>
      </c>
      <c r="X2257" s="14">
        <f t="shared" si="732"/>
        <v>198</v>
      </c>
      <c r="Y2257" s="14">
        <f t="shared" si="733"/>
        <v>0</v>
      </c>
      <c r="Z2257" s="14">
        <f t="shared" si="734"/>
        <v>0</v>
      </c>
      <c r="AA2257" s="14">
        <f t="shared" si="735"/>
        <v>369.6875</v>
      </c>
      <c r="AB2257" s="14">
        <f t="shared" si="737"/>
        <v>0</v>
      </c>
      <c r="AC2257" s="15">
        <f t="shared" si="736"/>
        <v>567.70000000000005</v>
      </c>
      <c r="AD2257" s="48">
        <f>(ROUND(AC2257-AC2249,1)/AC2249)</f>
        <v>0.37624242424242421</v>
      </c>
      <c r="AE2257" s="119"/>
      <c r="AF2257" s="60"/>
      <c r="AH2257" s="20"/>
    </row>
    <row r="2258" spans="1:34">
      <c r="A2258" s="105" t="s">
        <v>853</v>
      </c>
      <c r="B2258" s="97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90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162.5</v>
      </c>
      <c r="S2258" s="14">
        <f>(N2258/100)*(I2258*$I$12)+(N2258/100)*(J2258*$J$12)</f>
        <v>108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207.1875</v>
      </c>
      <c r="X2258" s="14">
        <f t="shared" si="732"/>
        <v>198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369.6875</v>
      </c>
      <c r="AC2258" s="15">
        <f t="shared" si="736"/>
        <v>567.70000000000005</v>
      </c>
      <c r="AD2258" s="48">
        <f>(ROUND(AC2258-AC2249,1)/AC2249)</f>
        <v>0.37624242424242421</v>
      </c>
      <c r="AE2258" s="119"/>
      <c r="AF2258" s="60"/>
      <c r="AH2258" s="20"/>
    </row>
    <row r="2259" spans="1:34">
      <c r="A2259" s="105" t="s">
        <v>854</v>
      </c>
      <c r="B2259" s="97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162.5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365.625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528.125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528.1</v>
      </c>
      <c r="AD2259" s="48">
        <f>(ROUND(AC2259-AC2249,1)/AC2249)</f>
        <v>0.28024242424242424</v>
      </c>
      <c r="AE2259" s="119"/>
      <c r="AF2259" s="60"/>
      <c r="AH2259" s="20"/>
    </row>
    <row r="2260" spans="1:34">
      <c r="A2260" s="105" t="s">
        <v>855</v>
      </c>
      <c r="B2260" s="97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162.5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365.625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528.125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528.1</v>
      </c>
      <c r="AD2260" s="48">
        <f>(ROUND(AC2260-AC2249,1)/AC2249)</f>
        <v>0.28024242424242424</v>
      </c>
      <c r="AE2260" s="119"/>
      <c r="AF2260" s="60"/>
      <c r="AH2260" s="20"/>
    </row>
    <row r="2261" spans="1:34">
      <c r="A2261" s="105"/>
      <c r="B2261" s="97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162.5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365.625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528.125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528.1</v>
      </c>
      <c r="AD2261" s="48">
        <f>(ROUND(AC2261-AC2249,1)/AC2249)</f>
        <v>0.28024242424242424</v>
      </c>
      <c r="AE2261" s="119"/>
      <c r="AF2261" s="60"/>
      <c r="AH2261" s="20"/>
    </row>
    <row r="2262" spans="1:34">
      <c r="A2262" s="105"/>
      <c r="B2262" s="97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162.5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345.15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507.65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507.7</v>
      </c>
      <c r="AD2262" s="48">
        <f>(ROUND(AC2262-AC2249,1)/AC2249)</f>
        <v>0.23078787878787879</v>
      </c>
      <c r="AE2262" s="117"/>
      <c r="AF2262" s="63"/>
      <c r="AH2262" s="20"/>
    </row>
    <row r="2263" spans="1:34">
      <c r="A2263" s="105"/>
      <c r="B2263" s="97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162.5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300.625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463.125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463.1</v>
      </c>
      <c r="AD2263" s="48">
        <f>(ROUND(AC2263-AC2249,1)/AC2249)</f>
        <v>0.12266666666666667</v>
      </c>
      <c r="AE2263" s="119"/>
      <c r="AF2263" s="60"/>
      <c r="AH2263" s="20"/>
    </row>
    <row r="2264" spans="1:34">
      <c r="A2264" s="113"/>
      <c r="B2264" s="156" t="s">
        <v>110</v>
      </c>
      <c r="C2264" s="156"/>
      <c r="D2264" s="156"/>
      <c r="E2264" s="156"/>
      <c r="F2264" s="156"/>
      <c r="G2264" s="156"/>
      <c r="H2264" s="156"/>
      <c r="I2264" s="156"/>
      <c r="J2264" s="156"/>
      <c r="K2264" s="156"/>
      <c r="L2264" s="156"/>
      <c r="M2264" s="156"/>
      <c r="N2264" s="156"/>
      <c r="O2264" s="156"/>
      <c r="P2264" s="156"/>
      <c r="Q2264" s="156"/>
      <c r="R2264" s="156"/>
      <c r="S2264" s="156"/>
      <c r="T2264" s="156"/>
      <c r="U2264" s="156"/>
      <c r="V2264" s="156"/>
      <c r="W2264" s="156"/>
      <c r="X2264" s="156"/>
      <c r="Y2264" s="156"/>
      <c r="Z2264" s="156"/>
      <c r="AA2264" s="156"/>
      <c r="AB2264" s="156"/>
      <c r="AC2264" s="18">
        <v>500</v>
      </c>
      <c r="AD2264" s="18"/>
      <c r="AE2264" s="119"/>
      <c r="AF2264" s="60"/>
      <c r="AH2264" s="20"/>
    </row>
    <row r="2265" spans="1:34">
      <c r="A2265" s="112" t="s">
        <v>0</v>
      </c>
      <c r="B2265" s="93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168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201.6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369.6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369.6</v>
      </c>
      <c r="AD2265" s="48">
        <v>0</v>
      </c>
      <c r="AE2265" s="119" t="s">
        <v>820</v>
      </c>
      <c r="AF2265" s="60"/>
      <c r="AH2265" s="20"/>
    </row>
    <row r="2266" spans="1:34">
      <c r="A2266" s="105" t="s">
        <v>821</v>
      </c>
      <c r="B2266" s="93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145.6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288.28800000000001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433.88800000000003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433.9</v>
      </c>
      <c r="AD2266" s="48">
        <f>(ROUND(AC2266-AC2265,1)/AC2265)</f>
        <v>0.17397186147186144</v>
      </c>
      <c r="AE2266" s="119"/>
      <c r="AF2266" s="60"/>
      <c r="AH2266" s="20"/>
    </row>
    <row r="2267" spans="1:34">
      <c r="A2267" s="105" t="s">
        <v>822</v>
      </c>
      <c r="B2267" s="93">
        <v>0</v>
      </c>
      <c r="C2267" s="21" t="s">
        <v>856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156.79999999999998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188.15999999999997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344.95999999999992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345</v>
      </c>
      <c r="AD2267" s="48">
        <f>(ROUND(AC2267-AC2265,1)/AC2265)</f>
        <v>-6.6558441558441553E-2</v>
      </c>
      <c r="AE2267" s="119"/>
      <c r="AF2267" s="60"/>
      <c r="AH2267" s="20"/>
    </row>
    <row r="2268" spans="1:34">
      <c r="A2268" s="105" t="s">
        <v>823</v>
      </c>
      <c r="B2268" s="93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156.79999999999998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188.15999999999997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344.95999999999992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345</v>
      </c>
      <c r="AD2268" s="48">
        <f>(ROUND(AC2268-AC2265,1)/AC2265)</f>
        <v>-6.6558441558441553E-2</v>
      </c>
      <c r="AE2268" s="119"/>
      <c r="AF2268" s="60"/>
      <c r="AH2268" s="20"/>
    </row>
    <row r="2269" spans="1:34">
      <c r="A2269" s="105" t="s">
        <v>824</v>
      </c>
      <c r="B2269" s="93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156.79999999999998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188.15999999999997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344.95999999999992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345</v>
      </c>
      <c r="AD2269" s="48">
        <f>(ROUND(AC2269-AC2265,1)/AC2265)</f>
        <v>-6.6558441558441553E-2</v>
      </c>
      <c r="AE2269" s="119"/>
      <c r="AF2269" s="60"/>
      <c r="AH2269" s="20"/>
    </row>
    <row r="2270" spans="1:34">
      <c r="A2270" s="105" t="s">
        <v>667</v>
      </c>
      <c r="B2270" s="93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156.79999999999998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188.15999999999997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344.95999999999992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345</v>
      </c>
      <c r="AD2270" s="48">
        <f>(ROUND(AC2270-AC2265,1)/AC2265)</f>
        <v>-6.6558441558441553E-2</v>
      </c>
      <c r="AE2270" s="119"/>
      <c r="AF2270" s="60"/>
      <c r="AH2270" s="20"/>
    </row>
    <row r="2271" spans="1:34">
      <c r="A2271" s="105" t="s">
        <v>606</v>
      </c>
      <c r="B2271" s="93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67.2</v>
      </c>
      <c r="O2271" s="14">
        <f>E2271*$E$9</f>
        <v>145.6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80.640000000000015</v>
      </c>
      <c r="T2271" s="14">
        <f>(O2271/100)*(K2271*$K$9)</f>
        <v>185.64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147.84000000000003</v>
      </c>
      <c r="Y2271" s="14">
        <f t="shared" si="739"/>
        <v>331.24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479.1</v>
      </c>
      <c r="AD2271" s="48">
        <f>(ROUND(AC2271-AC2265,1)/AC2265)</f>
        <v>0.29626623376623373</v>
      </c>
      <c r="AE2271" s="119"/>
      <c r="AF2271" s="60"/>
      <c r="AH2271" s="20"/>
    </row>
    <row r="2272" spans="1:34">
      <c r="A2272" s="105" t="s">
        <v>851</v>
      </c>
      <c r="B2272" s="93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67.2</v>
      </c>
      <c r="O2272" s="14">
        <f>E2272*$E$10</f>
        <v>0</v>
      </c>
      <c r="P2272" s="14">
        <f>F2272*$F$10</f>
        <v>145.6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80.640000000000015</v>
      </c>
      <c r="T2272" s="14">
        <f>(O2272/100)*(K2272*$J$10)</f>
        <v>0</v>
      </c>
      <c r="U2272" s="14">
        <f>(P2272/100)*(K2272*$K$10)+(P2272/100)*(L2272*$L$10)</f>
        <v>185.64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147.84000000000003</v>
      </c>
      <c r="Y2272" s="14">
        <f t="shared" si="739"/>
        <v>0</v>
      </c>
      <c r="Z2272" s="14">
        <f t="shared" si="740"/>
        <v>331.24</v>
      </c>
      <c r="AA2272" s="14">
        <f t="shared" si="741"/>
        <v>0</v>
      </c>
      <c r="AB2272" s="14">
        <f t="shared" si="743"/>
        <v>0</v>
      </c>
      <c r="AC2272" s="15">
        <f t="shared" si="742"/>
        <v>479.1</v>
      </c>
      <c r="AD2272" s="48">
        <f>(ROUND(AC2272-AC2265,1)/AC2265)</f>
        <v>0.29626623376623373</v>
      </c>
      <c r="AE2272" s="119"/>
      <c r="AF2272" s="60"/>
      <c r="AH2272" s="20"/>
    </row>
    <row r="2273" spans="1:34">
      <c r="A2273" s="105" t="s">
        <v>852</v>
      </c>
      <c r="B2273" s="93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67.2</v>
      </c>
      <c r="O2273" s="14">
        <f>E2273*$E$11</f>
        <v>0</v>
      </c>
      <c r="P2273" s="14">
        <f>F2273*$F$11</f>
        <v>0</v>
      </c>
      <c r="Q2273" s="14">
        <f>G2273*$G$11</f>
        <v>145.6</v>
      </c>
      <c r="R2273" s="14">
        <f>H2273*$H$11</f>
        <v>0</v>
      </c>
      <c r="S2273" s="14">
        <f>(N2273/100)*(I2273*$I$11)+(N2273/100)*(J2273*$J$11)</f>
        <v>80.640000000000015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185.64</v>
      </c>
      <c r="W2273" s="14">
        <f>(R2273/100)*(K2273*$K$11)+(R2273/100)*(L2273*$L$11)</f>
        <v>0</v>
      </c>
      <c r="X2273" s="14">
        <f t="shared" si="738"/>
        <v>147.84000000000003</v>
      </c>
      <c r="Y2273" s="14">
        <f t="shared" si="739"/>
        <v>0</v>
      </c>
      <c r="Z2273" s="14">
        <f t="shared" si="740"/>
        <v>0</v>
      </c>
      <c r="AA2273" s="14">
        <f t="shared" si="741"/>
        <v>331.24</v>
      </c>
      <c r="AB2273" s="14">
        <f t="shared" si="743"/>
        <v>0</v>
      </c>
      <c r="AC2273" s="15">
        <f t="shared" si="742"/>
        <v>479.1</v>
      </c>
      <c r="AD2273" s="48">
        <f>(ROUND(AC2273-AC2265,1)/AC2265)</f>
        <v>0.29626623376623373</v>
      </c>
      <c r="AE2273" s="119"/>
      <c r="AF2273" s="60"/>
      <c r="AH2273" s="20"/>
    </row>
    <row r="2274" spans="1:34">
      <c r="A2274" s="105" t="s">
        <v>853</v>
      </c>
      <c r="B2274" s="93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67.2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145.6</v>
      </c>
      <c r="S2274" s="14">
        <f>(N2274/100)*(I2274*$I$12)+(N2274/100)*(J2274*$J$12)</f>
        <v>80.640000000000015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185.64</v>
      </c>
      <c r="X2274" s="14">
        <f t="shared" si="738"/>
        <v>147.84000000000003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331.24</v>
      </c>
      <c r="AC2274" s="15">
        <f t="shared" si="742"/>
        <v>479.1</v>
      </c>
      <c r="AD2274" s="48">
        <f>(ROUND(AC2274-AC2265,1)/AC2265)</f>
        <v>0.29626623376623373</v>
      </c>
      <c r="AE2274" s="119"/>
      <c r="AF2274" s="60"/>
      <c r="AH2274" s="20"/>
    </row>
    <row r="2275" spans="1:34">
      <c r="A2275" s="105" t="s">
        <v>854</v>
      </c>
      <c r="B2275" s="93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145.6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327.60000000000002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473.20000000000005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473.2</v>
      </c>
      <c r="AD2275" s="48">
        <f>(ROUND(AC2275-AC2265,1)/AC2265)</f>
        <v>0.28030303030303028</v>
      </c>
      <c r="AE2275" s="119"/>
      <c r="AF2275" s="60"/>
      <c r="AH2275" s="20"/>
    </row>
    <row r="2276" spans="1:34">
      <c r="A2276" s="105" t="s">
        <v>855</v>
      </c>
      <c r="B2276" s="93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145.6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327.60000000000002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473.20000000000005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473.2</v>
      </c>
      <c r="AD2276" s="48">
        <f>(ROUND(AC2276-AC2265,1)/AC2265)</f>
        <v>0.28030303030303028</v>
      </c>
      <c r="AE2276" s="119"/>
      <c r="AF2276" s="60"/>
      <c r="AH2276" s="20"/>
    </row>
    <row r="2277" spans="1:34">
      <c r="A2277" s="105"/>
      <c r="B2277" s="93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145.6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327.60000000000002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473.20000000000005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473.2</v>
      </c>
      <c r="AD2277" s="48">
        <f>(ROUND(AC2277-AC2265,1)/AC2265)</f>
        <v>0.28030303030303028</v>
      </c>
      <c r="AE2277" s="119"/>
      <c r="AF2277" s="60"/>
      <c r="AH2277" s="20"/>
    </row>
    <row r="2278" spans="1:34">
      <c r="A2278" s="105"/>
      <c r="B2278" s="93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145.6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270.37919999999997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415.97919999999999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416</v>
      </c>
      <c r="AD2278" s="48">
        <f>(ROUND(AC2278-AC2265,1)/AC2265)</f>
        <v>0.12554112554112554</v>
      </c>
      <c r="AE2278" s="119"/>
      <c r="AF2278" s="60"/>
      <c r="AH2278" s="20"/>
    </row>
    <row r="2279" spans="1:34">
      <c r="A2279" s="105"/>
      <c r="B2279" s="93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145.6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308.23519999999996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453.83519999999999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453.8</v>
      </c>
      <c r="AD2279" s="48">
        <f>(ROUND(AC2279-AC2265,1)/AC2265)</f>
        <v>0.2278138528138528</v>
      </c>
      <c r="AE2279" s="119"/>
      <c r="AF2279" s="60"/>
      <c r="AH2279" s="20"/>
    </row>
    <row r="2280" spans="1:34">
      <c r="A2280" s="112" t="s">
        <v>0</v>
      </c>
      <c r="B2280" s="94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162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206.55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368.55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368.6</v>
      </c>
      <c r="AD2280" s="58">
        <v>0</v>
      </c>
      <c r="AE2280" s="119" t="s">
        <v>820</v>
      </c>
      <c r="AF2280" s="60"/>
      <c r="AH2280" s="20"/>
    </row>
    <row r="2281" spans="1:34">
      <c r="A2281" s="105" t="s">
        <v>821</v>
      </c>
      <c r="B2281" s="95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140.4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293.15520000000004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433.55520000000001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433.6</v>
      </c>
      <c r="AD2281" s="48">
        <f>(ROUND(AC2281-AC2280,1)/AC2280)</f>
        <v>0.17634291915355399</v>
      </c>
      <c r="AE2281" s="119"/>
      <c r="AF2281" s="60"/>
      <c r="AH2281" s="20"/>
    </row>
    <row r="2282" spans="1:34">
      <c r="A2282" s="105" t="s">
        <v>822</v>
      </c>
      <c r="B2282" s="95">
        <v>8</v>
      </c>
      <c r="C2282" s="21" t="s">
        <v>856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151.19999999999999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192.77999999999997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343.97999999999996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344</v>
      </c>
      <c r="AD2282" s="48">
        <f>(ROUND(AC2282-AC2280,1)/AC2280)</f>
        <v>-6.6739012479652735E-2</v>
      </c>
      <c r="AE2282" s="119"/>
      <c r="AF2282" s="60"/>
      <c r="AH2282" s="20"/>
    </row>
    <row r="2283" spans="1:34">
      <c r="A2283" s="105" t="s">
        <v>823</v>
      </c>
      <c r="B2283" s="95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151.19999999999999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192.77999999999997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343.97999999999996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344</v>
      </c>
      <c r="AD2283" s="48">
        <f>(ROUND(AC2283-AC2280,1)/AC2280)</f>
        <v>-6.6739012479652735E-2</v>
      </c>
      <c r="AE2283" s="119"/>
      <c r="AF2283" s="60"/>
      <c r="AH2283" s="20"/>
    </row>
    <row r="2284" spans="1:34">
      <c r="A2284" s="105" t="s">
        <v>824</v>
      </c>
      <c r="B2284" s="95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151.19999999999999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192.77999999999997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343.97999999999996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344</v>
      </c>
      <c r="AD2284" s="48">
        <f>(ROUND(AC2284-AC2280,1)/AC2280)</f>
        <v>-6.6739012479652735E-2</v>
      </c>
      <c r="AE2284" s="119"/>
      <c r="AF2284" s="60"/>
      <c r="AH2284" s="20"/>
    </row>
    <row r="2285" spans="1:34">
      <c r="A2285" s="105" t="s">
        <v>667</v>
      </c>
      <c r="B2285" s="95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151.19999999999999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192.77999999999997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343.97999999999996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344</v>
      </c>
      <c r="AD2285" s="48">
        <f>(ROUND(AC2285-AC2280,1)/AC2280)</f>
        <v>-6.6739012479652735E-2</v>
      </c>
      <c r="AE2285" s="119"/>
      <c r="AF2285" s="60"/>
      <c r="AH2285" s="20"/>
    </row>
    <row r="2286" spans="1:34">
      <c r="A2286" s="105" t="s">
        <v>606</v>
      </c>
      <c r="B2286" s="95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64.8</v>
      </c>
      <c r="O2286" s="14">
        <f>E2286*$E$9</f>
        <v>140.4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82.62</v>
      </c>
      <c r="T2286" s="14">
        <f>(O2286/100)*(K2286*$K$9)</f>
        <v>189.54000000000002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147.42000000000002</v>
      </c>
      <c r="Y2286" s="14">
        <f t="shared" si="745"/>
        <v>329.94000000000005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477.4</v>
      </c>
      <c r="AD2286" s="48">
        <f>(ROUND(AC2286-AC2280,1)/AC2280)</f>
        <v>0.2951709169831796</v>
      </c>
      <c r="AE2286" s="119"/>
      <c r="AF2286" s="60"/>
      <c r="AH2286" s="20"/>
    </row>
    <row r="2287" spans="1:34">
      <c r="A2287" s="105" t="s">
        <v>851</v>
      </c>
      <c r="B2287" s="95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64.8</v>
      </c>
      <c r="O2287" s="14">
        <f>E2287*$E$10</f>
        <v>0</v>
      </c>
      <c r="P2287" s="14">
        <f>F2287*$F$10</f>
        <v>140.4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82.62</v>
      </c>
      <c r="T2287" s="14">
        <f>(O2287/100)*(K2287*$J$10)</f>
        <v>0</v>
      </c>
      <c r="U2287" s="14">
        <f>(P2287/100)*(K2287*$K$10)+(P2287/100)*(L2287*$L$10)</f>
        <v>189.54000000000002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147.42000000000002</v>
      </c>
      <c r="Y2287" s="14">
        <f t="shared" si="745"/>
        <v>0</v>
      </c>
      <c r="Z2287" s="14">
        <f t="shared" si="746"/>
        <v>329.94000000000005</v>
      </c>
      <c r="AA2287" s="14">
        <f t="shared" si="747"/>
        <v>0</v>
      </c>
      <c r="AB2287" s="14">
        <f t="shared" si="749"/>
        <v>0</v>
      </c>
      <c r="AC2287" s="15">
        <f t="shared" si="748"/>
        <v>477.4</v>
      </c>
      <c r="AD2287" s="48">
        <f>(ROUND(AC2287-AC2280,1)/AC2280)</f>
        <v>0.2951709169831796</v>
      </c>
      <c r="AE2287" s="119"/>
      <c r="AF2287" s="60"/>
      <c r="AH2287" s="20"/>
    </row>
    <row r="2288" spans="1:34">
      <c r="A2288" s="105" t="s">
        <v>852</v>
      </c>
      <c r="B2288" s="95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64.8</v>
      </c>
      <c r="O2288" s="14">
        <f>E2288*$E$11</f>
        <v>0</v>
      </c>
      <c r="P2288" s="14">
        <f>F2288*$F$11</f>
        <v>0</v>
      </c>
      <c r="Q2288" s="14">
        <f>G2288*$G$11</f>
        <v>140.4</v>
      </c>
      <c r="R2288" s="14">
        <f>H2288*$H$11</f>
        <v>0</v>
      </c>
      <c r="S2288" s="14">
        <f>(N2288/100)*(I2288*$I$11)+(N2288/100)*(J2288*$J$11)</f>
        <v>82.62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189.54000000000002</v>
      </c>
      <c r="W2288" s="14">
        <f>(R2288/100)*(K2288*$K$11)+(R2288/100)*(L2288*$L$11)</f>
        <v>0</v>
      </c>
      <c r="X2288" s="14">
        <f t="shared" si="744"/>
        <v>147.42000000000002</v>
      </c>
      <c r="Y2288" s="14">
        <f t="shared" si="745"/>
        <v>0</v>
      </c>
      <c r="Z2288" s="14">
        <f t="shared" si="746"/>
        <v>0</v>
      </c>
      <c r="AA2288" s="14">
        <f t="shared" si="747"/>
        <v>329.94000000000005</v>
      </c>
      <c r="AB2288" s="14">
        <f t="shared" si="749"/>
        <v>0</v>
      </c>
      <c r="AC2288" s="15">
        <f t="shared" si="748"/>
        <v>477.4</v>
      </c>
      <c r="AD2288" s="48">
        <f>(ROUND(AC2288-AC2280,1)/AC2280)</f>
        <v>0.2951709169831796</v>
      </c>
      <c r="AE2288" s="119"/>
      <c r="AF2288" s="60"/>
      <c r="AH2288" s="20"/>
    </row>
    <row r="2289" spans="1:34">
      <c r="A2289" s="105" t="s">
        <v>853</v>
      </c>
      <c r="B2289" s="95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64.8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140.4</v>
      </c>
      <c r="S2289" s="14">
        <f>(N2289/100)*(I2289*$I$12)+(N2289/100)*(J2289*$J$12)</f>
        <v>82.62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189.54000000000002</v>
      </c>
      <c r="X2289" s="14">
        <f t="shared" si="744"/>
        <v>147.42000000000002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329.94000000000005</v>
      </c>
      <c r="AC2289" s="15">
        <f t="shared" si="748"/>
        <v>477.4</v>
      </c>
      <c r="AD2289" s="48">
        <f>(ROUND(AC2289-AC2280,1)/AC2280)</f>
        <v>0.2951709169831796</v>
      </c>
      <c r="AE2289" s="119"/>
      <c r="AF2289" s="60"/>
      <c r="AH2289" s="20"/>
    </row>
    <row r="2290" spans="1:34">
      <c r="A2290" s="105" t="s">
        <v>854</v>
      </c>
      <c r="B2290" s="95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140.4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332.74800000000005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473.14800000000002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473.1</v>
      </c>
      <c r="AD2290" s="48">
        <f>(ROUND(AC2290-AC2280,1)/AC2280)</f>
        <v>0.28350515463917525</v>
      </c>
      <c r="AE2290" s="119"/>
      <c r="AF2290" s="60"/>
      <c r="AH2290" s="20"/>
    </row>
    <row r="2291" spans="1:34">
      <c r="A2291" s="105" t="s">
        <v>855</v>
      </c>
      <c r="B2291" s="95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140.4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332.74800000000005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473.14800000000002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473.1</v>
      </c>
      <c r="AD2291" s="48">
        <f>(ROUND(AC2291-AC2280,1)/AC2280)</f>
        <v>0.28350515463917525</v>
      </c>
      <c r="AE2291" s="119"/>
      <c r="AF2291" s="60"/>
      <c r="AH2291" s="20"/>
    </row>
    <row r="2292" spans="1:34">
      <c r="A2292" s="105"/>
      <c r="B2292" s="95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140.4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332.74800000000005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473.14800000000002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473.1</v>
      </c>
      <c r="AD2292" s="48">
        <f>(ROUND(AC2292-AC2280,1)/AC2280)</f>
        <v>0.28350515463917525</v>
      </c>
      <c r="AE2292" s="119"/>
      <c r="AF2292" s="60"/>
      <c r="AH2292" s="20"/>
    </row>
    <row r="2293" spans="1:34">
      <c r="A2293" s="105"/>
      <c r="B2293" s="95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140.4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313.37280000000004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453.77280000000007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453.8</v>
      </c>
      <c r="AD2293" s="48">
        <f>(ROUND(AC2293-AC2280,1)/AC2280)</f>
        <v>0.23114487249050461</v>
      </c>
      <c r="AE2293" s="119"/>
      <c r="AF2293" s="60"/>
      <c r="AH2293" s="20"/>
    </row>
    <row r="2294" spans="1:34">
      <c r="A2294" s="105"/>
      <c r="B2294" s="95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140.4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274.20120000000003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414.60120000000006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414.6</v>
      </c>
      <c r="AD2294" s="48">
        <f>(ROUND(AC2294-AC2280,1)/AC2280)</f>
        <v>0.12479652740097666</v>
      </c>
      <c r="AE2294" s="119"/>
      <c r="AF2294" s="60"/>
      <c r="AH2294" s="20"/>
    </row>
    <row r="2295" spans="1:34">
      <c r="A2295" s="112" t="s">
        <v>0</v>
      </c>
      <c r="B2295" s="92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180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229.5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409.5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409.5</v>
      </c>
      <c r="AD2295" s="58">
        <v>0</v>
      </c>
      <c r="AE2295" s="119" t="s">
        <v>820</v>
      </c>
      <c r="AF2295" s="60"/>
      <c r="AH2295" s="20"/>
    </row>
    <row r="2296" spans="1:34">
      <c r="A2296" s="105" t="s">
        <v>821</v>
      </c>
      <c r="B2296" s="93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156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325.72800000000001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481.72800000000001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481.7</v>
      </c>
      <c r="AD2296" s="48">
        <f>(ROUND(AC2296-AC2295,1)/AC2295)</f>
        <v>0.17631257631257632</v>
      </c>
      <c r="AE2296" s="119"/>
      <c r="AF2296" s="60"/>
      <c r="AH2296" s="20"/>
    </row>
    <row r="2297" spans="1:34">
      <c r="A2297" s="105" t="s">
        <v>822</v>
      </c>
      <c r="B2297" s="93">
        <v>0</v>
      </c>
      <c r="C2297" s="21" t="s">
        <v>856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168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214.2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382.2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382.2</v>
      </c>
      <c r="AD2297" s="48">
        <f>(ROUND(AC2297-AC2295,1)/AC2295)</f>
        <v>-6.6666666666666666E-2</v>
      </c>
      <c r="AE2297" s="119"/>
      <c r="AF2297" s="60"/>
      <c r="AH2297" s="20"/>
    </row>
    <row r="2298" spans="1:34">
      <c r="A2298" s="105" t="s">
        <v>823</v>
      </c>
      <c r="B2298" s="93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168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214.2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382.2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382.2</v>
      </c>
      <c r="AD2298" s="48">
        <f>(ROUND(AC2298-AC2295,1)/AC2295)</f>
        <v>-6.6666666666666666E-2</v>
      </c>
      <c r="AE2298" s="119"/>
      <c r="AF2298" s="60"/>
      <c r="AH2298" s="20"/>
    </row>
    <row r="2299" spans="1:34">
      <c r="A2299" s="105" t="s">
        <v>824</v>
      </c>
      <c r="B2299" s="93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168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214.2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382.2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382.2</v>
      </c>
      <c r="AD2299" s="48">
        <f>(ROUND(AC2299-AC2295,1)/AC2295)</f>
        <v>-6.6666666666666666E-2</v>
      </c>
      <c r="AE2299" s="119"/>
      <c r="AF2299" s="60"/>
      <c r="AH2299" s="20"/>
    </row>
    <row r="2300" spans="1:34">
      <c r="A2300" s="105" t="s">
        <v>667</v>
      </c>
      <c r="B2300" s="93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168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214.2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382.2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382.2</v>
      </c>
      <c r="AD2300" s="48">
        <f>(ROUND(AC2300-AC2295,1)/AC2295)</f>
        <v>-6.6666666666666666E-2</v>
      </c>
      <c r="AE2300" s="119"/>
      <c r="AF2300" s="60"/>
      <c r="AH2300" s="20"/>
    </row>
    <row r="2301" spans="1:34">
      <c r="A2301" s="105" t="s">
        <v>606</v>
      </c>
      <c r="B2301" s="93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72</v>
      </c>
      <c r="O2301" s="14">
        <f>E2301*$E$9</f>
        <v>156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91.8</v>
      </c>
      <c r="T2301" s="14">
        <f>(O2301/100)*(K2301*$K$9)</f>
        <v>210.6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163.80000000000001</v>
      </c>
      <c r="Y2301" s="14">
        <f t="shared" si="745"/>
        <v>366.6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530.4</v>
      </c>
      <c r="AD2301" s="48">
        <f>(ROUND(AC2301-AC2295,1)/AC2295)</f>
        <v>0.29523809523809524</v>
      </c>
      <c r="AE2301" s="119"/>
      <c r="AF2301" s="60"/>
      <c r="AH2301" s="20"/>
    </row>
    <row r="2302" spans="1:34">
      <c r="A2302" s="105" t="s">
        <v>851</v>
      </c>
      <c r="B2302" s="93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72</v>
      </c>
      <c r="O2302" s="14">
        <f>E2302*$E$10</f>
        <v>0</v>
      </c>
      <c r="P2302" s="14">
        <f>F2302*$F$10</f>
        <v>156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91.8</v>
      </c>
      <c r="T2302" s="14">
        <f>(O2302/100)*(K2302*$J$10)</f>
        <v>0</v>
      </c>
      <c r="U2302" s="14">
        <f>(P2302/100)*(K2302*$K$10)+(P2302/100)*(L2302*$L$10)</f>
        <v>210.6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163.80000000000001</v>
      </c>
      <c r="Y2302" s="14">
        <f t="shared" si="745"/>
        <v>0</v>
      </c>
      <c r="Z2302" s="14">
        <f t="shared" si="746"/>
        <v>366.6</v>
      </c>
      <c r="AA2302" s="14">
        <f t="shared" si="747"/>
        <v>0</v>
      </c>
      <c r="AB2302" s="14">
        <f t="shared" si="751"/>
        <v>0</v>
      </c>
      <c r="AC2302" s="15">
        <f t="shared" si="750"/>
        <v>530.4</v>
      </c>
      <c r="AD2302" s="48">
        <f>(ROUND(AC2302-AC2295,1)/AC2295)</f>
        <v>0.29523809523809524</v>
      </c>
      <c r="AE2302" s="119"/>
      <c r="AF2302" s="60"/>
      <c r="AH2302" s="20"/>
    </row>
    <row r="2303" spans="1:34">
      <c r="A2303" s="105" t="s">
        <v>852</v>
      </c>
      <c r="B2303" s="93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72</v>
      </c>
      <c r="O2303" s="14">
        <f>E2303*$E$11</f>
        <v>0</v>
      </c>
      <c r="P2303" s="14">
        <f>F2303*$F$11</f>
        <v>0</v>
      </c>
      <c r="Q2303" s="14">
        <f>G2303*$G$11</f>
        <v>156</v>
      </c>
      <c r="R2303" s="14">
        <f>H2303*$H$11</f>
        <v>0</v>
      </c>
      <c r="S2303" s="14">
        <f>(N2303/100)*(I2303*$I$11)+(N2303/100)*(J2303*$J$11)</f>
        <v>91.8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210.6</v>
      </c>
      <c r="W2303" s="14">
        <f>(R2303/100)*(K2303*$K$11)+(R2303/100)*(L2303*$L$11)</f>
        <v>0</v>
      </c>
      <c r="X2303" s="14">
        <f t="shared" si="744"/>
        <v>163.80000000000001</v>
      </c>
      <c r="Y2303" s="14">
        <f t="shared" si="745"/>
        <v>0</v>
      </c>
      <c r="Z2303" s="14">
        <f t="shared" si="746"/>
        <v>0</v>
      </c>
      <c r="AA2303" s="14">
        <f t="shared" si="747"/>
        <v>366.6</v>
      </c>
      <c r="AB2303" s="14">
        <f t="shared" si="751"/>
        <v>0</v>
      </c>
      <c r="AC2303" s="15">
        <f t="shared" si="750"/>
        <v>530.4</v>
      </c>
      <c r="AD2303" s="48">
        <f>(ROUND(AC2303-AC2295,1)/AC2295)</f>
        <v>0.29523809523809524</v>
      </c>
      <c r="AE2303" s="119"/>
      <c r="AF2303" s="60"/>
      <c r="AH2303" s="20"/>
    </row>
    <row r="2304" spans="1:34">
      <c r="A2304" s="105" t="s">
        <v>853</v>
      </c>
      <c r="B2304" s="93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72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156</v>
      </c>
      <c r="S2304" s="14">
        <f>(N2304/100)*(I2304*$I$12)+(N2304/100)*(J2304*$J$12)</f>
        <v>91.8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210.6</v>
      </c>
      <c r="X2304" s="14">
        <f t="shared" si="744"/>
        <v>163.80000000000001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366.6</v>
      </c>
      <c r="AC2304" s="15">
        <f t="shared" si="750"/>
        <v>530.4</v>
      </c>
      <c r="AD2304" s="48">
        <f>(ROUND(AC2304-AC2295,1)/AC2295)</f>
        <v>0.29523809523809524</v>
      </c>
      <c r="AE2304" s="119"/>
      <c r="AF2304" s="60"/>
      <c r="AH2304" s="20"/>
    </row>
    <row r="2305" spans="1:34">
      <c r="A2305" s="105" t="s">
        <v>854</v>
      </c>
      <c r="B2305" s="93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156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367.38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523.38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523.4</v>
      </c>
      <c r="AD2305" s="48">
        <f>(ROUND(AC2305-AC2295,1)/AC2295)</f>
        <v>0.27814407814407816</v>
      </c>
      <c r="AE2305" s="119"/>
      <c r="AF2305" s="60"/>
      <c r="AH2305" s="20"/>
    </row>
    <row r="2306" spans="1:34">
      <c r="A2306" s="105" t="s">
        <v>855</v>
      </c>
      <c r="B2306" s="93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156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367.38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523.38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523.4</v>
      </c>
      <c r="AD2306" s="48">
        <f>(ROUND(AC2306-AC2295,1)/AC2295)</f>
        <v>0.27814407814407816</v>
      </c>
      <c r="AE2306" s="119"/>
      <c r="AF2306" s="60"/>
      <c r="AH2306" s="20"/>
    </row>
    <row r="2307" spans="1:34">
      <c r="A2307" s="105"/>
      <c r="B2307" s="93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156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367.38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523.38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523.4</v>
      </c>
      <c r="AD2307" s="48">
        <f>(ROUND(AC2307-AC2295,1)/AC2295)</f>
        <v>0.27814407814407816</v>
      </c>
      <c r="AE2307" s="119"/>
      <c r="AF2307" s="60"/>
      <c r="AH2307" s="20"/>
    </row>
    <row r="2308" spans="1:34">
      <c r="A2308" s="105"/>
      <c r="B2308" s="93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156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305.29199999999997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461.29199999999997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461.3</v>
      </c>
      <c r="AD2308" s="48">
        <f>(ROUND(AC2308-AC2295,1)/AC2295)</f>
        <v>0.12649572649572649</v>
      </c>
      <c r="AE2308" s="119"/>
      <c r="AF2308" s="60"/>
      <c r="AH2308" s="20"/>
    </row>
    <row r="2309" spans="1:34">
      <c r="A2309" s="105"/>
      <c r="B2309" s="93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156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347.56799999999998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503.56799999999998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503.6</v>
      </c>
      <c r="AD2309" s="48">
        <f>(ROUND(AC2309-AC2295,1)/AC2295)</f>
        <v>0.22979242979242978</v>
      </c>
      <c r="AE2309" s="119"/>
      <c r="AF2309" s="60"/>
      <c r="AH2309" s="20"/>
    </row>
    <row r="2310" spans="1:34">
      <c r="A2310" s="112" t="s">
        <v>0</v>
      </c>
      <c r="B2310" s="94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177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225.67500000000001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402.67500000000001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402.7</v>
      </c>
      <c r="AD2310" s="58">
        <v>0</v>
      </c>
      <c r="AE2310" s="119" t="s">
        <v>820</v>
      </c>
      <c r="AF2310" s="60"/>
      <c r="AH2310" s="20"/>
    </row>
    <row r="2311" spans="1:34">
      <c r="A2311" s="105" t="s">
        <v>821</v>
      </c>
      <c r="B2311" s="95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153.4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320.29920000000004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473.69920000000002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473.7</v>
      </c>
      <c r="AD2311" s="48">
        <f>(ROUND(AC2311-AC2310,1)/AC2310)</f>
        <v>0.17630990812018874</v>
      </c>
      <c r="AE2311" s="119"/>
      <c r="AF2311" s="60"/>
      <c r="AH2311" s="20"/>
    </row>
    <row r="2312" spans="1:34">
      <c r="A2312" s="105" t="s">
        <v>822</v>
      </c>
      <c r="B2312" s="95">
        <v>0</v>
      </c>
      <c r="C2312" s="21" t="s">
        <v>856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165.2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210.62999999999997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375.82999999999993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375.8</v>
      </c>
      <c r="AD2312" s="48">
        <f>(ROUND(AC2312-AC2310,1)/AC2310)</f>
        <v>-6.6799106034268682E-2</v>
      </c>
      <c r="AE2312" s="119"/>
      <c r="AF2312" s="60"/>
      <c r="AH2312" s="20"/>
    </row>
    <row r="2313" spans="1:34">
      <c r="A2313" s="105" t="s">
        <v>823</v>
      </c>
      <c r="B2313" s="95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165.2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210.62999999999997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375.82999999999993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375.8</v>
      </c>
      <c r="AD2313" s="48">
        <f>(ROUND(AC2313-AC2310,1)/AC2310)</f>
        <v>-6.6799106034268682E-2</v>
      </c>
      <c r="AE2313" s="119"/>
      <c r="AF2313" s="60"/>
      <c r="AH2313" s="20"/>
    </row>
    <row r="2314" spans="1:34">
      <c r="A2314" s="105" t="s">
        <v>824</v>
      </c>
      <c r="B2314" s="95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165.2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210.62999999999997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375.82999999999993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375.8</v>
      </c>
      <c r="AD2314" s="48">
        <f>(ROUND(AC2314-AC2310,1)/AC2310)</f>
        <v>-6.6799106034268682E-2</v>
      </c>
      <c r="AE2314" s="119"/>
      <c r="AF2314" s="60"/>
      <c r="AH2314" s="20"/>
    </row>
    <row r="2315" spans="1:34">
      <c r="A2315" s="105" t="s">
        <v>667</v>
      </c>
      <c r="B2315" s="95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165.2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210.62999999999997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375.82999999999993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375.8</v>
      </c>
      <c r="AD2315" s="48">
        <f>(ROUND(AC2315-AC2310,1)/AC2310)</f>
        <v>-6.6799106034268682E-2</v>
      </c>
      <c r="AE2315" s="119"/>
      <c r="AF2315" s="60"/>
      <c r="AH2315" s="20"/>
    </row>
    <row r="2316" spans="1:34">
      <c r="A2316" s="105" t="s">
        <v>606</v>
      </c>
      <c r="B2316" s="95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70.8</v>
      </c>
      <c r="O2316" s="14">
        <f>E2316*$E$9</f>
        <v>153.4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90.269999999999982</v>
      </c>
      <c r="T2316" s="14">
        <f>(O2316/100)*(K2316*$K$9)</f>
        <v>207.09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161.07</v>
      </c>
      <c r="Y2316" s="14">
        <f t="shared" si="745"/>
        <v>360.49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521.6</v>
      </c>
      <c r="AD2316" s="48">
        <f>(ROUND(AC2316-AC2310,1)/AC2310)</f>
        <v>0.29525701514775271</v>
      </c>
      <c r="AE2316" s="119"/>
      <c r="AF2316" s="60"/>
      <c r="AH2316" s="20"/>
    </row>
    <row r="2317" spans="1:34">
      <c r="A2317" s="105" t="s">
        <v>851</v>
      </c>
      <c r="B2317" s="95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70.8</v>
      </c>
      <c r="O2317" s="14">
        <f>E2317*$E$10</f>
        <v>0</v>
      </c>
      <c r="P2317" s="14">
        <f>F2317*$F$10</f>
        <v>153.4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90.269999999999982</v>
      </c>
      <c r="T2317" s="14">
        <f>(O2317/100)*(K2317*$J$10)</f>
        <v>0</v>
      </c>
      <c r="U2317" s="14">
        <f>(P2317/100)*(K2317*$K$10)+(P2317/100)*(L2317*$L$10)</f>
        <v>207.09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161.07</v>
      </c>
      <c r="Y2317" s="14">
        <f t="shared" si="745"/>
        <v>0</v>
      </c>
      <c r="Z2317" s="14">
        <f t="shared" si="746"/>
        <v>360.49</v>
      </c>
      <c r="AA2317" s="14">
        <f t="shared" si="747"/>
        <v>0</v>
      </c>
      <c r="AB2317" s="14">
        <f t="shared" si="753"/>
        <v>0</v>
      </c>
      <c r="AC2317" s="15">
        <f t="shared" si="752"/>
        <v>521.6</v>
      </c>
      <c r="AD2317" s="48">
        <f>(ROUND(AC2317-AC2310,1)/AC2310)</f>
        <v>0.29525701514775271</v>
      </c>
      <c r="AE2317" s="119"/>
      <c r="AF2317" s="60"/>
      <c r="AH2317" s="20"/>
    </row>
    <row r="2318" spans="1:34">
      <c r="A2318" s="105" t="s">
        <v>852</v>
      </c>
      <c r="B2318" s="95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70.8</v>
      </c>
      <c r="O2318" s="14">
        <f>E2318*$E$11</f>
        <v>0</v>
      </c>
      <c r="P2318" s="14">
        <f>F2318*$F$11</f>
        <v>0</v>
      </c>
      <c r="Q2318" s="14">
        <f>G2318*$G$11</f>
        <v>153.4</v>
      </c>
      <c r="R2318" s="14">
        <f>H2318*$H$11</f>
        <v>0</v>
      </c>
      <c r="S2318" s="14">
        <f>(N2318/100)*(I2318*$I$11)+(N2318/100)*(J2318*$J$11)</f>
        <v>90.269999999999982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207.09</v>
      </c>
      <c r="W2318" s="14">
        <f>(R2318/100)*(K2318*$K$11)+(R2318/100)*(L2318*$L$11)</f>
        <v>0</v>
      </c>
      <c r="X2318" s="14">
        <f t="shared" si="744"/>
        <v>161.07</v>
      </c>
      <c r="Y2318" s="14">
        <f t="shared" si="745"/>
        <v>0</v>
      </c>
      <c r="Z2318" s="14">
        <f t="shared" si="746"/>
        <v>0</v>
      </c>
      <c r="AA2318" s="14">
        <f t="shared" si="747"/>
        <v>360.49</v>
      </c>
      <c r="AB2318" s="14">
        <f t="shared" si="753"/>
        <v>0</v>
      </c>
      <c r="AC2318" s="15">
        <f t="shared" si="752"/>
        <v>521.6</v>
      </c>
      <c r="AD2318" s="48">
        <f>(ROUND(AC2318-AC2310,1)/AC2310)</f>
        <v>0.29525701514775271</v>
      </c>
      <c r="AE2318" s="119"/>
      <c r="AF2318" s="60"/>
      <c r="AH2318" s="20"/>
    </row>
    <row r="2319" spans="1:34">
      <c r="A2319" s="105" t="s">
        <v>853</v>
      </c>
      <c r="B2319" s="95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70.8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153.4</v>
      </c>
      <c r="S2319" s="14">
        <f>(N2319/100)*(I2319*$I$12)+(N2319/100)*(J2319*$J$12)</f>
        <v>90.269999999999982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207.09</v>
      </c>
      <c r="X2319" s="14">
        <f t="shared" si="744"/>
        <v>161.07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360.49</v>
      </c>
      <c r="AC2319" s="15">
        <f t="shared" si="752"/>
        <v>521.6</v>
      </c>
      <c r="AD2319" s="48">
        <f>(ROUND(AC2319-AC2310,1)/AC2310)</f>
        <v>0.29525701514775271</v>
      </c>
      <c r="AE2319" s="119"/>
      <c r="AF2319" s="60"/>
      <c r="AH2319" s="20"/>
    </row>
    <row r="2320" spans="1:34">
      <c r="A2320" s="105" t="s">
        <v>854</v>
      </c>
      <c r="B2320" s="95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153.4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361.25699999999995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514.65699999999993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514.70000000000005</v>
      </c>
      <c r="AD2320" s="48">
        <f>(ROUND(AC2320-AC2310,1)/AC2310)</f>
        <v>0.2781226719642414</v>
      </c>
      <c r="AE2320" s="119"/>
      <c r="AF2320" s="60"/>
      <c r="AH2320" s="20"/>
    </row>
    <row r="2321" spans="1:34">
      <c r="A2321" s="105" t="s">
        <v>855</v>
      </c>
      <c r="B2321" s="95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153.4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361.25699999999995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514.65699999999993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514.70000000000005</v>
      </c>
      <c r="AD2321" s="48">
        <f>(ROUND(AC2321-AC2310,1)/AC2310)</f>
        <v>0.2781226719642414</v>
      </c>
      <c r="AE2321" s="119"/>
      <c r="AF2321" s="60"/>
      <c r="AH2321" s="20"/>
    </row>
    <row r="2322" spans="1:34">
      <c r="A2322" s="105"/>
      <c r="B2322" s="95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153.4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361.25699999999995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514.65699999999993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514.70000000000005</v>
      </c>
      <c r="AD2322" s="48">
        <f>(ROUND(AC2322-AC2310,1)/AC2310)</f>
        <v>0.2781226719642414</v>
      </c>
      <c r="AE2322" s="119"/>
      <c r="AF2322" s="60"/>
      <c r="AH2322" s="20"/>
    </row>
    <row r="2323" spans="1:34">
      <c r="A2323" s="105"/>
      <c r="B2323" s="95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153.4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301.43099999999998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454.83100000000002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454.8</v>
      </c>
      <c r="AD2323" s="48">
        <f>(ROUND(AC2323-AC2310,1)/AC2310)</f>
        <v>0.12937670722622299</v>
      </c>
      <c r="AE2323" s="119"/>
      <c r="AF2323" s="60"/>
      <c r="AH2323" s="20"/>
    </row>
    <row r="2324" spans="1:34">
      <c r="A2324" s="105"/>
      <c r="B2324" s="95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153.4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340.54799999999994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493.94799999999998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493.9</v>
      </c>
      <c r="AD2324" s="48">
        <f>(ROUND(AC2324-AC2310,1)/AC2310)</f>
        <v>0.22647131859945371</v>
      </c>
      <c r="AE2324" s="119"/>
      <c r="AF2324" s="60"/>
      <c r="AH2324" s="20"/>
    </row>
    <row r="2325" spans="1:34">
      <c r="A2325" s="112" t="s">
        <v>0</v>
      </c>
      <c r="B2325" s="92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180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396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396</v>
      </c>
      <c r="AD2325" s="58">
        <v>0</v>
      </c>
      <c r="AE2325" s="119" t="s">
        <v>820</v>
      </c>
      <c r="AF2325" s="60"/>
      <c r="AH2325" s="20"/>
    </row>
    <row r="2326" spans="1:34">
      <c r="A2326" s="105" t="s">
        <v>821</v>
      </c>
      <c r="B2326" s="93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156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331.34399999999999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487.34399999999999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487.3</v>
      </c>
      <c r="AD2326" s="48">
        <f>(ROUND(AC2326-AC2325,1)/AC2325)</f>
        <v>0.23055555555555554</v>
      </c>
      <c r="AE2326" s="119"/>
      <c r="AF2326" s="60"/>
      <c r="AH2326" s="20"/>
    </row>
    <row r="2327" spans="1:34">
      <c r="A2327" s="105" t="s">
        <v>822</v>
      </c>
      <c r="B2327" s="93">
        <v>18</v>
      </c>
      <c r="C2327" s="21" t="s">
        <v>856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168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201.6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369.6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369.6</v>
      </c>
      <c r="AD2327" s="48">
        <f>(ROUND(AC2327-AC2325,1)/AC2325)</f>
        <v>-6.6666666666666666E-2</v>
      </c>
      <c r="AE2327" s="119"/>
      <c r="AF2327" s="60"/>
      <c r="AH2327" s="20"/>
    </row>
    <row r="2328" spans="1:34">
      <c r="A2328" s="105" t="s">
        <v>823</v>
      </c>
      <c r="B2328" s="93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168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201.6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369.6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369.6</v>
      </c>
      <c r="AD2328" s="48">
        <f>(ROUND(AC2328-AC2325,1)/AC2325)</f>
        <v>-6.6666666666666666E-2</v>
      </c>
      <c r="AE2328" s="119"/>
      <c r="AF2328" s="60"/>
      <c r="AH2328" s="20"/>
    </row>
    <row r="2329" spans="1:34">
      <c r="A2329" s="105" t="s">
        <v>824</v>
      </c>
      <c r="B2329" s="93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168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201.6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369.6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369.6</v>
      </c>
      <c r="AD2329" s="48">
        <f>(ROUND(AC2329-AC2325,1)/AC2325)</f>
        <v>-6.6666666666666666E-2</v>
      </c>
      <c r="AE2329" s="119"/>
      <c r="AF2329" s="60"/>
      <c r="AH2329" s="20"/>
    </row>
    <row r="2330" spans="1:34">
      <c r="A2330" s="105" t="s">
        <v>667</v>
      </c>
      <c r="B2330" s="93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168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201.6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369.6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369.6</v>
      </c>
      <c r="AD2330" s="48">
        <f>(ROUND(AC2330-AC2325,1)/AC2325)</f>
        <v>-6.6666666666666666E-2</v>
      </c>
      <c r="AE2330" s="119"/>
      <c r="AF2330" s="60"/>
      <c r="AH2330" s="20"/>
    </row>
    <row r="2331" spans="1:34">
      <c r="A2331" s="105" t="s">
        <v>606</v>
      </c>
      <c r="B2331" s="93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72</v>
      </c>
      <c r="O2331" s="14">
        <f>E2331*$E$9</f>
        <v>156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86.399999999999991</v>
      </c>
      <c r="T2331" s="14">
        <f>(O2331/100)*(K2331*$K$9)</f>
        <v>198.9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158.39999999999998</v>
      </c>
      <c r="Y2331" s="14">
        <f t="shared" si="755"/>
        <v>354.9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513.29999999999995</v>
      </c>
      <c r="AD2331" s="48">
        <f>(ROUND(AC2331-AC2325,1)/AC2325)</f>
        <v>0.2962121212121212</v>
      </c>
      <c r="AE2331" s="119"/>
      <c r="AF2331" s="60"/>
      <c r="AH2331" s="20"/>
    </row>
    <row r="2332" spans="1:34">
      <c r="A2332" s="105" t="s">
        <v>851</v>
      </c>
      <c r="B2332" s="93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72</v>
      </c>
      <c r="O2332" s="14">
        <f>E2332*$E$10</f>
        <v>0</v>
      </c>
      <c r="P2332" s="14">
        <f>F2332*$F$10</f>
        <v>156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86.399999999999991</v>
      </c>
      <c r="T2332" s="14">
        <f>(O2332/100)*(K2332*$J$10)</f>
        <v>0</v>
      </c>
      <c r="U2332" s="14">
        <f>(P2332/100)*(K2332*$K$10)+(P2332/100)*(L2332*$L$10)</f>
        <v>198.9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158.39999999999998</v>
      </c>
      <c r="Y2332" s="14">
        <f t="shared" si="755"/>
        <v>0</v>
      </c>
      <c r="Z2332" s="14">
        <f t="shared" si="756"/>
        <v>354.9</v>
      </c>
      <c r="AA2332" s="14">
        <f t="shared" si="757"/>
        <v>0</v>
      </c>
      <c r="AB2332" s="14">
        <f t="shared" si="759"/>
        <v>0</v>
      </c>
      <c r="AC2332" s="15">
        <f t="shared" si="758"/>
        <v>513.29999999999995</v>
      </c>
      <c r="AD2332" s="48">
        <f>(ROUND(AC2332-AC2325,1)/AC2325)</f>
        <v>0.2962121212121212</v>
      </c>
      <c r="AE2332" s="119"/>
      <c r="AF2332" s="60"/>
      <c r="AH2332" s="20"/>
    </row>
    <row r="2333" spans="1:34">
      <c r="A2333" s="105" t="s">
        <v>852</v>
      </c>
      <c r="B2333" s="93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72</v>
      </c>
      <c r="O2333" s="14">
        <f>E2333*$E$11</f>
        <v>0</v>
      </c>
      <c r="P2333" s="14">
        <f>F2333*$F$11</f>
        <v>0</v>
      </c>
      <c r="Q2333" s="14">
        <f>G2333*$G$11</f>
        <v>156</v>
      </c>
      <c r="R2333" s="14">
        <f>H2333*$H$11</f>
        <v>0</v>
      </c>
      <c r="S2333" s="14">
        <f>(N2333/100)*(I2333*$I$11)+(N2333/100)*(J2333*$J$11)</f>
        <v>86.399999999999991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198.9</v>
      </c>
      <c r="W2333" s="14">
        <f>(R2333/100)*(K2333*$K$11)+(R2333/100)*(L2333*$L$11)</f>
        <v>0</v>
      </c>
      <c r="X2333" s="14">
        <f t="shared" si="754"/>
        <v>158.39999999999998</v>
      </c>
      <c r="Y2333" s="14">
        <f t="shared" si="755"/>
        <v>0</v>
      </c>
      <c r="Z2333" s="14">
        <f t="shared" si="756"/>
        <v>0</v>
      </c>
      <c r="AA2333" s="14">
        <f t="shared" si="757"/>
        <v>354.9</v>
      </c>
      <c r="AB2333" s="14">
        <f t="shared" si="759"/>
        <v>0</v>
      </c>
      <c r="AC2333" s="15">
        <f t="shared" si="758"/>
        <v>513.29999999999995</v>
      </c>
      <c r="AD2333" s="48">
        <f>(ROUND(AC2333-AC2325,1)/AC2325)</f>
        <v>0.2962121212121212</v>
      </c>
      <c r="AE2333" s="119"/>
      <c r="AF2333" s="60"/>
      <c r="AH2333" s="20"/>
    </row>
    <row r="2334" spans="1:34">
      <c r="A2334" s="105" t="s">
        <v>853</v>
      </c>
      <c r="B2334" s="93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72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156</v>
      </c>
      <c r="S2334" s="14">
        <f>(N2334/100)*(I2334*$I$12)+(N2334/100)*(J2334*$J$12)</f>
        <v>86.399999999999991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198.9</v>
      </c>
      <c r="X2334" s="14">
        <f t="shared" si="754"/>
        <v>158.39999999999998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354.9</v>
      </c>
      <c r="AC2334" s="15">
        <f t="shared" si="758"/>
        <v>513.29999999999995</v>
      </c>
      <c r="AD2334" s="48">
        <f>(ROUND(AC2334-AC2325,1)/AC2325)</f>
        <v>0.2962121212121212</v>
      </c>
      <c r="AE2334" s="119"/>
      <c r="AF2334" s="60"/>
      <c r="AH2334" s="20"/>
    </row>
    <row r="2335" spans="1:34">
      <c r="A2335" s="105" t="s">
        <v>854</v>
      </c>
      <c r="B2335" s="93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156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351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507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507</v>
      </c>
      <c r="AD2335" s="48">
        <f>(ROUND(AC2335-AC2325,1)/AC2325)</f>
        <v>0.28030303030303028</v>
      </c>
      <c r="AE2335" s="119"/>
      <c r="AF2335" s="60"/>
      <c r="AH2335" s="20"/>
    </row>
    <row r="2336" spans="1:34">
      <c r="A2336" s="105" t="s">
        <v>855</v>
      </c>
      <c r="B2336" s="93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156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351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507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507</v>
      </c>
      <c r="AD2336" s="48">
        <f>(ROUND(AC2336-AC2325,1)/AC2325)</f>
        <v>0.28030303030303028</v>
      </c>
      <c r="AE2336" s="119"/>
      <c r="AF2336" s="60"/>
      <c r="AH2336" s="20"/>
    </row>
    <row r="2337" spans="1:34">
      <c r="A2337" s="105"/>
      <c r="B2337" s="93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156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351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507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507</v>
      </c>
      <c r="AD2337" s="48">
        <f>(ROUND(AC2337-AC2325,1)/AC2325)</f>
        <v>0.28030303030303028</v>
      </c>
      <c r="AE2337" s="119"/>
      <c r="AF2337" s="60"/>
      <c r="AH2337" s="20"/>
    </row>
    <row r="2338" spans="1:34">
      <c r="A2338" s="105"/>
      <c r="B2338" s="93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156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309.97199999999998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465.97199999999998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466</v>
      </c>
      <c r="AD2338" s="48">
        <f>(ROUND(AC2338-AC2325,1)/AC2325)</f>
        <v>0.17676767676767677</v>
      </c>
      <c r="AE2338" s="119"/>
      <c r="AF2338" s="60"/>
      <c r="AH2338" s="20"/>
    </row>
    <row r="2339" spans="1:34">
      <c r="A2339" s="105"/>
      <c r="B2339" s="93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156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309.97199999999998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465.97199999999998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466</v>
      </c>
      <c r="AD2339" s="48">
        <f>(ROUND(AC2339-AC2325,1)/AC2325)</f>
        <v>0.17676767676767677</v>
      </c>
      <c r="AE2339" s="119"/>
      <c r="AF2339" s="60"/>
      <c r="AH2339" s="20"/>
    </row>
    <row r="2340" spans="1:34">
      <c r="A2340" s="112" t="s">
        <v>0</v>
      </c>
      <c r="B2340" s="94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180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396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396</v>
      </c>
      <c r="AD2340" s="58">
        <v>0</v>
      </c>
      <c r="AE2340" s="119" t="s">
        <v>820</v>
      </c>
      <c r="AF2340" s="60"/>
      <c r="AH2340" s="20"/>
    </row>
    <row r="2341" spans="1:34">
      <c r="A2341" s="105" t="s">
        <v>821</v>
      </c>
      <c r="B2341" s="95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156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308.88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464.88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464.9</v>
      </c>
      <c r="AD2341" s="48">
        <f>(ROUND(AC2341-AC2340,1)/AC2340)</f>
        <v>0.173989898989899</v>
      </c>
      <c r="AE2341" s="119"/>
      <c r="AF2341" s="60"/>
      <c r="AH2341" s="20"/>
    </row>
    <row r="2342" spans="1:34">
      <c r="A2342" s="105" t="s">
        <v>822</v>
      </c>
      <c r="B2342" s="95">
        <v>0</v>
      </c>
      <c r="C2342" s="21" t="s">
        <v>856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168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201.6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369.6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369.6</v>
      </c>
      <c r="AD2342" s="48">
        <f>(ROUND(AC2342-AC2340,1)/AC2340)</f>
        <v>-6.6666666666666666E-2</v>
      </c>
      <c r="AE2342" s="119"/>
      <c r="AF2342" s="60"/>
      <c r="AH2342" s="20"/>
    </row>
    <row r="2343" spans="1:34">
      <c r="A2343" s="105" t="s">
        <v>823</v>
      </c>
      <c r="B2343" s="95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168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201.6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369.6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369.6</v>
      </c>
      <c r="AD2343" s="48">
        <f>(ROUND(AC2343-AC2340,1)/AC2340)</f>
        <v>-6.6666666666666666E-2</v>
      </c>
      <c r="AE2343" s="119"/>
      <c r="AF2343" s="60"/>
      <c r="AH2343" s="20"/>
    </row>
    <row r="2344" spans="1:34">
      <c r="A2344" s="105" t="s">
        <v>824</v>
      </c>
      <c r="B2344" s="95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175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210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385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385</v>
      </c>
      <c r="AD2344" s="48">
        <f>(ROUND(AC2344-AC2340,1)/AC2340)</f>
        <v>-2.7777777777777776E-2</v>
      </c>
      <c r="AE2344" s="119"/>
      <c r="AF2344" s="60"/>
      <c r="AH2344" s="20"/>
    </row>
    <row r="2345" spans="1:34">
      <c r="A2345" s="105" t="s">
        <v>667</v>
      </c>
      <c r="B2345" s="95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168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201.6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369.6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369.6</v>
      </c>
      <c r="AD2345" s="48">
        <f>(ROUND(AC2345-AC2340,1)/AC2340)</f>
        <v>-6.6666666666666666E-2</v>
      </c>
      <c r="AE2345" s="119"/>
      <c r="AF2345" s="60"/>
      <c r="AH2345" s="20"/>
    </row>
    <row r="2346" spans="1:34">
      <c r="A2346" s="105" t="s">
        <v>606</v>
      </c>
      <c r="B2346" s="95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72</v>
      </c>
      <c r="O2346" s="14">
        <f>E2346*$E$9</f>
        <v>156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86.399999999999991</v>
      </c>
      <c r="T2346" s="14">
        <f>(O2346/100)*(K2346*$K$9)</f>
        <v>198.9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158.39999999999998</v>
      </c>
      <c r="Y2346" s="14">
        <f t="shared" si="761"/>
        <v>354.9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513.29999999999995</v>
      </c>
      <c r="AD2346" s="48">
        <f>(ROUND(AC2346-AC2340,1)/AC2340)</f>
        <v>0.2962121212121212</v>
      </c>
      <c r="AE2346" s="119"/>
      <c r="AF2346" s="60"/>
      <c r="AH2346" s="20"/>
    </row>
    <row r="2347" spans="1:34">
      <c r="A2347" s="105" t="s">
        <v>851</v>
      </c>
      <c r="B2347" s="95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72</v>
      </c>
      <c r="O2347" s="14">
        <f>E2347*$E$10</f>
        <v>0</v>
      </c>
      <c r="P2347" s="14">
        <f>F2347*$F$10</f>
        <v>156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86.399999999999991</v>
      </c>
      <c r="T2347" s="14">
        <f>(O2347/100)*(K2347*$J$10)</f>
        <v>0</v>
      </c>
      <c r="U2347" s="14">
        <f>(P2347/100)*(K2347*$K$10)+(P2347/100)*(L2347*$L$10)</f>
        <v>198.9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158.39999999999998</v>
      </c>
      <c r="Y2347" s="14">
        <f t="shared" si="761"/>
        <v>0</v>
      </c>
      <c r="Z2347" s="14">
        <f t="shared" si="762"/>
        <v>354.9</v>
      </c>
      <c r="AA2347" s="14">
        <f t="shared" si="763"/>
        <v>0</v>
      </c>
      <c r="AB2347" s="14">
        <f t="shared" si="764"/>
        <v>0</v>
      </c>
      <c r="AC2347" s="15">
        <f t="shared" si="765"/>
        <v>513.29999999999995</v>
      </c>
      <c r="AD2347" s="48">
        <f>(ROUND(AC2347-AC2340,1)/AC2340)</f>
        <v>0.2962121212121212</v>
      </c>
      <c r="AE2347" s="119"/>
      <c r="AF2347" s="60"/>
      <c r="AH2347" s="20"/>
    </row>
    <row r="2348" spans="1:34">
      <c r="A2348" s="105" t="s">
        <v>852</v>
      </c>
      <c r="B2348" s="95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72</v>
      </c>
      <c r="O2348" s="14">
        <f>E2348*$E$11</f>
        <v>0</v>
      </c>
      <c r="P2348" s="14">
        <f>F2348*$F$11</f>
        <v>0</v>
      </c>
      <c r="Q2348" s="14">
        <f>G2348*$G$11</f>
        <v>156</v>
      </c>
      <c r="R2348" s="14">
        <f>H2348*$H$11</f>
        <v>0</v>
      </c>
      <c r="S2348" s="14">
        <f>(N2348/100)*(I2348*$I$11)+(N2348/100)*(J2348*$J$11)</f>
        <v>86.399999999999991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198.9</v>
      </c>
      <c r="W2348" s="14">
        <f>(R2348/100)*(K2348*$K$11)+(R2348/100)*(L2348*$L$11)</f>
        <v>0</v>
      </c>
      <c r="X2348" s="14">
        <f t="shared" si="760"/>
        <v>158.39999999999998</v>
      </c>
      <c r="Y2348" s="14">
        <f t="shared" si="761"/>
        <v>0</v>
      </c>
      <c r="Z2348" s="14">
        <f t="shared" si="762"/>
        <v>0</v>
      </c>
      <c r="AA2348" s="14">
        <f t="shared" si="763"/>
        <v>354.9</v>
      </c>
      <c r="AB2348" s="14">
        <f t="shared" si="764"/>
        <v>0</v>
      </c>
      <c r="AC2348" s="15">
        <f t="shared" si="765"/>
        <v>513.29999999999995</v>
      </c>
      <c r="AD2348" s="48">
        <f>(ROUND(AC2348-AC2340,1)/AC2340)</f>
        <v>0.2962121212121212</v>
      </c>
      <c r="AE2348" s="119"/>
      <c r="AF2348" s="60"/>
      <c r="AH2348" s="20"/>
    </row>
    <row r="2349" spans="1:34">
      <c r="A2349" s="105" t="s">
        <v>853</v>
      </c>
      <c r="B2349" s="95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72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156</v>
      </c>
      <c r="S2349" s="14">
        <f>(N2349/100)*(I2349*$I$12)+(N2349/100)*(J2349*$J$12)</f>
        <v>86.399999999999991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198.9</v>
      </c>
      <c r="X2349" s="14">
        <f t="shared" si="760"/>
        <v>158.39999999999998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354.9</v>
      </c>
      <c r="AC2349" s="15">
        <f t="shared" si="765"/>
        <v>513.29999999999995</v>
      </c>
      <c r="AD2349" s="48">
        <f>(ROUND(AC2349-AC2340,1)/AC2340)</f>
        <v>0.2962121212121212</v>
      </c>
      <c r="AE2349" s="119"/>
      <c r="AF2349" s="60"/>
      <c r="AH2349" s="20"/>
    </row>
    <row r="2350" spans="1:34">
      <c r="A2350" s="105" t="s">
        <v>854</v>
      </c>
      <c r="B2350" s="95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156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351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507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507</v>
      </c>
      <c r="AD2350" s="48">
        <f>(ROUND(AC2350-AC2340,1)/AC2340)</f>
        <v>0.28030303030303028</v>
      </c>
      <c r="AE2350" s="119"/>
      <c r="AF2350" s="60"/>
      <c r="AH2350" s="20"/>
    </row>
    <row r="2351" spans="1:34">
      <c r="A2351" s="105" t="s">
        <v>855</v>
      </c>
      <c r="B2351" s="95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156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351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507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507</v>
      </c>
      <c r="AD2351" s="48">
        <f>(ROUND(AC2351-AC2340,1)/AC2340)</f>
        <v>0.28030303030303028</v>
      </c>
      <c r="AE2351" s="119"/>
      <c r="AF2351" s="60"/>
      <c r="AH2351" s="20"/>
    </row>
    <row r="2352" spans="1:34">
      <c r="A2352" s="105"/>
      <c r="B2352" s="95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156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351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507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507</v>
      </c>
      <c r="AD2352" s="48">
        <f>(ROUND(AC2352-AC2340,1)/AC2340)</f>
        <v>0.28030303030303028</v>
      </c>
      <c r="AE2352" s="119"/>
      <c r="AF2352" s="60"/>
      <c r="AH2352" s="20"/>
    </row>
    <row r="2353" spans="1:34">
      <c r="A2353" s="105"/>
      <c r="B2353" s="95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156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288.59999999999997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444.59999999999997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444.6</v>
      </c>
      <c r="AD2353" s="48">
        <f>(ROUND(AC2353-AC2340,1)/AC2340)</f>
        <v>0.12272727272727273</v>
      </c>
      <c r="AE2353" s="119"/>
      <c r="AF2353" s="60"/>
      <c r="AH2353" s="20"/>
    </row>
    <row r="2354" spans="1:34">
      <c r="A2354" s="105"/>
      <c r="B2354" s="95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156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331.34399999999999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487.34399999999999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487.3</v>
      </c>
      <c r="AD2354" s="48">
        <f>(ROUND(AC2354-AC2340,1)/AC2340)</f>
        <v>0.23055555555555554</v>
      </c>
      <c r="AE2354" s="119"/>
      <c r="AF2354" s="60"/>
      <c r="AH2354" s="20"/>
    </row>
    <row r="2355" spans="1:34">
      <c r="A2355" s="112" t="s">
        <v>0</v>
      </c>
      <c r="B2355" s="92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195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204.75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399.75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399.8</v>
      </c>
      <c r="AD2355" s="58">
        <v>0</v>
      </c>
      <c r="AE2355" s="119" t="s">
        <v>820</v>
      </c>
      <c r="AF2355" s="60"/>
      <c r="AH2355" s="20"/>
    </row>
    <row r="2356" spans="1:34">
      <c r="A2356" s="105" t="s">
        <v>821</v>
      </c>
      <c r="B2356" s="93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169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301.15800000000002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470.15800000000002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470.2</v>
      </c>
      <c r="AD2356" s="48">
        <f>(ROUND(AC2356-AC2355,1)/AC2355)</f>
        <v>0.176088044022011</v>
      </c>
      <c r="AE2356" s="119"/>
      <c r="AF2356" s="60"/>
      <c r="AH2356" s="20"/>
    </row>
    <row r="2357" spans="1:34">
      <c r="A2357" s="105" t="s">
        <v>822</v>
      </c>
      <c r="B2357" s="93">
        <v>0</v>
      </c>
      <c r="C2357" s="21" t="s">
        <v>856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182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191.10000000000002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373.1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373.1</v>
      </c>
      <c r="AD2357" s="48">
        <f>(ROUND(AC2357-AC2355,1)/AC2355)</f>
        <v>-6.6783391695847918E-2</v>
      </c>
      <c r="AE2357" s="119"/>
      <c r="AF2357" s="60"/>
      <c r="AH2357" s="20"/>
    </row>
    <row r="2358" spans="1:34">
      <c r="A2358" s="105" t="s">
        <v>823</v>
      </c>
      <c r="B2358" s="93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182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191.10000000000002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373.1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373.1</v>
      </c>
      <c r="AD2358" s="48">
        <f>(ROUND(AC2358-AC2355,1)/AC2355)</f>
        <v>-6.6783391695847918E-2</v>
      </c>
      <c r="AE2358" s="119"/>
      <c r="AF2358" s="60"/>
      <c r="AH2358" s="20"/>
    </row>
    <row r="2359" spans="1:34">
      <c r="A2359" s="105" t="s">
        <v>824</v>
      </c>
      <c r="B2359" s="93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182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191.10000000000002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373.1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373.1</v>
      </c>
      <c r="AD2359" s="48">
        <f>(ROUND(AC2359-AC2355,1)/AC2355)</f>
        <v>-6.6783391695847918E-2</v>
      </c>
      <c r="AE2359" s="119"/>
      <c r="AF2359" s="60"/>
      <c r="AH2359" s="20"/>
    </row>
    <row r="2360" spans="1:34">
      <c r="A2360" s="105" t="s">
        <v>667</v>
      </c>
      <c r="B2360" s="93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182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191.10000000000002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373.1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373.1</v>
      </c>
      <c r="AD2360" s="48">
        <f>(ROUND(AC2360-AC2355,1)/AC2355)</f>
        <v>-6.6783391695847918E-2</v>
      </c>
      <c r="AE2360" s="119"/>
      <c r="AF2360" s="60"/>
      <c r="AH2360" s="20"/>
    </row>
    <row r="2361" spans="1:34">
      <c r="A2361" s="105" t="s">
        <v>606</v>
      </c>
      <c r="B2361" s="93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78</v>
      </c>
      <c r="O2361" s="14">
        <f>E2361*$E$9</f>
        <v>169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81.900000000000006</v>
      </c>
      <c r="T2361" s="14">
        <f>(O2361/100)*(K2361*$K$9)</f>
        <v>190.125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159.9</v>
      </c>
      <c r="Y2361" s="14">
        <f t="shared" si="761"/>
        <v>359.125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519</v>
      </c>
      <c r="AD2361" s="48">
        <f>(ROUND(AC2361-AC2355,1)/AC2355)</f>
        <v>0.29814907453726863</v>
      </c>
      <c r="AE2361" s="119"/>
      <c r="AF2361" s="60"/>
      <c r="AH2361" s="20"/>
    </row>
    <row r="2362" spans="1:34">
      <c r="A2362" s="105" t="s">
        <v>851</v>
      </c>
      <c r="B2362" s="93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78</v>
      </c>
      <c r="O2362" s="14">
        <f>E2362*$E$10</f>
        <v>0</v>
      </c>
      <c r="P2362" s="14">
        <f>F2362*$F$10</f>
        <v>169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81.900000000000006</v>
      </c>
      <c r="T2362" s="14">
        <f>(O2362/100)*(K2362*$J$10)</f>
        <v>0</v>
      </c>
      <c r="U2362" s="14">
        <f>(P2362/100)*(K2362*$K$10)+(P2362/100)*(L2362*$L$10)</f>
        <v>190.125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159.9</v>
      </c>
      <c r="Y2362" s="14">
        <f t="shared" si="761"/>
        <v>0</v>
      </c>
      <c r="Z2362" s="14">
        <f t="shared" si="762"/>
        <v>359.125</v>
      </c>
      <c r="AA2362" s="14">
        <f t="shared" si="763"/>
        <v>0</v>
      </c>
      <c r="AB2362" s="14">
        <f t="shared" si="767"/>
        <v>0</v>
      </c>
      <c r="AC2362" s="15">
        <f t="shared" si="766"/>
        <v>519</v>
      </c>
      <c r="AD2362" s="48">
        <f>(ROUND(AC2362-AC2355,1)/AC2355)</f>
        <v>0.29814907453726863</v>
      </c>
      <c r="AE2362" s="119"/>
      <c r="AF2362" s="60"/>
      <c r="AH2362" s="20"/>
    </row>
    <row r="2363" spans="1:34">
      <c r="A2363" s="105" t="s">
        <v>852</v>
      </c>
      <c r="B2363" s="93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78</v>
      </c>
      <c r="O2363" s="14">
        <f>E2363*$E$11</f>
        <v>0</v>
      </c>
      <c r="P2363" s="14">
        <f>F2363*$F$11</f>
        <v>0</v>
      </c>
      <c r="Q2363" s="14">
        <f>G2363*$G$11</f>
        <v>169</v>
      </c>
      <c r="R2363" s="14">
        <f>H2363*$H$11</f>
        <v>0</v>
      </c>
      <c r="S2363" s="14">
        <f>(N2363/100)*(I2363*$I$11)+(N2363/100)*(J2363*$J$11)</f>
        <v>81.900000000000006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190.125</v>
      </c>
      <c r="W2363" s="14">
        <f>(R2363/100)*(K2363*$K$11)+(R2363/100)*(L2363*$L$11)</f>
        <v>0</v>
      </c>
      <c r="X2363" s="14">
        <f t="shared" si="760"/>
        <v>159.9</v>
      </c>
      <c r="Y2363" s="14">
        <f t="shared" si="761"/>
        <v>0</v>
      </c>
      <c r="Z2363" s="14">
        <f t="shared" si="762"/>
        <v>0</v>
      </c>
      <c r="AA2363" s="14">
        <f t="shared" si="763"/>
        <v>359.125</v>
      </c>
      <c r="AB2363" s="14">
        <f t="shared" si="767"/>
        <v>0</v>
      </c>
      <c r="AC2363" s="15">
        <f t="shared" si="766"/>
        <v>519</v>
      </c>
      <c r="AD2363" s="48">
        <f>(ROUND(AC2363-AC2355,1)/AC2355)</f>
        <v>0.29814907453726863</v>
      </c>
      <c r="AE2363" s="119"/>
      <c r="AF2363" s="60"/>
      <c r="AH2363" s="20"/>
    </row>
    <row r="2364" spans="1:34">
      <c r="A2364" s="105" t="s">
        <v>853</v>
      </c>
      <c r="B2364" s="93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78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169</v>
      </c>
      <c r="S2364" s="14">
        <f>(N2364/100)*(I2364*$I$12)+(N2364/100)*(J2364*$J$12)</f>
        <v>81.900000000000006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190.125</v>
      </c>
      <c r="X2364" s="14">
        <f t="shared" si="760"/>
        <v>159.9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359.125</v>
      </c>
      <c r="AC2364" s="15">
        <f t="shared" si="766"/>
        <v>519</v>
      </c>
      <c r="AD2364" s="48">
        <f>(ROUND(AC2364-AC2355,1)/AC2355)</f>
        <v>0.29814907453726863</v>
      </c>
      <c r="AE2364" s="119"/>
      <c r="AF2364" s="60"/>
      <c r="AH2364" s="20"/>
    </row>
    <row r="2365" spans="1:34">
      <c r="A2365" s="105" t="s">
        <v>854</v>
      </c>
      <c r="B2365" s="93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169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342.22500000000002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511.22500000000002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511.2</v>
      </c>
      <c r="AD2365" s="48">
        <f>(ROUND(AC2365-AC2355,1)/AC2355)</f>
        <v>0.27863931965982991</v>
      </c>
      <c r="AE2365" s="119"/>
      <c r="AF2365" s="60"/>
      <c r="AH2365" s="20"/>
    </row>
    <row r="2366" spans="1:34">
      <c r="A2366" s="105" t="s">
        <v>855</v>
      </c>
      <c r="B2366" s="93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169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342.22500000000002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511.22500000000002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511.2</v>
      </c>
      <c r="AD2366" s="48">
        <f>(ROUND(AC2366-AC2355,1)/AC2355)</f>
        <v>0.27863931965982991</v>
      </c>
      <c r="AE2366" s="119"/>
      <c r="AF2366" s="60"/>
      <c r="AH2366" s="20"/>
    </row>
    <row r="2367" spans="1:34">
      <c r="A2367" s="105"/>
      <c r="B2367" s="93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169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342.22500000000002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511.22500000000002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511.2</v>
      </c>
      <c r="AD2367" s="48">
        <f>(ROUND(AC2367-AC2355,1)/AC2355)</f>
        <v>0.27863931965982991</v>
      </c>
      <c r="AE2367" s="119"/>
      <c r="AF2367" s="60"/>
      <c r="AH2367" s="20"/>
    </row>
    <row r="2368" spans="1:34">
      <c r="A2368" s="105"/>
      <c r="B2368" s="93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169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280.202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449.202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449.2</v>
      </c>
      <c r="AD2368" s="48">
        <f>(ROUND(AC2368-AC2355,1)/AC2355)</f>
        <v>0.12356178089044521</v>
      </c>
      <c r="AE2368" s="119"/>
      <c r="AF2368" s="60"/>
      <c r="AH2368" s="20"/>
    </row>
    <row r="2369" spans="1:34">
      <c r="A2369" s="105"/>
      <c r="B2369" s="93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169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320.08599999999996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489.08599999999996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489.1</v>
      </c>
      <c r="AD2369" s="48">
        <f>(ROUND(AC2369-AC2355,1)/AC2355)</f>
        <v>0.22336168084042018</v>
      </c>
      <c r="AE2369" s="119"/>
      <c r="AF2369" s="60"/>
      <c r="AH2369" s="20"/>
    </row>
    <row r="2370" spans="1:34">
      <c r="A2370" s="112" t="s">
        <v>0</v>
      </c>
      <c r="B2370" s="94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183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219.60000000000002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402.6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402.6</v>
      </c>
      <c r="AD2370" s="58">
        <v>0</v>
      </c>
      <c r="AE2370" s="119" t="s">
        <v>820</v>
      </c>
      <c r="AF2370" s="60"/>
      <c r="AH2370" s="20"/>
    </row>
    <row r="2371" spans="1:34">
      <c r="A2371" s="105" t="s">
        <v>821</v>
      </c>
      <c r="B2371" s="95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158.6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314.02799999999996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472.62799999999993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472.6</v>
      </c>
      <c r="AD2371" s="48">
        <f>(ROUND(AC2371-AC2370,1)/AC2370)</f>
        <v>0.17386984600099353</v>
      </c>
      <c r="AE2371" s="119"/>
      <c r="AF2371" s="60"/>
      <c r="AH2371" s="20"/>
    </row>
    <row r="2372" spans="1:34">
      <c r="A2372" s="105" t="s">
        <v>822</v>
      </c>
      <c r="B2372" s="95">
        <v>0</v>
      </c>
      <c r="C2372" s="21" t="s">
        <v>856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170.79999999999998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204.95999999999998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375.76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375.8</v>
      </c>
      <c r="AD2372" s="48">
        <f>(ROUND(AC2372-AC2370,1)/AC2370)</f>
        <v>-6.6567312468951811E-2</v>
      </c>
      <c r="AE2372" s="119"/>
      <c r="AF2372" s="60"/>
      <c r="AH2372" s="20"/>
    </row>
    <row r="2373" spans="1:34">
      <c r="A2373" s="105" t="s">
        <v>823</v>
      </c>
      <c r="B2373" s="95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170.79999999999998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204.95999999999998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375.76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375.8</v>
      </c>
      <c r="AD2373" s="48">
        <f>(ROUND(AC2373-AC2370,1)/AC2370)</f>
        <v>-6.6567312468951811E-2</v>
      </c>
      <c r="AE2373" s="119"/>
      <c r="AF2373" s="60"/>
      <c r="AH2373" s="20"/>
    </row>
    <row r="2374" spans="1:34">
      <c r="A2374" s="105" t="s">
        <v>824</v>
      </c>
      <c r="B2374" s="95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170.79999999999998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204.95999999999998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375.76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375.8</v>
      </c>
      <c r="AD2374" s="48">
        <f>(ROUND(AC2374-AC2370,1)/AC2370)</f>
        <v>-6.6567312468951811E-2</v>
      </c>
      <c r="AE2374" s="119"/>
      <c r="AF2374" s="60"/>
      <c r="AH2374" s="20"/>
    </row>
    <row r="2375" spans="1:34">
      <c r="A2375" s="105" t="s">
        <v>667</v>
      </c>
      <c r="B2375" s="95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170.79999999999998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204.95999999999998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375.76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375.8</v>
      </c>
      <c r="AD2375" s="48">
        <f>(ROUND(AC2375-AC2370,1)/AC2370)</f>
        <v>-6.6567312468951811E-2</v>
      </c>
      <c r="AE2375" s="119"/>
      <c r="AF2375" s="60"/>
      <c r="AH2375" s="20"/>
    </row>
    <row r="2376" spans="1:34">
      <c r="A2376" s="105" t="s">
        <v>606</v>
      </c>
      <c r="B2376" s="95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73.2</v>
      </c>
      <c r="O2376" s="14">
        <f>E2376*$E$9</f>
        <v>158.6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87.84</v>
      </c>
      <c r="T2376" s="14">
        <f>(O2376/100)*(K2376*$K$9)</f>
        <v>202.21499999999997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161.04000000000002</v>
      </c>
      <c r="Y2376" s="14">
        <f t="shared" si="769"/>
        <v>360.81499999999994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521.9</v>
      </c>
      <c r="AD2376" s="48">
        <f>(ROUND(AC2376-AC2370,1)/AC2370)</f>
        <v>0.29632389468455039</v>
      </c>
      <c r="AE2376" s="119"/>
      <c r="AF2376" s="60"/>
      <c r="AH2376" s="20"/>
    </row>
    <row r="2377" spans="1:34">
      <c r="A2377" s="105" t="s">
        <v>851</v>
      </c>
      <c r="B2377" s="95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73.2</v>
      </c>
      <c r="O2377" s="14">
        <f>E2377*$E$10</f>
        <v>0</v>
      </c>
      <c r="P2377" s="14">
        <f>F2377*$F$10</f>
        <v>158.6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87.84</v>
      </c>
      <c r="T2377" s="14">
        <f>(O2377/100)*(K2377*$J$10)</f>
        <v>0</v>
      </c>
      <c r="U2377" s="14">
        <f>(P2377/100)*(K2377*$K$10)+(P2377/100)*(L2377*$L$10)</f>
        <v>202.21499999999997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161.04000000000002</v>
      </c>
      <c r="Y2377" s="14">
        <f t="shared" si="769"/>
        <v>0</v>
      </c>
      <c r="Z2377" s="14">
        <f t="shared" si="770"/>
        <v>360.81499999999994</v>
      </c>
      <c r="AA2377" s="14">
        <f t="shared" si="771"/>
        <v>0</v>
      </c>
      <c r="AB2377" s="14">
        <f t="shared" si="773"/>
        <v>0</v>
      </c>
      <c r="AC2377" s="15">
        <f t="shared" si="772"/>
        <v>521.9</v>
      </c>
      <c r="AD2377" s="48">
        <f>(ROUND(AC2377-AC2370,1)/AC2370)</f>
        <v>0.29632389468455039</v>
      </c>
      <c r="AE2377" s="119"/>
      <c r="AF2377" s="60"/>
      <c r="AH2377" s="20"/>
    </row>
    <row r="2378" spans="1:34">
      <c r="A2378" s="105" t="s">
        <v>852</v>
      </c>
      <c r="B2378" s="95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73.2</v>
      </c>
      <c r="O2378" s="14">
        <f>E2378*$E$11</f>
        <v>0</v>
      </c>
      <c r="P2378" s="14">
        <f>F2378*$F$11</f>
        <v>0</v>
      </c>
      <c r="Q2378" s="14">
        <f>G2378*$G$11</f>
        <v>158.6</v>
      </c>
      <c r="R2378" s="14">
        <f>H2378*$H$11</f>
        <v>0</v>
      </c>
      <c r="S2378" s="14">
        <f>(N2378/100)*(I2378*$I$11)+(N2378/100)*(J2378*$J$11)</f>
        <v>87.84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202.21499999999997</v>
      </c>
      <c r="W2378" s="14">
        <f>(R2378/100)*(K2378*$K$11)+(R2378/100)*(L2378*$L$11)</f>
        <v>0</v>
      </c>
      <c r="X2378" s="14">
        <f t="shared" si="768"/>
        <v>161.04000000000002</v>
      </c>
      <c r="Y2378" s="14">
        <f t="shared" si="769"/>
        <v>0</v>
      </c>
      <c r="Z2378" s="14">
        <f t="shared" si="770"/>
        <v>0</v>
      </c>
      <c r="AA2378" s="14">
        <f t="shared" si="771"/>
        <v>360.81499999999994</v>
      </c>
      <c r="AB2378" s="14">
        <f t="shared" si="773"/>
        <v>0</v>
      </c>
      <c r="AC2378" s="15">
        <f t="shared" si="772"/>
        <v>521.9</v>
      </c>
      <c r="AD2378" s="48">
        <f>(ROUND(AC2378-AC2370,1)/AC2370)</f>
        <v>0.29632389468455039</v>
      </c>
      <c r="AE2378" s="119"/>
      <c r="AF2378" s="60"/>
      <c r="AH2378" s="20"/>
    </row>
    <row r="2379" spans="1:34">
      <c r="A2379" s="105" t="s">
        <v>853</v>
      </c>
      <c r="B2379" s="95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73.2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158.6</v>
      </c>
      <c r="S2379" s="14">
        <f>(N2379/100)*(I2379*$I$12)+(N2379/100)*(J2379*$J$12)</f>
        <v>87.84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202.21499999999997</v>
      </c>
      <c r="X2379" s="14">
        <f t="shared" si="768"/>
        <v>161.04000000000002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360.81499999999994</v>
      </c>
      <c r="AC2379" s="15">
        <f t="shared" si="772"/>
        <v>521.9</v>
      </c>
      <c r="AD2379" s="48">
        <f>(ROUND(AC2379-AC2370,1)/AC2370)</f>
        <v>0.29632389468455039</v>
      </c>
      <c r="AE2379" s="119"/>
      <c r="AF2379" s="60"/>
      <c r="AH2379" s="20"/>
    </row>
    <row r="2380" spans="1:34">
      <c r="A2380" s="105" t="s">
        <v>854</v>
      </c>
      <c r="B2380" s="95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158.6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356.84999999999991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515.44999999999993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515.5</v>
      </c>
      <c r="AD2380" s="48">
        <f>(ROUND(AC2380-AC2370,1)/AC2370)</f>
        <v>0.28042722305017387</v>
      </c>
      <c r="AE2380" s="119"/>
      <c r="AF2380" s="60"/>
      <c r="AH2380" s="20"/>
    </row>
    <row r="2381" spans="1:34">
      <c r="A2381" s="105" t="s">
        <v>855</v>
      </c>
      <c r="B2381" s="95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158.6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356.84999999999991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515.44999999999993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515.5</v>
      </c>
      <c r="AD2381" s="48">
        <f>(ROUND(AC2381-AC2370,1)/AC2370)</f>
        <v>0.28042722305017387</v>
      </c>
      <c r="AE2381" s="119"/>
      <c r="AF2381" s="60"/>
      <c r="AH2381" s="20"/>
    </row>
    <row r="2382" spans="1:34">
      <c r="A2382" s="105"/>
      <c r="B2382" s="95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158.6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356.84999999999991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515.44999999999993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515.5</v>
      </c>
      <c r="AD2382" s="48">
        <f>(ROUND(AC2382-AC2370,1)/AC2370)</f>
        <v>0.28042722305017387</v>
      </c>
      <c r="AE2382" s="119"/>
      <c r="AF2382" s="60"/>
      <c r="AH2382" s="20"/>
    </row>
    <row r="2383" spans="1:34">
      <c r="A2383" s="105"/>
      <c r="B2383" s="95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158.6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293.40999999999997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452.01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452</v>
      </c>
      <c r="AD2383" s="48">
        <f>(ROUND(AC2383-AC2370,1)/AC2370)</f>
        <v>0.122702434177844</v>
      </c>
      <c r="AE2383" s="119"/>
      <c r="AF2383" s="60"/>
      <c r="AH2383" s="20"/>
    </row>
    <row r="2384" spans="1:34">
      <c r="A2384" s="105"/>
      <c r="B2384" s="95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158.6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336.86639999999994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495.46639999999991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495.5</v>
      </c>
      <c r="AD2384" s="48">
        <f>(ROUND(AC2384-AC2370,1)/AC2370)</f>
        <v>0.23075012419274715</v>
      </c>
      <c r="AE2384" s="119"/>
      <c r="AF2384" s="60"/>
      <c r="AH2384" s="20"/>
    </row>
    <row r="2385" spans="1:34">
      <c r="A2385" s="112" t="s">
        <v>0</v>
      </c>
      <c r="B2385" s="96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75</v>
      </c>
      <c r="R2385" s="52">
        <f>H2385*$H$3</f>
        <v>0</v>
      </c>
      <c r="S2385" s="52">
        <f>(N2385/100)*(I2385*$I$3)+(N2385/100)*(J2385*$J$3)</f>
        <v>162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22.5</v>
      </c>
      <c r="W2385" s="52">
        <f>(R2385/100)*(K2385*$K$3)+(R2385/100)*(L2385*$L$3)</f>
        <v>0</v>
      </c>
      <c r="X2385" s="52">
        <f t="shared" si="760"/>
        <v>342</v>
      </c>
      <c r="Y2385" s="52">
        <f t="shared" si="761"/>
        <v>0</v>
      </c>
      <c r="Z2385" s="52">
        <f t="shared" si="762"/>
        <v>0</v>
      </c>
      <c r="AA2385" s="52">
        <f t="shared" si="763"/>
        <v>97.5</v>
      </c>
      <c r="AB2385" s="52">
        <f>R2385+W2385</f>
        <v>0</v>
      </c>
      <c r="AC2385" s="53">
        <f>ROUND(X2385+Y2385+Z2385+AA2385+AB2385,1)</f>
        <v>439.5</v>
      </c>
      <c r="AD2385" s="58"/>
      <c r="AE2385" s="119" t="s">
        <v>820</v>
      </c>
      <c r="AF2385" s="60"/>
      <c r="AH2385" s="20"/>
    </row>
    <row r="2386" spans="1:34">
      <c r="A2386" s="105" t="s">
        <v>821</v>
      </c>
      <c r="B2386" s="97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65</v>
      </c>
      <c r="R2386" s="14">
        <f>H2386*$H$4</f>
        <v>0</v>
      </c>
      <c r="S2386" s="14">
        <f>(N2386/100)*(I2386*$I$4)+(N2386/100)*(J2386*$J$4)</f>
        <v>275.18400000000003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19.5</v>
      </c>
      <c r="W2386" s="14">
        <f>(R2386/100)*(K2386*$K$4)+(R2386/100)*(L2386*$L$4)</f>
        <v>0</v>
      </c>
      <c r="X2386" s="14">
        <f t="shared" si="760"/>
        <v>431.18400000000003</v>
      </c>
      <c r="Y2386" s="14">
        <f t="shared" si="761"/>
        <v>0</v>
      </c>
      <c r="Z2386" s="14">
        <f t="shared" si="762"/>
        <v>0</v>
      </c>
      <c r="AA2386" s="14">
        <f t="shared" si="763"/>
        <v>84.5</v>
      </c>
      <c r="AB2386" s="14">
        <f>R2386+W2386</f>
        <v>0</v>
      </c>
      <c r="AC2386" s="15">
        <f>ROUND(X2386+Y2386+Z2386+AA2386+AB2386,1)</f>
        <v>515.70000000000005</v>
      </c>
      <c r="AD2386" s="48">
        <f>(ROUND(AC2386-AC2385,1)/AC2385)</f>
        <v>0.1733788395904437</v>
      </c>
      <c r="AE2386" s="119"/>
      <c r="AF2386" s="60"/>
      <c r="AH2386" s="20"/>
    </row>
    <row r="2387" spans="1:34">
      <c r="A2387" s="105" t="s">
        <v>822</v>
      </c>
      <c r="B2387" s="97">
        <v>14</v>
      </c>
      <c r="C2387" s="21" t="s">
        <v>856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70</v>
      </c>
      <c r="R2387" s="14">
        <f>H2387*$H$5</f>
        <v>0</v>
      </c>
      <c r="S2387" s="14">
        <f>(N2387/100)*(I2387*$I$5)+(N2387/100)*(J2387*$J$5)</f>
        <v>151.19999999999999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21</v>
      </c>
      <c r="W2387" s="14">
        <f>(R2387/100)*(K2387*$K$5)+(R2387/100)*(L2387*$L$5)</f>
        <v>0</v>
      </c>
      <c r="X2387" s="14">
        <f t="shared" si="760"/>
        <v>319.2</v>
      </c>
      <c r="Y2387" s="14">
        <f t="shared" si="761"/>
        <v>0</v>
      </c>
      <c r="Z2387" s="14">
        <f t="shared" si="762"/>
        <v>0</v>
      </c>
      <c r="AA2387" s="14">
        <f t="shared" si="763"/>
        <v>91</v>
      </c>
      <c r="AB2387" s="14">
        <f>R2387+W2387</f>
        <v>0</v>
      </c>
      <c r="AC2387" s="15">
        <f t="shared" ref="AC2387:AC2399" si="774">ROUND(X2387+Y2387+Z2387+AA2387+AB2387,1)</f>
        <v>410.2</v>
      </c>
      <c r="AD2387" s="48">
        <f>(ROUND(AC2387-AC2385,1)/AC2385)</f>
        <v>-6.6666666666666666E-2</v>
      </c>
      <c r="AE2387" s="119"/>
      <c r="AF2387" s="60"/>
      <c r="AH2387" s="20"/>
    </row>
    <row r="2388" spans="1:34">
      <c r="A2388" s="105" t="s">
        <v>823</v>
      </c>
      <c r="B2388" s="97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70</v>
      </c>
      <c r="R2388" s="14">
        <f>H2388*$H$6</f>
        <v>0</v>
      </c>
      <c r="S2388" s="14">
        <f>(N2388/100)*(I2388*$I$6)+(N2388/100)*(J2388*$J$6)</f>
        <v>151.19999999999999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21</v>
      </c>
      <c r="W2388" s="14">
        <f>(R2388/100)*(K2388*$K$6)+(R2388/100)*(L2388*$L$6)</f>
        <v>0</v>
      </c>
      <c r="X2388" s="14">
        <f t="shared" si="760"/>
        <v>319.2</v>
      </c>
      <c r="Y2388" s="14">
        <f t="shared" si="761"/>
        <v>0</v>
      </c>
      <c r="Z2388" s="14">
        <f t="shared" si="762"/>
        <v>0</v>
      </c>
      <c r="AA2388" s="14">
        <f t="shared" si="763"/>
        <v>91</v>
      </c>
      <c r="AB2388" s="14">
        <f t="shared" ref="AB2388:AB2399" si="775">R2388+W2388</f>
        <v>0</v>
      </c>
      <c r="AC2388" s="15">
        <f t="shared" si="774"/>
        <v>410.2</v>
      </c>
      <c r="AD2388" s="48">
        <f>(ROUND(AC2388-AC2385,1)/AC2385)</f>
        <v>-6.6666666666666666E-2</v>
      </c>
      <c r="AE2388" s="119"/>
      <c r="AF2388" s="60"/>
      <c r="AH2388" s="20"/>
    </row>
    <row r="2389" spans="1:34">
      <c r="A2389" s="105" t="s">
        <v>824</v>
      </c>
      <c r="B2389" s="97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168</v>
      </c>
      <c r="O2389" s="14">
        <f>E2389*$E$7</f>
        <v>0</v>
      </c>
      <c r="P2389" s="14">
        <f>F2389*$F$7</f>
        <v>0</v>
      </c>
      <c r="Q2389" s="14">
        <f>G2389*$G$7</f>
        <v>70</v>
      </c>
      <c r="R2389" s="14">
        <f>H2389*$H$7</f>
        <v>0</v>
      </c>
      <c r="S2389" s="14">
        <f>(N2389/100)*(I2389*$I$7)+(N2389/100)*(J2389*$J$7)</f>
        <v>151.19999999999999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21</v>
      </c>
      <c r="W2389" s="14">
        <f>(R2389/100)*(K2389*$K$7)+(R2389/100)*(L2389*$L$7)</f>
        <v>0</v>
      </c>
      <c r="X2389" s="14">
        <f t="shared" si="760"/>
        <v>319.2</v>
      </c>
      <c r="Y2389" s="14">
        <f t="shared" si="761"/>
        <v>0</v>
      </c>
      <c r="Z2389" s="14">
        <f t="shared" si="762"/>
        <v>0</v>
      </c>
      <c r="AA2389" s="14">
        <f t="shared" si="763"/>
        <v>91</v>
      </c>
      <c r="AB2389" s="14">
        <f t="shared" si="775"/>
        <v>0</v>
      </c>
      <c r="AC2389" s="15">
        <f t="shared" si="774"/>
        <v>410.2</v>
      </c>
      <c r="AD2389" s="48">
        <f>(ROUND(AC2389-AC2385,1)/AC2385)</f>
        <v>-6.6666666666666666E-2</v>
      </c>
      <c r="AE2389" s="119"/>
      <c r="AF2389" s="60"/>
      <c r="AH2389" s="20"/>
    </row>
    <row r="2390" spans="1:34">
      <c r="A2390" s="105" t="s">
        <v>667</v>
      </c>
      <c r="B2390" s="97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70</v>
      </c>
      <c r="R2390" s="14">
        <f>H2390*$H$8</f>
        <v>0</v>
      </c>
      <c r="S2390" s="14">
        <f>(N2390/100)*(I2390*$I$8)+(N2390/100)*(J2390*$J$8)</f>
        <v>151.19999999999999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21</v>
      </c>
      <c r="W2390" s="14">
        <f>(R2390/100)*(K2390*$K$8)+(R2390/100)*(L2390*$L$8)</f>
        <v>0</v>
      </c>
      <c r="X2390" s="14">
        <f t="shared" si="760"/>
        <v>319.2</v>
      </c>
      <c r="Y2390" s="14">
        <f t="shared" si="761"/>
        <v>0</v>
      </c>
      <c r="Z2390" s="14">
        <f t="shared" si="762"/>
        <v>0</v>
      </c>
      <c r="AA2390" s="14">
        <f t="shared" si="763"/>
        <v>91</v>
      </c>
      <c r="AB2390" s="14">
        <f t="shared" si="775"/>
        <v>0</v>
      </c>
      <c r="AC2390" s="15">
        <f t="shared" si="774"/>
        <v>410.2</v>
      </c>
      <c r="AD2390" s="48">
        <f>(ROUND(AC2390-AC2385,1)/AC2385)</f>
        <v>-6.6666666666666666E-2</v>
      </c>
      <c r="AE2390" s="119"/>
      <c r="AF2390" s="60"/>
      <c r="AH2390" s="20"/>
    </row>
    <row r="2391" spans="1:34">
      <c r="A2391" s="105" t="s">
        <v>606</v>
      </c>
      <c r="B2391" s="97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72</v>
      </c>
      <c r="O2391" s="14">
        <f>E2391*$E$9</f>
        <v>221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64.8</v>
      </c>
      <c r="T2391" s="14">
        <f>(O2391/100)*(K2391*$K$9)</f>
        <v>212.16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136.80000000000001</v>
      </c>
      <c r="Y2391" s="14">
        <f t="shared" si="761"/>
        <v>433.15999999999997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570</v>
      </c>
      <c r="AD2391" s="48">
        <f>(ROUND(AC2391-AC2385,1)/AC2385)</f>
        <v>0.29692832764505117</v>
      </c>
      <c r="AE2391" s="119"/>
      <c r="AF2391" s="60"/>
      <c r="AH2391" s="20"/>
    </row>
    <row r="2392" spans="1:34">
      <c r="A2392" s="105" t="s">
        <v>851</v>
      </c>
      <c r="B2392" s="97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221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64.8</v>
      </c>
      <c r="T2392" s="14">
        <f>(O2392/100)*(K2392*$J$10)</f>
        <v>0</v>
      </c>
      <c r="U2392" s="14">
        <f>(P2392/100)*(K2392*$K$10)+(P2392/100)*(L2392*$L$10)</f>
        <v>212.16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136.80000000000001</v>
      </c>
      <c r="Y2392" s="14">
        <f t="shared" si="761"/>
        <v>0</v>
      </c>
      <c r="Z2392" s="14">
        <f t="shared" si="762"/>
        <v>433.15999999999997</v>
      </c>
      <c r="AA2392" s="14">
        <f t="shared" si="763"/>
        <v>0</v>
      </c>
      <c r="AB2392" s="14">
        <f t="shared" si="775"/>
        <v>0</v>
      </c>
      <c r="AC2392" s="15">
        <f t="shared" si="774"/>
        <v>570</v>
      </c>
      <c r="AD2392" s="48">
        <f>(ROUND(AC2392-AC2385,1)/AC2385)</f>
        <v>0.29692832764505117</v>
      </c>
      <c r="AE2392" s="119"/>
      <c r="AF2392" s="60"/>
      <c r="AH2392" s="20"/>
    </row>
    <row r="2393" spans="1:34">
      <c r="A2393" s="105" t="s">
        <v>852</v>
      </c>
      <c r="B2393" s="97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221</v>
      </c>
      <c r="R2393" s="14">
        <f>H2393*$H$11</f>
        <v>0</v>
      </c>
      <c r="S2393" s="14">
        <f>(N2393/100)*(I2393*$I$11)+(N2393/100)*(J2393*$J$11)</f>
        <v>64.8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212.16</v>
      </c>
      <c r="W2393" s="14">
        <f>(R2393/100)*(K2393*$K$11)+(R2393/100)*(L2393*$L$11)</f>
        <v>0</v>
      </c>
      <c r="X2393" s="14">
        <f t="shared" si="760"/>
        <v>136.80000000000001</v>
      </c>
      <c r="Y2393" s="14">
        <f t="shared" si="761"/>
        <v>0</v>
      </c>
      <c r="Z2393" s="14">
        <f t="shared" si="762"/>
        <v>0</v>
      </c>
      <c r="AA2393" s="14">
        <f t="shared" si="763"/>
        <v>433.15999999999997</v>
      </c>
      <c r="AB2393" s="14">
        <f t="shared" si="775"/>
        <v>0</v>
      </c>
      <c r="AC2393" s="15">
        <f t="shared" si="774"/>
        <v>570</v>
      </c>
      <c r="AD2393" s="48">
        <f>(ROUND(AC2393-AC2385,1)/AC2385)</f>
        <v>0.29692832764505117</v>
      </c>
      <c r="AE2393" s="119"/>
      <c r="AF2393" s="60"/>
      <c r="AH2393" s="20"/>
    </row>
    <row r="2394" spans="1:34">
      <c r="A2394" s="105" t="s">
        <v>853</v>
      </c>
      <c r="B2394" s="97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221</v>
      </c>
      <c r="S2394" s="14">
        <f>(N2394/100)*(I2394*$I$12)+(N2394/100)*(J2394*$J$12)</f>
        <v>64.8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212.16</v>
      </c>
      <c r="X2394" s="14">
        <f t="shared" si="760"/>
        <v>136.80000000000001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433.15999999999997</v>
      </c>
      <c r="AC2394" s="15">
        <f t="shared" si="774"/>
        <v>570</v>
      </c>
      <c r="AD2394" s="48">
        <f>(ROUND(AC2394-AC2385,1)/AC2385)</f>
        <v>0.29692832764505117</v>
      </c>
      <c r="AE2394" s="119"/>
      <c r="AF2394" s="60"/>
      <c r="AH2394" s="20"/>
    </row>
    <row r="2395" spans="1:34">
      <c r="A2395" s="105" t="s">
        <v>854</v>
      </c>
      <c r="B2395" s="97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65</v>
      </c>
      <c r="R2395" s="14">
        <f>H2395*$H$13</f>
        <v>0</v>
      </c>
      <c r="S2395" s="14">
        <f>(N2395/100)*(I2395*$I$14)+(N2395/100)*(J2395*$J$14)+(N2395/100)*(M2395*$M$14)</f>
        <v>269.10000000000002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73.125</v>
      </c>
      <c r="W2395" s="14">
        <f>(R2395/100)*(K2395*$K$13)+(R2395/100)*(L2395*$L$13)+(R2395/100)*(M2395*$M$13)</f>
        <v>0</v>
      </c>
      <c r="X2395" s="14">
        <f t="shared" si="760"/>
        <v>425.1</v>
      </c>
      <c r="Y2395" s="14">
        <f t="shared" si="761"/>
        <v>0</v>
      </c>
      <c r="Z2395" s="14">
        <f t="shared" si="762"/>
        <v>0</v>
      </c>
      <c r="AA2395" s="14">
        <f t="shared" si="763"/>
        <v>138.125</v>
      </c>
      <c r="AB2395" s="14">
        <f t="shared" si="775"/>
        <v>0</v>
      </c>
      <c r="AC2395" s="15">
        <f t="shared" si="774"/>
        <v>563.20000000000005</v>
      </c>
      <c r="AD2395" s="48">
        <f>(ROUND(AC2395-AC2385,1)/AC2385)</f>
        <v>0.28145620022753132</v>
      </c>
      <c r="AE2395" s="119"/>
      <c r="AF2395" s="60"/>
      <c r="AH2395" s="20"/>
    </row>
    <row r="2396" spans="1:34">
      <c r="A2396" s="105" t="s">
        <v>855</v>
      </c>
      <c r="B2396" s="97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182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382.20000000000005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564.20000000000005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564.20000000000005</v>
      </c>
      <c r="AD2396" s="48">
        <f>(ROUND(AC2396-AC2385,1)/AC2385)</f>
        <v>0.28373151308304895</v>
      </c>
      <c r="AE2396" s="119"/>
      <c r="AF2396" s="60"/>
      <c r="AH2396" s="20"/>
    </row>
    <row r="2397" spans="1:34">
      <c r="A2397" s="105"/>
      <c r="B2397" s="97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182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382.20000000000005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564.20000000000005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564.20000000000005</v>
      </c>
      <c r="AD2397" s="48">
        <f>(ROUND(AC2397-AC2385,1)/AC2385)</f>
        <v>0.28373151308304895</v>
      </c>
      <c r="AE2397" s="119"/>
      <c r="AF2397" s="60"/>
      <c r="AH2397" s="20"/>
    </row>
    <row r="2398" spans="1:34">
      <c r="A2398" s="105"/>
      <c r="B2398" s="97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65</v>
      </c>
      <c r="R2398" s="14">
        <f>H2398*$H$16</f>
        <v>0</v>
      </c>
      <c r="S2398" s="14">
        <f>(N2398/100)*(I2398*$I$16)+(N2398/100)*(J2398*$J$16)</f>
        <v>256.15199999999999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19.5</v>
      </c>
      <c r="W2398" s="14">
        <f>(R2398/100)*(K2398*$K$16)+(R2398/100)*(L2398*$L$16)</f>
        <v>0</v>
      </c>
      <c r="X2398" s="14">
        <f t="shared" si="760"/>
        <v>412.15199999999999</v>
      </c>
      <c r="Y2398" s="14">
        <f t="shared" si="761"/>
        <v>0</v>
      </c>
      <c r="Z2398" s="14">
        <f t="shared" si="762"/>
        <v>0</v>
      </c>
      <c r="AA2398" s="14">
        <f t="shared" si="763"/>
        <v>84.5</v>
      </c>
      <c r="AB2398" s="14">
        <f t="shared" si="775"/>
        <v>0</v>
      </c>
      <c r="AC2398" s="15">
        <f t="shared" si="774"/>
        <v>496.7</v>
      </c>
      <c r="AD2398" s="48">
        <f>(ROUND(AC2398-AC2385,1)/AC2385)</f>
        <v>0.13014789533560867</v>
      </c>
      <c r="AE2398" s="119"/>
      <c r="AF2398" s="60"/>
      <c r="AH2398" s="20"/>
    </row>
    <row r="2399" spans="1:34">
      <c r="A2399" s="105"/>
      <c r="B2399" s="97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65</v>
      </c>
      <c r="R2399" s="14">
        <f>H2399*$H$17</f>
        <v>0</v>
      </c>
      <c r="S2399" s="14">
        <f>(N2399/100)*(I2399*$I$17)+(N2399/100)*(J2399*$J$17)</f>
        <v>300.3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19.5</v>
      </c>
      <c r="W2399" s="14">
        <f>(R2399/100)*(K2399*$K$17)+(R2399/100)*(L2399*$L$17)</f>
        <v>0</v>
      </c>
      <c r="X2399" s="14">
        <f t="shared" si="760"/>
        <v>456.3</v>
      </c>
      <c r="Y2399" s="14">
        <f t="shared" si="761"/>
        <v>0</v>
      </c>
      <c r="Z2399" s="14">
        <f t="shared" si="762"/>
        <v>0</v>
      </c>
      <c r="AA2399" s="14">
        <f t="shared" si="763"/>
        <v>84.5</v>
      </c>
      <c r="AB2399" s="14">
        <f t="shared" si="775"/>
        <v>0</v>
      </c>
      <c r="AC2399" s="15">
        <f t="shared" si="774"/>
        <v>540.79999999999995</v>
      </c>
      <c r="AD2399" s="48">
        <f>(ROUND(AC2399-AC2385,1)/AC2385)</f>
        <v>0.23048919226393627</v>
      </c>
      <c r="AE2399" s="119"/>
      <c r="AF2399" s="60"/>
      <c r="AH2399" s="20"/>
    </row>
    <row r="2400" spans="1:34">
      <c r="A2400" s="112" t="s">
        <v>0</v>
      </c>
      <c r="B2400" s="98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243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423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423</v>
      </c>
      <c r="AD2400" s="58"/>
      <c r="AE2400" s="119" t="s">
        <v>820</v>
      </c>
      <c r="AF2400" s="60"/>
      <c r="AH2400" s="20"/>
    </row>
    <row r="2401" spans="1:34">
      <c r="A2401" s="105" t="s">
        <v>821</v>
      </c>
      <c r="B2401" s="99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342.57600000000002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498.57600000000002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498.6</v>
      </c>
      <c r="AD2401" s="48">
        <f>(ROUND(AC2401-AC2400,1)/AC2400)</f>
        <v>0.17872340425531913</v>
      </c>
      <c r="AE2401" s="119"/>
      <c r="AF2401" s="60"/>
      <c r="AH2401" s="20"/>
    </row>
    <row r="2402" spans="1:34">
      <c r="A2402" s="105" t="s">
        <v>822</v>
      </c>
      <c r="B2402" s="99">
        <v>0</v>
      </c>
      <c r="C2402" s="21" t="s">
        <v>856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226.79999999999998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394.79999999999995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394.8</v>
      </c>
      <c r="AD2402" s="48">
        <f>(ROUND(AC2402-AC2400,1)/AC2400)</f>
        <v>-6.6666666666666666E-2</v>
      </c>
      <c r="AE2402" s="119"/>
      <c r="AF2402" s="60"/>
      <c r="AH2402" s="20"/>
    </row>
    <row r="2403" spans="1:34">
      <c r="A2403" s="105" t="s">
        <v>823</v>
      </c>
      <c r="B2403" s="99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226.79999999999998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394.79999999999995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394.8</v>
      </c>
      <c r="AD2403" s="48">
        <f>(ROUND(AC2403-AC2400,1)/AC2400)</f>
        <v>-6.6666666666666666E-2</v>
      </c>
      <c r="AE2403" s="119"/>
      <c r="AF2403" s="60"/>
      <c r="AH2403" s="20"/>
    </row>
    <row r="2404" spans="1:34">
      <c r="A2404" s="105" t="s">
        <v>824</v>
      </c>
      <c r="B2404" s="99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168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226.79999999999998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394.79999999999995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394.8</v>
      </c>
      <c r="AD2404" s="48">
        <f>(ROUND(AC2404-AC2400,1)/AC2400)</f>
        <v>-6.6666666666666666E-2</v>
      </c>
      <c r="AE2404" s="119"/>
      <c r="AF2404" s="60"/>
      <c r="AH2404" s="20"/>
    </row>
    <row r="2405" spans="1:34">
      <c r="A2405" s="105" t="s">
        <v>667</v>
      </c>
      <c r="B2405" s="99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226.79999999999998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394.79999999999995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394.8</v>
      </c>
      <c r="AD2405" s="48">
        <f>(ROUND(AC2405-AC2400,1)/AC2400)</f>
        <v>-6.6666666666666666E-2</v>
      </c>
      <c r="AE2405" s="119"/>
      <c r="AF2405" s="60"/>
      <c r="AH2405" s="20"/>
    </row>
    <row r="2406" spans="1:34">
      <c r="A2406" s="105" t="s">
        <v>606</v>
      </c>
      <c r="B2406" s="99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97.2</v>
      </c>
      <c r="T2406" s="14">
        <f>(O2406/100)*(K2406*$K$9)</f>
        <v>222.3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169.2</v>
      </c>
      <c r="Y2406" s="14">
        <f t="shared" si="777"/>
        <v>378.3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547.5</v>
      </c>
      <c r="AD2406" s="48">
        <f>(ROUND(AC2406-AC2400,1)/AC2400)</f>
        <v>0.29432624113475175</v>
      </c>
      <c r="AE2406" s="119"/>
      <c r="AF2406" s="60"/>
      <c r="AH2406" s="20"/>
    </row>
    <row r="2407" spans="1:34">
      <c r="A2407" s="105" t="s">
        <v>851</v>
      </c>
      <c r="B2407" s="99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97.2</v>
      </c>
      <c r="T2407" s="14">
        <f>(O2407/100)*(K2407*$J$10)</f>
        <v>0</v>
      </c>
      <c r="U2407" s="14">
        <f>(P2407/100)*(K2407*$K$10)+(P2407/100)*(L2407*$L$10)</f>
        <v>222.3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169.2</v>
      </c>
      <c r="Y2407" s="14">
        <f t="shared" si="777"/>
        <v>0</v>
      </c>
      <c r="Z2407" s="14">
        <f t="shared" si="778"/>
        <v>378.3</v>
      </c>
      <c r="AA2407" s="14">
        <f t="shared" si="779"/>
        <v>0</v>
      </c>
      <c r="AB2407" s="14">
        <f t="shared" si="781"/>
        <v>0</v>
      </c>
      <c r="AC2407" s="15">
        <f t="shared" si="780"/>
        <v>547.5</v>
      </c>
      <c r="AD2407" s="48">
        <f>(ROUND(AC2407-AC2400,1)/AC2400)</f>
        <v>0.29432624113475175</v>
      </c>
      <c r="AE2407" s="119"/>
      <c r="AF2407" s="60"/>
      <c r="AH2407" s="20"/>
    </row>
    <row r="2408" spans="1:34">
      <c r="A2408" s="105" t="s">
        <v>852</v>
      </c>
      <c r="B2408" s="99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97.2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222.3</v>
      </c>
      <c r="W2408" s="14">
        <f>(R2408/100)*(K2408*$K$11)+(R2408/100)*(L2408*$L$11)</f>
        <v>0</v>
      </c>
      <c r="X2408" s="14">
        <f t="shared" si="776"/>
        <v>169.2</v>
      </c>
      <c r="Y2408" s="14">
        <f t="shared" si="777"/>
        <v>0</v>
      </c>
      <c r="Z2408" s="14">
        <f t="shared" si="778"/>
        <v>0</v>
      </c>
      <c r="AA2408" s="14">
        <f t="shared" si="779"/>
        <v>378.3</v>
      </c>
      <c r="AB2408" s="14">
        <f t="shared" si="781"/>
        <v>0</v>
      </c>
      <c r="AC2408" s="15">
        <f t="shared" si="780"/>
        <v>547.5</v>
      </c>
      <c r="AD2408" s="48">
        <f>(ROUND(AC2408-AC2400,1)/AC2400)</f>
        <v>0.29432624113475175</v>
      </c>
      <c r="AE2408" s="119"/>
      <c r="AF2408" s="60"/>
      <c r="AH2408" s="20"/>
    </row>
    <row r="2409" spans="1:34">
      <c r="A2409" s="105" t="s">
        <v>853</v>
      </c>
      <c r="B2409" s="99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97.2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222.3</v>
      </c>
      <c r="X2409" s="14">
        <f t="shared" si="776"/>
        <v>169.2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378.3</v>
      </c>
      <c r="AC2409" s="15">
        <f t="shared" si="780"/>
        <v>547.5</v>
      </c>
      <c r="AD2409" s="48">
        <f>(ROUND(AC2409-AC2400,1)/AC2400)</f>
        <v>0.29432624113475175</v>
      </c>
      <c r="AE2409" s="119"/>
      <c r="AF2409" s="60"/>
      <c r="AH2409" s="20"/>
    </row>
    <row r="2410" spans="1:34">
      <c r="A2410" s="105" t="s">
        <v>854</v>
      </c>
      <c r="B2410" s="99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386.1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542.1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542.1</v>
      </c>
      <c r="AD2410" s="48">
        <f>(ROUND(AC2410-AC2400,1)/AC2400)</f>
        <v>0.28156028368794322</v>
      </c>
      <c r="AE2410" s="119"/>
      <c r="AF2410" s="60"/>
      <c r="AH2410" s="20"/>
    </row>
    <row r="2411" spans="1:34">
      <c r="A2411" s="105" t="s">
        <v>855</v>
      </c>
      <c r="B2411" s="99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386.1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542.1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542.1</v>
      </c>
      <c r="AD2411" s="48">
        <f>(ROUND(AC2411-AC2400,1)/AC2400)</f>
        <v>0.28156028368794322</v>
      </c>
      <c r="AE2411" s="119"/>
      <c r="AF2411" s="60"/>
      <c r="AH2411" s="20"/>
    </row>
    <row r="2412" spans="1:34">
      <c r="A2412" s="105"/>
      <c r="B2412" s="99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386.1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542.1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542.1</v>
      </c>
      <c r="AD2412" s="48">
        <f>(ROUND(AC2412-AC2400,1)/AC2400)</f>
        <v>0.28156028368794322</v>
      </c>
      <c r="AE2412" s="119"/>
      <c r="AF2412" s="60"/>
      <c r="AH2412" s="20"/>
    </row>
    <row r="2413" spans="1:34">
      <c r="A2413" s="105"/>
      <c r="B2413" s="99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319.79999999999995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475.79999999999995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475.8</v>
      </c>
      <c r="AD2413" s="48">
        <f>(ROUND(AC2413-AC2400,1)/AC2400)</f>
        <v>0.12482269503546099</v>
      </c>
      <c r="AE2413" s="119"/>
      <c r="AF2413" s="60"/>
      <c r="AH2413" s="20"/>
    </row>
    <row r="2414" spans="1:34">
      <c r="A2414" s="105"/>
      <c r="B2414" s="99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362.38799999999998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518.38799999999992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518.4</v>
      </c>
      <c r="AD2414" s="48">
        <f>(ROUND(AC2414-AC2400,1)/AC2400)</f>
        <v>0.22553191489361704</v>
      </c>
      <c r="AE2414" s="119"/>
      <c r="AF2414" s="60"/>
      <c r="AH2414" s="20"/>
    </row>
    <row r="2415" spans="1:34">
      <c r="A2415" s="112" t="s">
        <v>0</v>
      </c>
      <c r="B2415" s="96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186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237.15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423.15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423.2</v>
      </c>
      <c r="AD2415" s="58"/>
      <c r="AE2415" s="119" t="s">
        <v>820</v>
      </c>
      <c r="AF2415" s="60"/>
      <c r="AH2415" s="20"/>
    </row>
    <row r="2416" spans="1:34">
      <c r="A2416" s="105" t="s">
        <v>821</v>
      </c>
      <c r="B2416" s="97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161.20000000000002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336.5856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497.78560000000004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497.8</v>
      </c>
      <c r="AD2416" s="48">
        <f>(ROUND(AC2416-AC2415,1)/AC2415)</f>
        <v>0.17627599243856332</v>
      </c>
      <c r="AE2416" s="119"/>
      <c r="AF2416" s="60"/>
      <c r="AH2416" s="20"/>
    </row>
    <row r="2417" spans="1:34">
      <c r="A2417" s="105" t="s">
        <v>822</v>
      </c>
      <c r="B2417" s="97">
        <v>18</v>
      </c>
      <c r="C2417" s="21" t="s">
        <v>856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173.6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221.34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394.94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394.9</v>
      </c>
      <c r="AD2417" s="48">
        <f>(ROUND(AC2417-AC2415,1)/AC2415)</f>
        <v>-6.6871455576559546E-2</v>
      </c>
      <c r="AE2417" s="119"/>
      <c r="AF2417" s="60"/>
      <c r="AH2417" s="20"/>
    </row>
    <row r="2418" spans="1:34">
      <c r="A2418" s="105" t="s">
        <v>823</v>
      </c>
      <c r="B2418" s="97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173.6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221.34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394.94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394.9</v>
      </c>
      <c r="AD2418" s="48">
        <f>(ROUND(AC2418-AC2415,1)/AC2415)</f>
        <v>-6.6871455576559546E-2</v>
      </c>
      <c r="AE2418" s="119"/>
      <c r="AF2418" s="60"/>
      <c r="AH2418" s="20"/>
    </row>
    <row r="2419" spans="1:34">
      <c r="A2419" s="105" t="s">
        <v>824</v>
      </c>
      <c r="B2419" s="97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173.6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221.34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394.94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394.9</v>
      </c>
      <c r="AD2419" s="48">
        <f>(ROUND(AC2419-AC2415,1)/AC2415)</f>
        <v>-6.6871455576559546E-2</v>
      </c>
      <c r="AE2419" s="119"/>
      <c r="AF2419" s="60"/>
      <c r="AH2419" s="20"/>
    </row>
    <row r="2420" spans="1:34">
      <c r="A2420" s="105" t="s">
        <v>667</v>
      </c>
      <c r="B2420" s="97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173.6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221.34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394.94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394.9</v>
      </c>
      <c r="AD2420" s="48">
        <f>(ROUND(AC2420-AC2415,1)/AC2415)</f>
        <v>-6.6871455576559546E-2</v>
      </c>
      <c r="AE2420" s="119"/>
      <c r="AF2420" s="60"/>
      <c r="AH2420" s="20"/>
    </row>
    <row r="2421" spans="1:34">
      <c r="A2421" s="105" t="s">
        <v>606</v>
      </c>
      <c r="B2421" s="97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74.399999999999991</v>
      </c>
      <c r="O2421" s="14">
        <f>E2421*$E$9</f>
        <v>161.20000000000002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94.859999999999985</v>
      </c>
      <c r="T2421" s="14">
        <f>(O2421/100)*(K2421*$K$9)</f>
        <v>217.62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169.26</v>
      </c>
      <c r="Y2421" s="14">
        <f t="shared" si="783"/>
        <v>378.82000000000005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548.1</v>
      </c>
      <c r="AD2421" s="48">
        <f>(ROUND(AC2421-AC2415,1)/AC2415)</f>
        <v>0.29513232514177695</v>
      </c>
      <c r="AE2421" s="119"/>
      <c r="AF2421" s="60"/>
      <c r="AH2421" s="20"/>
    </row>
    <row r="2422" spans="1:34">
      <c r="A2422" s="105" t="s">
        <v>851</v>
      </c>
      <c r="B2422" s="97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74.399999999999991</v>
      </c>
      <c r="O2422" s="14">
        <f>E2422*$E$10</f>
        <v>0</v>
      </c>
      <c r="P2422" s="14">
        <f>F2422*$F$10</f>
        <v>161.20000000000002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94.859999999999985</v>
      </c>
      <c r="T2422" s="14">
        <f>(O2422/100)*(K2422*$J$10)</f>
        <v>0</v>
      </c>
      <c r="U2422" s="14">
        <f>(P2422/100)*(K2422*$K$10)+(P2422/100)*(L2422*$L$10)</f>
        <v>217.62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169.26</v>
      </c>
      <c r="Y2422" s="14">
        <f t="shared" si="783"/>
        <v>0</v>
      </c>
      <c r="Z2422" s="14">
        <f t="shared" si="784"/>
        <v>378.82000000000005</v>
      </c>
      <c r="AA2422" s="14">
        <f t="shared" si="785"/>
        <v>0</v>
      </c>
      <c r="AB2422" s="14">
        <f t="shared" si="787"/>
        <v>0</v>
      </c>
      <c r="AC2422" s="15">
        <f t="shared" si="786"/>
        <v>548.1</v>
      </c>
      <c r="AD2422" s="48">
        <f>(ROUND(AC2422-AC2415,1)/AC2415)</f>
        <v>0.29513232514177695</v>
      </c>
      <c r="AE2422" s="119"/>
      <c r="AF2422" s="60"/>
      <c r="AH2422" s="20"/>
    </row>
    <row r="2423" spans="1:34">
      <c r="A2423" s="105" t="s">
        <v>852</v>
      </c>
      <c r="B2423" s="97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74.399999999999991</v>
      </c>
      <c r="O2423" s="14">
        <f>E2423*$E$11</f>
        <v>0</v>
      </c>
      <c r="P2423" s="14">
        <f>F2423*$F$11</f>
        <v>0</v>
      </c>
      <c r="Q2423" s="14">
        <f>G2423*$G$11</f>
        <v>161.20000000000002</v>
      </c>
      <c r="R2423" s="14">
        <f>H2423*$H$11</f>
        <v>0</v>
      </c>
      <c r="S2423" s="14">
        <f>(N2423/100)*(I2423*$I$11)+(N2423/100)*(J2423*$J$11)</f>
        <v>94.859999999999985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217.62</v>
      </c>
      <c r="W2423" s="14">
        <f>(R2423/100)*(K2423*$K$11)+(R2423/100)*(L2423*$L$11)</f>
        <v>0</v>
      </c>
      <c r="X2423" s="14">
        <f t="shared" si="782"/>
        <v>169.26</v>
      </c>
      <c r="Y2423" s="14">
        <f t="shared" si="783"/>
        <v>0</v>
      </c>
      <c r="Z2423" s="14">
        <f t="shared" si="784"/>
        <v>0</v>
      </c>
      <c r="AA2423" s="14">
        <f t="shared" si="785"/>
        <v>378.82000000000005</v>
      </c>
      <c r="AB2423" s="14">
        <f t="shared" si="787"/>
        <v>0</v>
      </c>
      <c r="AC2423" s="15">
        <f t="shared" si="786"/>
        <v>548.1</v>
      </c>
      <c r="AD2423" s="48">
        <f>(ROUND(AC2423-AC2415,1)/AC2415)</f>
        <v>0.29513232514177695</v>
      </c>
      <c r="AE2423" s="119"/>
      <c r="AF2423" s="60"/>
      <c r="AH2423" s="20"/>
    </row>
    <row r="2424" spans="1:34">
      <c r="A2424" s="105" t="s">
        <v>853</v>
      </c>
      <c r="B2424" s="97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74.399999999999991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161.20000000000002</v>
      </c>
      <c r="S2424" s="14">
        <f>(N2424/100)*(I2424*$I$12)+(N2424/100)*(J2424*$J$12)</f>
        <v>94.859999999999985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217.62</v>
      </c>
      <c r="X2424" s="14">
        <f t="shared" si="782"/>
        <v>169.26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378.82000000000005</v>
      </c>
      <c r="AC2424" s="15">
        <f t="shared" si="786"/>
        <v>548.1</v>
      </c>
      <c r="AD2424" s="48">
        <f>(ROUND(AC2424-AC2415,1)/AC2415)</f>
        <v>0.29513232514177695</v>
      </c>
      <c r="AE2424" s="119"/>
      <c r="AF2424" s="60"/>
      <c r="AH2424" s="20"/>
    </row>
    <row r="2425" spans="1:34">
      <c r="A2425" s="105" t="s">
        <v>854</v>
      </c>
      <c r="B2425" s="97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161.20000000000002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379.62600000000003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540.82600000000002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540.79999999999995</v>
      </c>
      <c r="AD2425" s="48">
        <f>(ROUND(AC2425-AC2415,1)/AC2415)</f>
        <v>0.27788279773156899</v>
      </c>
      <c r="AE2425" s="119"/>
      <c r="AF2425" s="60"/>
      <c r="AH2425" s="20"/>
    </row>
    <row r="2426" spans="1:34">
      <c r="A2426" s="105" t="s">
        <v>855</v>
      </c>
      <c r="B2426" s="97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161.20000000000002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379.62600000000003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540.82600000000002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540.79999999999995</v>
      </c>
      <c r="AD2426" s="48">
        <f>(ROUND(AC2426-AC2415,1)/AC2415)</f>
        <v>0.27788279773156899</v>
      </c>
      <c r="AE2426" s="119"/>
      <c r="AF2426" s="60"/>
      <c r="AH2426" s="20"/>
    </row>
    <row r="2427" spans="1:34">
      <c r="A2427" s="105"/>
      <c r="B2427" s="97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161.20000000000002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379.62600000000003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540.82600000000002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540.79999999999995</v>
      </c>
      <c r="AD2427" s="48">
        <f>(ROUND(AC2427-AC2415,1)/AC2415)</f>
        <v>0.27788279773156899</v>
      </c>
      <c r="AE2427" s="119"/>
      <c r="AF2427" s="60"/>
      <c r="AH2427" s="20"/>
    </row>
    <row r="2428" spans="1:34">
      <c r="A2428" s="105"/>
      <c r="B2428" s="97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161.20000000000002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315.46839999999997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476.66840000000002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476.7</v>
      </c>
      <c r="AD2428" s="48">
        <f>(ROUND(AC2428-AC2415,1)/AC2415)</f>
        <v>0.12641776937618149</v>
      </c>
      <c r="AE2428" s="119"/>
      <c r="AF2428" s="60"/>
      <c r="AH2428" s="20"/>
    </row>
    <row r="2429" spans="1:34">
      <c r="A2429" s="105"/>
      <c r="B2429" s="97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161.20000000000002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359.15359999999998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520.35360000000003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520.4</v>
      </c>
      <c r="AD2429" s="48">
        <f>(ROUND(AC2429-AC2415,1)/AC2415)</f>
        <v>0.22967863894139887</v>
      </c>
      <c r="AE2429" s="119"/>
      <c r="AF2429" s="60"/>
      <c r="AH2429" s="20"/>
    </row>
    <row r="2430" spans="1:34">
      <c r="A2430" s="112" t="s">
        <v>0</v>
      </c>
      <c r="B2430" s="98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187.5</v>
      </c>
      <c r="O2430" s="52">
        <f>E2430*$E$3</f>
        <v>0</v>
      </c>
      <c r="P2430" s="52">
        <f>F2430*$F$3</f>
        <v>60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140.625</v>
      </c>
      <c r="T2430" s="52">
        <f>(O2430/100)*(K2430*$K$3)</f>
        <v>0</v>
      </c>
      <c r="U2430" s="52">
        <f>(P2430/100)*(K2430*$K$3)+(P2430/100)*(L2430*$L$3)</f>
        <v>18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328.125</v>
      </c>
      <c r="Y2430" s="52">
        <f t="shared" si="761"/>
        <v>0</v>
      </c>
      <c r="Z2430" s="52">
        <f t="shared" si="762"/>
        <v>78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406.1</v>
      </c>
      <c r="AD2430" s="58"/>
      <c r="AE2430" s="119" t="s">
        <v>820</v>
      </c>
      <c r="AF2430" s="60"/>
      <c r="AH2430" s="20"/>
    </row>
    <row r="2431" spans="1:34">
      <c r="A2431" s="105" t="s">
        <v>821</v>
      </c>
      <c r="B2431" s="99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162.5</v>
      </c>
      <c r="O2431" s="14">
        <f>E2431*$E$4</f>
        <v>0</v>
      </c>
      <c r="P2431" s="14">
        <f>F2431*$F$4</f>
        <v>52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248.625</v>
      </c>
      <c r="T2431" s="14">
        <f>(O2431/100)*(K2431*$K$4)</f>
        <v>0</v>
      </c>
      <c r="U2431" s="14">
        <f>(P2431/100)*(K2431*$K$4)+(P2431/100)*(L2431*$L$4)</f>
        <v>15.600000000000001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411.125</v>
      </c>
      <c r="Y2431" s="14">
        <f t="shared" ref="Y2431:Y2444" si="789">O2431+T2431</f>
        <v>0</v>
      </c>
      <c r="Z2431" s="14">
        <f t="shared" ref="Z2431:Z2444" si="790">P2431+U2431</f>
        <v>67.599999999999994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478.7</v>
      </c>
      <c r="AD2431" s="48">
        <f>(ROUND(AC2431-AC2430,1)/AC2430)</f>
        <v>0.17877370105885249</v>
      </c>
      <c r="AE2431" s="119"/>
      <c r="AF2431" s="60"/>
      <c r="AH2431" s="20"/>
    </row>
    <row r="2432" spans="1:34">
      <c r="A2432" s="105" t="s">
        <v>822</v>
      </c>
      <c r="B2432" s="99">
        <v>0</v>
      </c>
      <c r="C2432" s="21" t="s">
        <v>856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175</v>
      </c>
      <c r="O2432" s="14">
        <f>E2432*$E$5</f>
        <v>0</v>
      </c>
      <c r="P2432" s="14">
        <f>F2432*$F$5</f>
        <v>56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131.25</v>
      </c>
      <c r="T2432" s="14">
        <f>(O2432/100)*(K2432*$K$5)</f>
        <v>0</v>
      </c>
      <c r="U2432" s="14">
        <f>(P2432/100)*(K2432*$K$5)+(P2432/100)*(L2432*$L$5)</f>
        <v>16.8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306.25</v>
      </c>
      <c r="Y2432" s="14">
        <f t="shared" si="789"/>
        <v>0</v>
      </c>
      <c r="Z2432" s="14">
        <f t="shared" si="790"/>
        <v>72.8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379.1</v>
      </c>
      <c r="AD2432" s="48">
        <f>(ROUND(AC2432-AC2430,1)/AC2430)</f>
        <v>-6.648608717064762E-2</v>
      </c>
      <c r="AE2432" s="119"/>
      <c r="AF2432" s="60"/>
      <c r="AH2432" s="20"/>
    </row>
    <row r="2433" spans="1:34">
      <c r="A2433" s="105" t="s">
        <v>823</v>
      </c>
      <c r="B2433" s="99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175</v>
      </c>
      <c r="O2433" s="14">
        <f>E2433*$E$6</f>
        <v>0</v>
      </c>
      <c r="P2433" s="14">
        <f>F2433*$F$6</f>
        <v>56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131.25</v>
      </c>
      <c r="T2433" s="14">
        <f>(O2433/100)*(K2433*$K$6)</f>
        <v>0</v>
      </c>
      <c r="U2433" s="14">
        <f>(P2433/100)*(K2433*$K$6)+(P2433/100)*(L2433*$L$6)</f>
        <v>16.8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306.25</v>
      </c>
      <c r="Y2433" s="14">
        <f t="shared" si="789"/>
        <v>0</v>
      </c>
      <c r="Z2433" s="14">
        <f t="shared" si="790"/>
        <v>72.8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379.1</v>
      </c>
      <c r="AD2433" s="48">
        <f>(ROUND(AC2433-AC2430,1)/AC2430)</f>
        <v>-6.648608717064762E-2</v>
      </c>
      <c r="AE2433" s="119"/>
      <c r="AF2433" s="60"/>
      <c r="AH2433" s="20"/>
    </row>
    <row r="2434" spans="1:34">
      <c r="A2434" s="105" t="s">
        <v>824</v>
      </c>
      <c r="B2434" s="99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175</v>
      </c>
      <c r="O2434" s="14">
        <f>E2434*$E$7</f>
        <v>0</v>
      </c>
      <c r="P2434" s="14">
        <f>F2434*$F$7</f>
        <v>56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131.25</v>
      </c>
      <c r="T2434" s="14">
        <f>(O2434/100)*(K2434*$K$7)</f>
        <v>0</v>
      </c>
      <c r="U2434" s="14">
        <f>(P2434/100)*(K2434*$K$7)+(P2434/100)*(L2434*$L$7)</f>
        <v>16.8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306.25</v>
      </c>
      <c r="Y2434" s="14">
        <f t="shared" si="789"/>
        <v>0</v>
      </c>
      <c r="Z2434" s="14">
        <f t="shared" si="790"/>
        <v>72.8</v>
      </c>
      <c r="AA2434" s="14">
        <f t="shared" si="791"/>
        <v>0</v>
      </c>
      <c r="AB2434" s="14">
        <f t="shared" si="793"/>
        <v>0</v>
      </c>
      <c r="AC2434" s="15">
        <f t="shared" si="792"/>
        <v>379.1</v>
      </c>
      <c r="AD2434" s="48">
        <f>(ROUND(AC2434-AC2430,1)/AC2430)</f>
        <v>-6.648608717064762E-2</v>
      </c>
      <c r="AE2434" s="119"/>
      <c r="AF2434" s="60"/>
      <c r="AH2434" s="20"/>
    </row>
    <row r="2435" spans="1:34">
      <c r="A2435" s="105" t="s">
        <v>667</v>
      </c>
      <c r="B2435" s="99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175</v>
      </c>
      <c r="O2435" s="14">
        <f>E2435*$E$8</f>
        <v>0</v>
      </c>
      <c r="P2435" s="14">
        <f>F2435*$F$8</f>
        <v>56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131.25</v>
      </c>
      <c r="T2435" s="14">
        <f>(O2435/100)*(K2435*$K$8)</f>
        <v>0</v>
      </c>
      <c r="U2435" s="14">
        <f>(P2435/100)*(K2435*$K$8)+(P2435/100)*(L2435*$L$8)</f>
        <v>16.8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306.25</v>
      </c>
      <c r="Y2435" s="14">
        <f t="shared" si="789"/>
        <v>0</v>
      </c>
      <c r="Z2435" s="14">
        <f t="shared" si="790"/>
        <v>72.8</v>
      </c>
      <c r="AA2435" s="14">
        <f t="shared" si="791"/>
        <v>0</v>
      </c>
      <c r="AB2435" s="14">
        <f t="shared" si="793"/>
        <v>0</v>
      </c>
      <c r="AC2435" s="15">
        <f t="shared" si="792"/>
        <v>379.1</v>
      </c>
      <c r="AD2435" s="48">
        <f>(ROUND(AC2435-AC2430,1)/AC2430)</f>
        <v>-6.648608717064762E-2</v>
      </c>
      <c r="AE2435" s="119"/>
      <c r="AF2435" s="60"/>
      <c r="AH2435" s="20"/>
    </row>
    <row r="2436" spans="1:34">
      <c r="A2436" s="105" t="s">
        <v>606</v>
      </c>
      <c r="B2436" s="99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74.399999999999991</v>
      </c>
      <c r="O2436" s="14">
        <f>E2436*$E$9</f>
        <v>214.5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55.79999999999999</v>
      </c>
      <c r="T2436" s="14">
        <f>(O2436/100)*(K2436*$K$9)</f>
        <v>180.18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130.19999999999999</v>
      </c>
      <c r="Y2436" s="14">
        <f t="shared" si="789"/>
        <v>394.68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524.9</v>
      </c>
      <c r="AD2436" s="48">
        <f>(ROUND(AC2436-AC2430,1)/AC2430)</f>
        <v>0.2925387835508495</v>
      </c>
      <c r="AE2436" s="119"/>
      <c r="AF2436" s="60"/>
      <c r="AH2436" s="20"/>
    </row>
    <row r="2437" spans="1:34">
      <c r="A2437" s="105" t="s">
        <v>851</v>
      </c>
      <c r="B2437" s="99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74.399999999999991</v>
      </c>
      <c r="O2437" s="14">
        <f>E2437*$E$10</f>
        <v>0</v>
      </c>
      <c r="P2437" s="14">
        <f>F2437*$F$10</f>
        <v>214.5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55.79999999999999</v>
      </c>
      <c r="T2437" s="14">
        <f>(O2437/100)*(K2437*$J$10)</f>
        <v>0</v>
      </c>
      <c r="U2437" s="14">
        <f>(P2437/100)*(K2437*$K$10)+(P2437/100)*(L2437*$L$10)</f>
        <v>180.18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130.19999999999999</v>
      </c>
      <c r="Y2437" s="14">
        <f t="shared" si="789"/>
        <v>0</v>
      </c>
      <c r="Z2437" s="14">
        <f t="shared" si="790"/>
        <v>394.68</v>
      </c>
      <c r="AA2437" s="14">
        <f t="shared" si="791"/>
        <v>0</v>
      </c>
      <c r="AB2437" s="14">
        <f t="shared" si="793"/>
        <v>0</v>
      </c>
      <c r="AC2437" s="15">
        <f t="shared" si="792"/>
        <v>524.9</v>
      </c>
      <c r="AD2437" s="48">
        <f>(ROUND(AC2437-AC2430,1)/AC2430)</f>
        <v>0.2925387835508495</v>
      </c>
      <c r="AE2437" s="119"/>
      <c r="AF2437" s="60"/>
      <c r="AH2437" s="20"/>
    </row>
    <row r="2438" spans="1:34">
      <c r="A2438" s="105" t="s">
        <v>852</v>
      </c>
      <c r="B2438" s="99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74.399999999999991</v>
      </c>
      <c r="O2438" s="14">
        <f>E2438*$E$11</f>
        <v>0</v>
      </c>
      <c r="P2438" s="14">
        <f>F2438*$F$11</f>
        <v>0</v>
      </c>
      <c r="Q2438" s="14">
        <f>G2438*$G$11</f>
        <v>214.5</v>
      </c>
      <c r="R2438" s="14">
        <f>H2438*$H$11</f>
        <v>0</v>
      </c>
      <c r="S2438" s="14">
        <f>(N2438/100)*(I2438*$I$11)+(N2438/100)*(J2438*$J$11)</f>
        <v>55.79999999999999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180.18</v>
      </c>
      <c r="W2438" s="14">
        <f>(R2438/100)*(K2438*$K$11)+(R2438/100)*(L2438*$L$11)</f>
        <v>0</v>
      </c>
      <c r="X2438" s="14">
        <f t="shared" si="788"/>
        <v>130.19999999999999</v>
      </c>
      <c r="Y2438" s="14">
        <f t="shared" si="789"/>
        <v>0</v>
      </c>
      <c r="Z2438" s="14">
        <f t="shared" si="790"/>
        <v>0</v>
      </c>
      <c r="AA2438" s="14">
        <f t="shared" si="791"/>
        <v>394.68</v>
      </c>
      <c r="AB2438" s="14">
        <f t="shared" si="793"/>
        <v>0</v>
      </c>
      <c r="AC2438" s="15">
        <f t="shared" si="792"/>
        <v>524.9</v>
      </c>
      <c r="AD2438" s="48">
        <f>(ROUND(AC2438-AC2430,1)/AC2430)</f>
        <v>0.2925387835508495</v>
      </c>
      <c r="AE2438" s="119"/>
      <c r="AF2438" s="60"/>
      <c r="AH2438" s="20"/>
    </row>
    <row r="2439" spans="1:34">
      <c r="A2439" s="105" t="s">
        <v>853</v>
      </c>
      <c r="B2439" s="99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74.399999999999991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214.5</v>
      </c>
      <c r="S2439" s="14">
        <f>(N2439/100)*(I2439*$I$12)+(N2439/100)*(J2439*$J$12)</f>
        <v>55.79999999999999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180.18</v>
      </c>
      <c r="X2439" s="14">
        <f t="shared" si="788"/>
        <v>130.19999999999999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394.68</v>
      </c>
      <c r="AC2439" s="15">
        <f t="shared" si="792"/>
        <v>524.9</v>
      </c>
      <c r="AD2439" s="48">
        <f>(ROUND(AC2439-AC2430,1)/AC2430)</f>
        <v>0.2925387835508495</v>
      </c>
      <c r="AE2439" s="119"/>
      <c r="AF2439" s="60"/>
      <c r="AH2439" s="20"/>
    </row>
    <row r="2440" spans="1:34">
      <c r="A2440" s="105" t="s">
        <v>854</v>
      </c>
      <c r="B2440" s="99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162.5</v>
      </c>
      <c r="O2440" s="14">
        <f>E2440*$E$13</f>
        <v>0</v>
      </c>
      <c r="P2440" s="14">
        <f>F2440*$F$13</f>
        <v>52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248.625</v>
      </c>
      <c r="T2440" s="14">
        <f>(O2440/100)*(K2440*$K$13)+(O2440/100)*(M2440*$M$13)</f>
        <v>0</v>
      </c>
      <c r="U2440" s="14">
        <f>(P2440/100)*(K2440*$K$13)+(P2440/100)*(L2440*$L$13)+(P2440/100)*(M2440*$M$13)</f>
        <v>56.160000000000004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411.125</v>
      </c>
      <c r="Y2440" s="14">
        <f t="shared" si="789"/>
        <v>0</v>
      </c>
      <c r="Z2440" s="14">
        <f t="shared" si="790"/>
        <v>108.16</v>
      </c>
      <c r="AA2440" s="14">
        <f t="shared" si="791"/>
        <v>0</v>
      </c>
      <c r="AB2440" s="14">
        <f t="shared" si="793"/>
        <v>0</v>
      </c>
      <c r="AC2440" s="15">
        <f t="shared" si="792"/>
        <v>519.29999999999995</v>
      </c>
      <c r="AD2440" s="48">
        <f>(ROUND(AC2440-AC2430,1)/AC2430)</f>
        <v>0.27874907658212261</v>
      </c>
      <c r="AE2440" s="119"/>
      <c r="AF2440" s="60"/>
      <c r="AH2440" s="20"/>
    </row>
    <row r="2441" spans="1:34">
      <c r="A2441" s="105" t="s">
        <v>855</v>
      </c>
      <c r="B2441" s="99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198.9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319.23450000000003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518.1345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518.1</v>
      </c>
      <c r="AD2441" s="48">
        <f>(ROUND(AC2441-AC2430,1)/AC2430)</f>
        <v>0.27579413937453828</v>
      </c>
      <c r="AE2441" s="119"/>
      <c r="AF2441" s="60"/>
      <c r="AH2441" s="20"/>
    </row>
    <row r="2442" spans="1:34">
      <c r="A2442" s="105"/>
      <c r="B2442" s="99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198.9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319.23450000000003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518.1345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518.1</v>
      </c>
      <c r="AD2442" s="48">
        <f>(ROUND(AC2442-AC2430,1)/AC2430)</f>
        <v>0.27579413937453828</v>
      </c>
      <c r="AE2442" s="119"/>
      <c r="AF2442" s="60"/>
      <c r="AH2442" s="20"/>
    </row>
    <row r="2443" spans="1:34">
      <c r="A2443" s="105"/>
      <c r="B2443" s="99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162.5</v>
      </c>
      <c r="O2443" s="14">
        <f>E2443*$E$16</f>
        <v>0</v>
      </c>
      <c r="P2443" s="14">
        <f>F2443*$F$16</f>
        <v>52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227.01249999999999</v>
      </c>
      <c r="T2443" s="14">
        <f>(O2443/100)*(K2443*$K$16)</f>
        <v>0</v>
      </c>
      <c r="U2443" s="14">
        <f>(P2443/100)*(K2443*$K$16)+(P2443/100)*(L2443*$L$16)</f>
        <v>15.600000000000001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389.51249999999999</v>
      </c>
      <c r="Y2443" s="14">
        <f t="shared" si="789"/>
        <v>0</v>
      </c>
      <c r="Z2443" s="14">
        <f t="shared" si="790"/>
        <v>67.599999999999994</v>
      </c>
      <c r="AA2443" s="14">
        <f t="shared" si="791"/>
        <v>0</v>
      </c>
      <c r="AB2443" s="14">
        <f t="shared" si="793"/>
        <v>0</v>
      </c>
      <c r="AC2443" s="15">
        <f t="shared" si="792"/>
        <v>457.1</v>
      </c>
      <c r="AD2443" s="48">
        <f>(ROUND(AC2443-AC2430,1)/AC2430)</f>
        <v>0.12558483132233439</v>
      </c>
      <c r="AE2443" s="117"/>
      <c r="AF2443" s="63"/>
      <c r="AH2443" s="20"/>
    </row>
    <row r="2444" spans="1:34">
      <c r="A2444" s="105"/>
      <c r="B2444" s="99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162.5</v>
      </c>
      <c r="O2444" s="14">
        <f>E2444*$E$17</f>
        <v>0</v>
      </c>
      <c r="P2444" s="14">
        <f>F2444*$F$17</f>
        <v>52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269.09999999999997</v>
      </c>
      <c r="T2444" s="14">
        <f>(O2444/100)*(K2444*$K$17)</f>
        <v>0</v>
      </c>
      <c r="U2444" s="14">
        <f>(P2444/100)*(K2444*$K$17)+(P2444/100)*(L2444*$L$17)</f>
        <v>15.600000000000001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431.59999999999997</v>
      </c>
      <c r="Y2444" s="14">
        <f t="shared" si="789"/>
        <v>0</v>
      </c>
      <c r="Z2444" s="14">
        <f t="shared" si="790"/>
        <v>67.599999999999994</v>
      </c>
      <c r="AA2444" s="14">
        <f t="shared" si="791"/>
        <v>0</v>
      </c>
      <c r="AB2444" s="14">
        <f t="shared" si="793"/>
        <v>0</v>
      </c>
      <c r="AC2444" s="15">
        <f t="shared" si="792"/>
        <v>499.2</v>
      </c>
      <c r="AD2444" s="48">
        <f>(ROUND(AC2444-AC2430,1)/AC2430)</f>
        <v>0.22925387835508493</v>
      </c>
      <c r="AE2444" s="119"/>
      <c r="AF2444" s="60"/>
      <c r="AH2444" s="20"/>
    </row>
    <row r="2445" spans="1:34">
      <c r="A2445" s="113"/>
      <c r="B2445" s="156" t="s">
        <v>121</v>
      </c>
      <c r="C2445" s="156"/>
      <c r="D2445" s="156"/>
      <c r="E2445" s="156"/>
      <c r="F2445" s="156"/>
      <c r="G2445" s="156"/>
      <c r="H2445" s="156"/>
      <c r="I2445" s="156"/>
      <c r="J2445" s="156"/>
      <c r="K2445" s="156"/>
      <c r="L2445" s="156"/>
      <c r="M2445" s="156"/>
      <c r="N2445" s="156"/>
      <c r="O2445" s="156"/>
      <c r="P2445" s="156"/>
      <c r="Q2445" s="156"/>
      <c r="R2445" s="156"/>
      <c r="S2445" s="156"/>
      <c r="T2445" s="156"/>
      <c r="U2445" s="156"/>
      <c r="V2445" s="156"/>
      <c r="W2445" s="156"/>
      <c r="X2445" s="156"/>
      <c r="Y2445" s="156"/>
      <c r="Z2445" s="156"/>
      <c r="AA2445" s="156"/>
      <c r="AB2445" s="156"/>
      <c r="AC2445" s="18">
        <v>650</v>
      </c>
      <c r="AD2445" s="18"/>
      <c r="AE2445" s="119"/>
      <c r="AF2445" s="60"/>
      <c r="AH2445" s="20"/>
    </row>
    <row r="2446" spans="1:34">
      <c r="A2446" s="112" t="s">
        <v>0</v>
      </c>
      <c r="B2446" s="93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246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239.85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485.85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485.9</v>
      </c>
      <c r="AD2446" s="48">
        <v>0</v>
      </c>
      <c r="AE2446" s="119" t="s">
        <v>820</v>
      </c>
      <c r="AF2446" s="60"/>
      <c r="AH2446" s="20"/>
    </row>
    <row r="2447" spans="1:34">
      <c r="A2447" s="105" t="s">
        <v>821</v>
      </c>
      <c r="B2447" s="93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213.20000000000002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356.89679999999998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570.09680000000003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570.1</v>
      </c>
      <c r="AD2447" s="48">
        <f>(ROUND(AC2447-AC2446,1)/AC2446)</f>
        <v>0.17328668450298418</v>
      </c>
      <c r="AE2447" s="119"/>
      <c r="AF2447" s="60"/>
      <c r="AH2447" s="20"/>
    </row>
    <row r="2448" spans="1:34">
      <c r="A2448" s="105" t="s">
        <v>822</v>
      </c>
      <c r="B2448" s="93">
        <v>8</v>
      </c>
      <c r="C2448" s="21" t="s">
        <v>856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229.6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223.85999999999999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453.46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453.5</v>
      </c>
      <c r="AD2448" s="48">
        <f>(ROUND(AC2448-AC2446,1)/AC2446)</f>
        <v>-6.6680386910887013E-2</v>
      </c>
      <c r="AE2448" s="119"/>
      <c r="AF2448" s="60"/>
      <c r="AH2448" s="20"/>
    </row>
    <row r="2449" spans="1:34">
      <c r="A2449" s="105" t="s">
        <v>823</v>
      </c>
      <c r="B2449" s="93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229.6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223.85999999999999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453.46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453.5</v>
      </c>
      <c r="AD2449" s="48">
        <f>(ROUND(AC2449-AC2446,1)/AC2446)</f>
        <v>-6.6680386910887013E-2</v>
      </c>
      <c r="AE2449" s="119"/>
      <c r="AF2449" s="60"/>
      <c r="AH2449" s="20"/>
    </row>
    <row r="2450" spans="1:34">
      <c r="A2450" s="105" t="s">
        <v>824</v>
      </c>
      <c r="B2450" s="93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229.6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223.85999999999999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453.46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453.5</v>
      </c>
      <c r="AD2450" s="48">
        <f>(ROUND(AC2450-AC2446,1)/AC2446)</f>
        <v>-6.6680386910887013E-2</v>
      </c>
      <c r="AE2450" s="119"/>
      <c r="AF2450" s="60"/>
      <c r="AH2450" s="20"/>
    </row>
    <row r="2451" spans="1:34">
      <c r="A2451" s="105" t="s">
        <v>667</v>
      </c>
      <c r="B2451" s="93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229.6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223.85999999999999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453.46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453.5</v>
      </c>
      <c r="AD2451" s="48">
        <f>(ROUND(AC2451-AC2446,1)/AC2446)</f>
        <v>-6.6680386910887013E-2</v>
      </c>
      <c r="AE2451" s="119"/>
      <c r="AF2451" s="60"/>
      <c r="AH2451" s="20"/>
    </row>
    <row r="2452" spans="1:34">
      <c r="A2452" s="105" t="s">
        <v>606</v>
      </c>
      <c r="B2452" s="93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98.399999999999991</v>
      </c>
      <c r="O2452" s="14">
        <f>E2452*$E$9</f>
        <v>213.20000000000002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95.94</v>
      </c>
      <c r="T2452" s="14">
        <f>(O2452/100)*(K2452*$K$9)</f>
        <v>223.86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194.33999999999997</v>
      </c>
      <c r="Y2452" s="14">
        <f t="shared" si="795"/>
        <v>437.06000000000006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631.4</v>
      </c>
      <c r="AD2452" s="48">
        <f>(ROUND(AC2452-AC2446,1)/AC2446)</f>
        <v>0.29944433010907595</v>
      </c>
      <c r="AE2452" s="119"/>
      <c r="AF2452" s="60"/>
      <c r="AH2452" s="20"/>
    </row>
    <row r="2453" spans="1:34">
      <c r="A2453" s="105" t="s">
        <v>851</v>
      </c>
      <c r="B2453" s="93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98.399999999999991</v>
      </c>
      <c r="O2453" s="14">
        <f>E2453*$E$10</f>
        <v>0</v>
      </c>
      <c r="P2453" s="14">
        <f>F2453*$F$10</f>
        <v>213.20000000000002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95.94</v>
      </c>
      <c r="T2453" s="14">
        <f>(O2453/100)*(K2453*$J$10)</f>
        <v>0</v>
      </c>
      <c r="U2453" s="14">
        <f>(P2453/100)*(K2453*$K$10)+(P2453/100)*(L2453*$L$10)</f>
        <v>223.86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194.33999999999997</v>
      </c>
      <c r="Y2453" s="14">
        <f t="shared" si="795"/>
        <v>0</v>
      </c>
      <c r="Z2453" s="14">
        <f t="shared" si="796"/>
        <v>437.06000000000006</v>
      </c>
      <c r="AA2453" s="14">
        <f t="shared" si="797"/>
        <v>0</v>
      </c>
      <c r="AB2453" s="14">
        <f t="shared" si="799"/>
        <v>0</v>
      </c>
      <c r="AC2453" s="15">
        <f t="shared" si="798"/>
        <v>631.4</v>
      </c>
      <c r="AD2453" s="48">
        <f>(ROUND(AC2453-AC2446,1)/AC2446)</f>
        <v>0.29944433010907595</v>
      </c>
      <c r="AE2453" s="119"/>
      <c r="AF2453" s="60"/>
      <c r="AH2453" s="20"/>
    </row>
    <row r="2454" spans="1:34">
      <c r="A2454" s="105" t="s">
        <v>852</v>
      </c>
      <c r="B2454" s="93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98.399999999999991</v>
      </c>
      <c r="O2454" s="14">
        <f>E2454*$E$11</f>
        <v>0</v>
      </c>
      <c r="P2454" s="14">
        <f>F2454*$F$11</f>
        <v>0</v>
      </c>
      <c r="Q2454" s="14">
        <f>G2454*$G$11</f>
        <v>213.20000000000002</v>
      </c>
      <c r="R2454" s="14">
        <f>H2454*$H$11</f>
        <v>0</v>
      </c>
      <c r="S2454" s="14">
        <f>(N2454/100)*(I2454*$I$11)+(N2454/100)*(J2454*$J$11)</f>
        <v>95.94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223.86</v>
      </c>
      <c r="W2454" s="14">
        <f>(R2454/100)*(K2454*$K$11)+(R2454/100)*(L2454*$L$11)</f>
        <v>0</v>
      </c>
      <c r="X2454" s="14">
        <f t="shared" si="794"/>
        <v>194.33999999999997</v>
      </c>
      <c r="Y2454" s="14">
        <f t="shared" si="795"/>
        <v>0</v>
      </c>
      <c r="Z2454" s="14">
        <f t="shared" si="796"/>
        <v>0</v>
      </c>
      <c r="AA2454" s="14">
        <f t="shared" si="797"/>
        <v>437.06000000000006</v>
      </c>
      <c r="AB2454" s="14">
        <f t="shared" si="799"/>
        <v>0</v>
      </c>
      <c r="AC2454" s="15">
        <f t="shared" si="798"/>
        <v>631.4</v>
      </c>
      <c r="AD2454" s="48">
        <f>(ROUND(AC2454-AC2446,1)/AC2446)</f>
        <v>0.29944433010907595</v>
      </c>
      <c r="AE2454" s="119"/>
      <c r="AF2454" s="60"/>
      <c r="AH2454" s="20"/>
    </row>
    <row r="2455" spans="1:34">
      <c r="A2455" s="105" t="s">
        <v>853</v>
      </c>
      <c r="B2455" s="93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98.399999999999991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213.20000000000002</v>
      </c>
      <c r="S2455" s="14">
        <f>(N2455/100)*(I2455*$I$12)+(N2455/100)*(J2455*$J$12)</f>
        <v>95.94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223.86</v>
      </c>
      <c r="X2455" s="14">
        <f t="shared" si="794"/>
        <v>194.33999999999997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437.06000000000006</v>
      </c>
      <c r="AC2455" s="15">
        <f t="shared" si="798"/>
        <v>631.4</v>
      </c>
      <c r="AD2455" s="48">
        <f>(ROUND(AC2455-AC2446,1)/AC2446)</f>
        <v>0.29944433010907595</v>
      </c>
      <c r="AE2455" s="119"/>
      <c r="AF2455" s="60"/>
      <c r="AH2455" s="20"/>
    </row>
    <row r="2456" spans="1:34">
      <c r="A2456" s="105" t="s">
        <v>854</v>
      </c>
      <c r="B2456" s="93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213.20000000000002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406.14600000000002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619.346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619.29999999999995</v>
      </c>
      <c r="AD2456" s="48">
        <f>(ROUND(AC2456-AC2446,1)/AC2446)</f>
        <v>0.27454208684914594</v>
      </c>
      <c r="AE2456" s="119"/>
      <c r="AF2456" s="60"/>
      <c r="AH2456" s="20"/>
    </row>
    <row r="2457" spans="1:34">
      <c r="A2457" s="105" t="s">
        <v>855</v>
      </c>
      <c r="B2457" s="93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213.20000000000002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406.14600000000002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619.346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619.29999999999995</v>
      </c>
      <c r="AD2457" s="48">
        <f>(ROUND(AC2457-AC2446,1)/AC2446)</f>
        <v>0.27454208684914594</v>
      </c>
      <c r="AE2457" s="119"/>
      <c r="AF2457" s="60"/>
      <c r="AH2457" s="20"/>
    </row>
    <row r="2458" spans="1:34">
      <c r="A2458" s="105"/>
      <c r="B2458" s="93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213.20000000000002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406.14600000000002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619.346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619.29999999999995</v>
      </c>
      <c r="AD2458" s="48">
        <f>(ROUND(AC2458-AC2446,1)/AC2446)</f>
        <v>0.27454208684914594</v>
      </c>
      <c r="AE2458" s="119"/>
      <c r="AF2458" s="60"/>
      <c r="AH2458" s="20"/>
    </row>
    <row r="2459" spans="1:34">
      <c r="A2459" s="105"/>
      <c r="B2459" s="93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213.20000000000002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333.01839999999999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546.21839999999997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546.20000000000005</v>
      </c>
      <c r="AD2459" s="48">
        <f>(ROUND(AC2459-AC2446,1)/AC2446)</f>
        <v>0.12409960897303972</v>
      </c>
      <c r="AE2459" s="119"/>
      <c r="AF2459" s="60"/>
      <c r="AH2459" s="20"/>
    </row>
    <row r="2460" spans="1:34">
      <c r="A2460" s="105"/>
      <c r="B2460" s="93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213.20000000000002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384.18639999999999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597.38639999999998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597.4</v>
      </c>
      <c r="AD2460" s="48">
        <f>(ROUND(AC2460-AC2446,1)/AC2446)</f>
        <v>0.22947108458530563</v>
      </c>
      <c r="AE2460" s="119"/>
      <c r="AF2460" s="60"/>
      <c r="AH2460" s="20"/>
    </row>
    <row r="2461" spans="1:34">
      <c r="A2461" s="112" t="s">
        <v>0</v>
      </c>
      <c r="B2461" s="94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232.5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244.125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476.625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476.6</v>
      </c>
      <c r="AD2461" s="58">
        <v>0</v>
      </c>
      <c r="AE2461" s="119" t="s">
        <v>820</v>
      </c>
      <c r="AF2461" s="60"/>
      <c r="AH2461" s="20"/>
    </row>
    <row r="2462" spans="1:34">
      <c r="A2462" s="105" t="s">
        <v>821</v>
      </c>
      <c r="B2462" s="95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201.5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359.07300000000004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560.57300000000009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560.6</v>
      </c>
      <c r="AD2462" s="48">
        <f>(ROUND(AC2462-AC2461,1)/AC2461)</f>
        <v>0.17624842635333612</v>
      </c>
      <c r="AE2462" s="119"/>
      <c r="AF2462" s="60"/>
      <c r="AH2462" s="20"/>
    </row>
    <row r="2463" spans="1:34">
      <c r="A2463" s="105" t="s">
        <v>822</v>
      </c>
      <c r="B2463" s="95">
        <v>10</v>
      </c>
      <c r="C2463" s="21" t="s">
        <v>856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217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227.85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444.85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444.9</v>
      </c>
      <c r="AD2463" s="48">
        <f>(ROUND(AC2463-AC2461,1)/AC2461)</f>
        <v>-6.6512798992866135E-2</v>
      </c>
      <c r="AE2463" s="119"/>
      <c r="AF2463" s="60"/>
      <c r="AH2463" s="20"/>
    </row>
    <row r="2464" spans="1:34">
      <c r="A2464" s="105" t="s">
        <v>823</v>
      </c>
      <c r="B2464" s="95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217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227.85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444.85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444.9</v>
      </c>
      <c r="AD2464" s="48">
        <f>(ROUND(AC2464-AC2461,1)/AC2461)</f>
        <v>-6.6512798992866135E-2</v>
      </c>
      <c r="AE2464" s="119"/>
      <c r="AF2464" s="60"/>
    </row>
    <row r="2465" spans="1:32">
      <c r="A2465" s="105" t="s">
        <v>824</v>
      </c>
      <c r="B2465" s="95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217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227.85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444.85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444.9</v>
      </c>
      <c r="AD2465" s="48">
        <f>(ROUND(AC2465-AC2461,1)/AC2461)</f>
        <v>-6.6512798992866135E-2</v>
      </c>
      <c r="AE2465" s="119"/>
      <c r="AF2465" s="60"/>
    </row>
    <row r="2466" spans="1:32">
      <c r="A2466" s="105" t="s">
        <v>667</v>
      </c>
      <c r="B2466" s="95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217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227.85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444.85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444.9</v>
      </c>
      <c r="AD2466" s="48">
        <f>(ROUND(AC2466-AC2461,1)/AC2461)</f>
        <v>-6.6512798992866135E-2</v>
      </c>
      <c r="AE2466" s="119"/>
      <c r="AF2466" s="60"/>
    </row>
    <row r="2467" spans="1:32">
      <c r="A2467" s="105" t="s">
        <v>606</v>
      </c>
      <c r="B2467" s="95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92.399999999999991</v>
      </c>
      <c r="O2467" s="14">
        <f>E2467*$E$9</f>
        <v>201.5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97.02</v>
      </c>
      <c r="T2467" s="14">
        <f>(O2467/100)*(K2467*$K$9)</f>
        <v>226.6875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189.42</v>
      </c>
      <c r="Y2467" s="14">
        <f t="shared" si="795"/>
        <v>428.1875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617.6</v>
      </c>
      <c r="AD2467" s="48">
        <f>(ROUND(AC2467-AC2461,1)/AC2461)</f>
        <v>0.29584557280738566</v>
      </c>
      <c r="AE2467" s="119"/>
      <c r="AF2467" s="60"/>
    </row>
    <row r="2468" spans="1:32">
      <c r="A2468" s="105" t="s">
        <v>851</v>
      </c>
      <c r="B2468" s="95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92.399999999999991</v>
      </c>
      <c r="O2468" s="14">
        <f>E2468*$E$10</f>
        <v>0</v>
      </c>
      <c r="P2468" s="14">
        <f>F2468*$F$10</f>
        <v>201.5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97.02</v>
      </c>
      <c r="T2468" s="14">
        <f>(O2468/100)*(K2468*$J$10)</f>
        <v>0</v>
      </c>
      <c r="U2468" s="14">
        <f>(P2468/100)*(K2468*$K$10)+(P2468/100)*(L2468*$L$10)</f>
        <v>226.6875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189.42</v>
      </c>
      <c r="Y2468" s="14">
        <f t="shared" si="795"/>
        <v>0</v>
      </c>
      <c r="Z2468" s="14">
        <f t="shared" si="796"/>
        <v>428.1875</v>
      </c>
      <c r="AA2468" s="14">
        <f t="shared" si="797"/>
        <v>0</v>
      </c>
      <c r="AB2468" s="14">
        <f t="shared" si="801"/>
        <v>0</v>
      </c>
      <c r="AC2468" s="15">
        <f t="shared" si="800"/>
        <v>617.6</v>
      </c>
      <c r="AD2468" s="48">
        <f>(ROUND(AC2468-AC2461,1)/AC2461)</f>
        <v>0.29584557280738566</v>
      </c>
      <c r="AE2468" s="119"/>
      <c r="AF2468" s="60"/>
    </row>
    <row r="2469" spans="1:32">
      <c r="A2469" s="105" t="s">
        <v>852</v>
      </c>
      <c r="B2469" s="95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92.399999999999991</v>
      </c>
      <c r="O2469" s="14">
        <f>E2469*$E$11</f>
        <v>0</v>
      </c>
      <c r="P2469" s="14">
        <f>F2469*$F$11</f>
        <v>0</v>
      </c>
      <c r="Q2469" s="14">
        <f>G2469*$G$11</f>
        <v>201.5</v>
      </c>
      <c r="R2469" s="14">
        <f>H2469*$H$11</f>
        <v>0</v>
      </c>
      <c r="S2469" s="14">
        <f>(N2469/100)*(I2469*$I$11)+(N2469/100)*(J2469*$J$11)</f>
        <v>97.02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226.6875</v>
      </c>
      <c r="W2469" s="14">
        <f>(R2469/100)*(K2469*$K$11)+(R2469/100)*(L2469*$L$11)</f>
        <v>0</v>
      </c>
      <c r="X2469" s="14">
        <f t="shared" si="794"/>
        <v>189.42</v>
      </c>
      <c r="Y2469" s="14">
        <f t="shared" si="795"/>
        <v>0</v>
      </c>
      <c r="Z2469" s="14">
        <f t="shared" si="796"/>
        <v>0</v>
      </c>
      <c r="AA2469" s="14">
        <f t="shared" si="797"/>
        <v>428.1875</v>
      </c>
      <c r="AB2469" s="14">
        <f t="shared" si="801"/>
        <v>0</v>
      </c>
      <c r="AC2469" s="15">
        <f t="shared" si="800"/>
        <v>617.6</v>
      </c>
      <c r="AD2469" s="48">
        <f>(ROUND(AC2469-AC2461,1)/AC2461)</f>
        <v>0.29584557280738566</v>
      </c>
      <c r="AE2469" s="119"/>
      <c r="AF2469" s="60"/>
    </row>
    <row r="2470" spans="1:32">
      <c r="A2470" s="105" t="s">
        <v>853</v>
      </c>
      <c r="B2470" s="95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92.399999999999991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201.5</v>
      </c>
      <c r="S2470" s="14">
        <f>(N2470/100)*(I2470*$I$12)+(N2470/100)*(J2470*$J$12)</f>
        <v>97.02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226.6875</v>
      </c>
      <c r="X2470" s="14">
        <f t="shared" si="794"/>
        <v>189.42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428.1875</v>
      </c>
      <c r="AC2470" s="15">
        <f t="shared" si="800"/>
        <v>617.6</v>
      </c>
      <c r="AD2470" s="48">
        <f>(ROUND(AC2470-AC2461,1)/AC2461)</f>
        <v>0.29584557280738566</v>
      </c>
      <c r="AE2470" s="119"/>
      <c r="AF2470" s="60"/>
    </row>
    <row r="2471" spans="1:32">
      <c r="A2471" s="105" t="s">
        <v>854</v>
      </c>
      <c r="B2471" s="95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201.5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408.03750000000002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609.53750000000002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609.5</v>
      </c>
      <c r="AD2471" s="48">
        <f>(ROUND(AC2471-AC2461,1)/AC2461)</f>
        <v>0.27885018883759966</v>
      </c>
      <c r="AE2471" s="119"/>
      <c r="AF2471" s="60"/>
    </row>
    <row r="2472" spans="1:32">
      <c r="A2472" s="105" t="s">
        <v>855</v>
      </c>
      <c r="B2472" s="95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201.5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408.03750000000002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609.53750000000002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609.5</v>
      </c>
      <c r="AD2472" s="48">
        <f>(ROUND(AC2472-AC2461,1)/AC2461)</f>
        <v>0.27885018883759966</v>
      </c>
      <c r="AE2472" s="119"/>
      <c r="AF2472" s="60"/>
    </row>
    <row r="2473" spans="1:32">
      <c r="A2473" s="105"/>
      <c r="B2473" s="95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201.5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408.03750000000002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609.53750000000002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609.5</v>
      </c>
      <c r="AD2473" s="48">
        <f>(ROUND(AC2473-AC2461,1)/AC2461)</f>
        <v>0.27885018883759966</v>
      </c>
      <c r="AE2473" s="119"/>
      <c r="AF2473" s="60"/>
    </row>
    <row r="2474" spans="1:32">
      <c r="A2474" s="105"/>
      <c r="B2474" s="95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201.5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337.10950000000003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538.60950000000003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538.6</v>
      </c>
      <c r="AD2474" s="48">
        <f>(ROUND(AC2474-AC2461,1)/AC2461)</f>
        <v>0.13008812421317667</v>
      </c>
      <c r="AE2474" s="119"/>
      <c r="AF2474" s="60"/>
    </row>
    <row r="2475" spans="1:32">
      <c r="A2475" s="105"/>
      <c r="B2475" s="95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201.5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383.25299999999999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584.75299999999993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584.79999999999995</v>
      </c>
      <c r="AD2475" s="48">
        <f>(ROUND(AC2475-AC2461,1)/AC2461)</f>
        <v>0.22702475870751154</v>
      </c>
      <c r="AE2475" s="119"/>
      <c r="AF2475" s="60"/>
    </row>
    <row r="2476" spans="1:32">
      <c r="A2476" s="112" t="s">
        <v>0</v>
      </c>
      <c r="B2476" s="92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255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229.5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484.5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484.5</v>
      </c>
      <c r="AD2476" s="58">
        <v>0</v>
      </c>
      <c r="AE2476" s="119" t="s">
        <v>820</v>
      </c>
      <c r="AF2476" s="60"/>
    </row>
    <row r="2477" spans="1:32">
      <c r="A2477" s="105" t="s">
        <v>821</v>
      </c>
      <c r="B2477" s="93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221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350.06399999999996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571.06399999999996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571.1</v>
      </c>
      <c r="AD2477" s="48">
        <f>(ROUND(AC2477-AC2476,1)/AC2476)</f>
        <v>0.17874097007223941</v>
      </c>
      <c r="AE2477" s="119"/>
      <c r="AF2477" s="60"/>
    </row>
    <row r="2478" spans="1:32">
      <c r="A2478" s="105" t="s">
        <v>822</v>
      </c>
      <c r="B2478" s="93">
        <v>16</v>
      </c>
      <c r="C2478" s="21" t="s">
        <v>856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237.99999999999997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214.2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452.19999999999993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452.2</v>
      </c>
      <c r="AD2478" s="48">
        <f>(ROUND(AC2478-AC2476,1)/AC2476)</f>
        <v>-6.6666666666666666E-2</v>
      </c>
      <c r="AE2478" s="119"/>
      <c r="AF2478" s="60"/>
    </row>
    <row r="2479" spans="1:32">
      <c r="A2479" s="105" t="s">
        <v>823</v>
      </c>
      <c r="B2479" s="93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237.99999999999997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214.2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452.19999999999993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452.2</v>
      </c>
      <c r="AD2479" s="48">
        <f>(ROUND(AC2479-AC2476,1)/AC2476)</f>
        <v>-6.6666666666666666E-2</v>
      </c>
      <c r="AE2479" s="119"/>
      <c r="AF2479" s="60"/>
    </row>
    <row r="2480" spans="1:32">
      <c r="A2480" s="105" t="s">
        <v>824</v>
      </c>
      <c r="B2480" s="93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237.99999999999997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214.2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452.19999999999993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452.2</v>
      </c>
      <c r="AD2480" s="48">
        <f>(ROUND(AC2480-AC2476,1)/AC2476)</f>
        <v>-6.6666666666666666E-2</v>
      </c>
      <c r="AE2480" s="119"/>
      <c r="AF2480" s="60"/>
    </row>
    <row r="2481" spans="1:32">
      <c r="A2481" s="105" t="s">
        <v>667</v>
      </c>
      <c r="B2481" s="93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237.99999999999997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214.2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452.19999999999993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452.2</v>
      </c>
      <c r="AD2481" s="48">
        <f>(ROUND(AC2481-AC2476,1)/AC2476)</f>
        <v>-6.6666666666666666E-2</v>
      </c>
      <c r="AE2481" s="119"/>
      <c r="AF2481" s="60"/>
    </row>
    <row r="2482" spans="1:32">
      <c r="A2482" s="105" t="s">
        <v>606</v>
      </c>
      <c r="B2482" s="93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102</v>
      </c>
      <c r="O2482" s="14">
        <f>E2482*$E$9</f>
        <v>221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91.800000000000011</v>
      </c>
      <c r="T2482" s="14">
        <f>(O2482/100)*(K2482*$K$9)</f>
        <v>212.16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193.8</v>
      </c>
      <c r="Y2482" s="14">
        <f t="shared" si="803"/>
        <v>433.15999999999997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627</v>
      </c>
      <c r="AD2482" s="48">
        <f>(ROUND(AC2482-AC2476,1)/AC2476)</f>
        <v>0.29411764705882354</v>
      </c>
      <c r="AE2482" s="119"/>
      <c r="AF2482" s="60"/>
    </row>
    <row r="2483" spans="1:32">
      <c r="A2483" s="105" t="s">
        <v>851</v>
      </c>
      <c r="B2483" s="93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102</v>
      </c>
      <c r="O2483" s="14">
        <f>E2483*$E$10</f>
        <v>0</v>
      </c>
      <c r="P2483" s="14">
        <f>F2483*$F$10</f>
        <v>221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91.800000000000011</v>
      </c>
      <c r="T2483" s="14">
        <f>(O2483/100)*(K2483*$J$10)</f>
        <v>0</v>
      </c>
      <c r="U2483" s="14">
        <f>(P2483/100)*(K2483*$K$10)+(P2483/100)*(L2483*$L$10)</f>
        <v>212.16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193.8</v>
      </c>
      <c r="Y2483" s="14">
        <f t="shared" si="803"/>
        <v>0</v>
      </c>
      <c r="Z2483" s="14">
        <f t="shared" si="804"/>
        <v>433.15999999999997</v>
      </c>
      <c r="AA2483" s="14">
        <f t="shared" si="805"/>
        <v>0</v>
      </c>
      <c r="AB2483" s="14">
        <f t="shared" si="807"/>
        <v>0</v>
      </c>
      <c r="AC2483" s="15">
        <f t="shared" si="806"/>
        <v>627</v>
      </c>
      <c r="AD2483" s="48">
        <f>(ROUND(AC2483-AC2476,1)/AC2476)</f>
        <v>0.29411764705882354</v>
      </c>
      <c r="AE2483" s="119"/>
      <c r="AF2483" s="60"/>
    </row>
    <row r="2484" spans="1:32">
      <c r="A2484" s="105" t="s">
        <v>852</v>
      </c>
      <c r="B2484" s="93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102</v>
      </c>
      <c r="O2484" s="14">
        <f>E2484*$E$11</f>
        <v>0</v>
      </c>
      <c r="P2484" s="14">
        <f>F2484*$F$11</f>
        <v>0</v>
      </c>
      <c r="Q2484" s="14">
        <f>G2484*$G$11</f>
        <v>221</v>
      </c>
      <c r="R2484" s="14">
        <f>H2484*$H$11</f>
        <v>0</v>
      </c>
      <c r="S2484" s="14">
        <f>(N2484/100)*(I2484*$I$11)+(N2484/100)*(J2484*$J$11)</f>
        <v>91.800000000000011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212.16</v>
      </c>
      <c r="W2484" s="14">
        <f>(R2484/100)*(K2484*$K$11)+(R2484/100)*(L2484*$L$11)</f>
        <v>0</v>
      </c>
      <c r="X2484" s="14">
        <f t="shared" si="802"/>
        <v>193.8</v>
      </c>
      <c r="Y2484" s="14">
        <f t="shared" si="803"/>
        <v>0</v>
      </c>
      <c r="Z2484" s="14">
        <f t="shared" si="804"/>
        <v>0</v>
      </c>
      <c r="AA2484" s="14">
        <f t="shared" si="805"/>
        <v>433.15999999999997</v>
      </c>
      <c r="AB2484" s="14">
        <f t="shared" si="807"/>
        <v>0</v>
      </c>
      <c r="AC2484" s="15">
        <f t="shared" si="806"/>
        <v>627</v>
      </c>
      <c r="AD2484" s="48">
        <f>(ROUND(AC2484-AC2476,1)/AC2476)</f>
        <v>0.29411764705882354</v>
      </c>
      <c r="AE2484" s="119"/>
      <c r="AF2484" s="60"/>
    </row>
    <row r="2485" spans="1:32">
      <c r="A2485" s="105" t="s">
        <v>853</v>
      </c>
      <c r="B2485" s="93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102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221</v>
      </c>
      <c r="S2485" s="14">
        <f>(N2485/100)*(I2485*$I$12)+(N2485/100)*(J2485*$J$12)</f>
        <v>91.800000000000011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212.16</v>
      </c>
      <c r="X2485" s="14">
        <f t="shared" si="802"/>
        <v>193.8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433.15999999999997</v>
      </c>
      <c r="AC2485" s="15">
        <f t="shared" si="806"/>
        <v>627</v>
      </c>
      <c r="AD2485" s="48">
        <f>(ROUND(AC2485-AC2476,1)/AC2476)</f>
        <v>0.29411764705882354</v>
      </c>
      <c r="AE2485" s="119"/>
      <c r="AF2485" s="60"/>
    </row>
    <row r="2486" spans="1:32">
      <c r="A2486" s="105" t="s">
        <v>854</v>
      </c>
      <c r="B2486" s="93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221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397.79999999999995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618.79999999999995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618.79999999999995</v>
      </c>
      <c r="AD2486" s="48">
        <f>(ROUND(AC2486-AC2476,1)/AC2476)</f>
        <v>0.27719298245614038</v>
      </c>
      <c r="AE2486" s="119"/>
      <c r="AF2486" s="60"/>
    </row>
    <row r="2487" spans="1:32">
      <c r="A2487" s="105" t="s">
        <v>855</v>
      </c>
      <c r="B2487" s="93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221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397.79999999999995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618.79999999999995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618.79999999999995</v>
      </c>
      <c r="AD2487" s="48">
        <f>(ROUND(AC2487-AC2476,1)/AC2476)</f>
        <v>0.27719298245614038</v>
      </c>
      <c r="AE2487" s="119"/>
      <c r="AF2487" s="60"/>
    </row>
    <row r="2488" spans="1:32">
      <c r="A2488" s="105"/>
      <c r="B2488" s="93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221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397.79999999999995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618.79999999999995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618.79999999999995</v>
      </c>
      <c r="AD2488" s="48">
        <f>(ROUND(AC2488-AC2476,1)/AC2476)</f>
        <v>0.27719298245614038</v>
      </c>
      <c r="AE2488" s="119"/>
      <c r="AF2488" s="60"/>
    </row>
    <row r="2489" spans="1:32">
      <c r="A2489" s="105"/>
      <c r="B2489" s="93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221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326.41699999999997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547.41699999999992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547.4</v>
      </c>
      <c r="AD2489" s="48">
        <f>(ROUND(AC2489-AC2476,1)/AC2476)</f>
        <v>0.12982456140350876</v>
      </c>
      <c r="AE2489" s="119"/>
      <c r="AF2489" s="60"/>
    </row>
    <row r="2490" spans="1:32">
      <c r="A2490" s="105"/>
      <c r="B2490" s="93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221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375.47899999999993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596.47899999999993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596.5</v>
      </c>
      <c r="AD2490" s="48">
        <f>(ROUND(AC2490-AC2476,1)/AC2476)</f>
        <v>0.23116615067079463</v>
      </c>
      <c r="AE2490" s="119"/>
      <c r="AF2490" s="60"/>
    </row>
    <row r="2491" spans="1:32">
      <c r="A2491" s="112" t="s">
        <v>0</v>
      </c>
      <c r="B2491" s="94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262.5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236.25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498.75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498.8</v>
      </c>
      <c r="AD2491" s="58">
        <v>0</v>
      </c>
      <c r="AE2491" s="119" t="s">
        <v>820</v>
      </c>
      <c r="AF2491" s="60"/>
    </row>
    <row r="2492" spans="1:32">
      <c r="A2492" s="105" t="s">
        <v>821</v>
      </c>
      <c r="B2492" s="95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227.5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360.36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587.86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587.9</v>
      </c>
      <c r="AD2492" s="48">
        <f>(ROUND(AC2492-AC2491,1)/AC2491)</f>
        <v>0.17862870890136326</v>
      </c>
      <c r="AE2492" s="119"/>
      <c r="AF2492" s="60"/>
    </row>
    <row r="2493" spans="1:32">
      <c r="A2493" s="105" t="s">
        <v>822</v>
      </c>
      <c r="B2493" s="95">
        <v>0</v>
      </c>
      <c r="C2493" s="21" t="s">
        <v>856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244.99999999999997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220.49999999999997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465.49999999999994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465.5</v>
      </c>
      <c r="AD2493" s="48">
        <f>(ROUND(AC2493-AC2491,1)/AC2491)</f>
        <v>-6.676022453889334E-2</v>
      </c>
      <c r="AE2493" s="119"/>
      <c r="AF2493" s="60"/>
    </row>
    <row r="2494" spans="1:32">
      <c r="A2494" s="105" t="s">
        <v>823</v>
      </c>
      <c r="B2494" s="95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244.99999999999997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220.49999999999997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465.49999999999994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465.5</v>
      </c>
      <c r="AD2494" s="48">
        <f>(ROUND(AC2494-AC2491,1)/AC2491)</f>
        <v>-6.676022453889334E-2</v>
      </c>
      <c r="AE2494" s="119"/>
      <c r="AF2494" s="60"/>
    </row>
    <row r="2495" spans="1:32">
      <c r="A2495" s="105" t="s">
        <v>824</v>
      </c>
      <c r="B2495" s="95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244.99999999999997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220.49999999999997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465.49999999999994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465.5</v>
      </c>
      <c r="AD2495" s="48">
        <f>(ROUND(AC2495-AC2491,1)/AC2491)</f>
        <v>-6.676022453889334E-2</v>
      </c>
      <c r="AE2495" s="119"/>
      <c r="AF2495" s="60"/>
    </row>
    <row r="2496" spans="1:32">
      <c r="A2496" s="105" t="s">
        <v>667</v>
      </c>
      <c r="B2496" s="95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244.99999999999997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220.49999999999997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465.49999999999994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465.5</v>
      </c>
      <c r="AD2496" s="48">
        <f>(ROUND(AC2496-AC2491,1)/AC2491)</f>
        <v>-6.676022453889334E-2</v>
      </c>
      <c r="AE2496" s="119"/>
      <c r="AF2496" s="60"/>
    </row>
    <row r="2497" spans="1:32">
      <c r="A2497" s="105" t="s">
        <v>606</v>
      </c>
      <c r="B2497" s="95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104.39999999999999</v>
      </c>
      <c r="O2497" s="14">
        <f>E2497*$E$9</f>
        <v>227.5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93.95999999999998</v>
      </c>
      <c r="T2497" s="14">
        <f>(O2497/100)*(K2497*$K$9)</f>
        <v>221.8125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198.35999999999996</v>
      </c>
      <c r="Y2497" s="14">
        <f t="shared" si="809"/>
        <v>449.3125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647.70000000000005</v>
      </c>
      <c r="AD2497" s="48">
        <f>(ROUND(AC2497-AC2491,1)/AC2491)</f>
        <v>0.29851643945469125</v>
      </c>
      <c r="AE2497" s="119"/>
      <c r="AF2497" s="60"/>
    </row>
    <row r="2498" spans="1:32">
      <c r="A2498" s="105" t="s">
        <v>851</v>
      </c>
      <c r="B2498" s="95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104.39999999999999</v>
      </c>
      <c r="O2498" s="14">
        <f>E2498*$E$10</f>
        <v>0</v>
      </c>
      <c r="P2498" s="14">
        <f>F2498*$F$10</f>
        <v>227.5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93.95999999999998</v>
      </c>
      <c r="T2498" s="14">
        <f>(O2498/100)*(K2498*$J$10)</f>
        <v>0</v>
      </c>
      <c r="U2498" s="14">
        <f>(P2498/100)*(K2498*$K$10)+(P2498/100)*(L2498*$L$10)</f>
        <v>221.8125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198.35999999999996</v>
      </c>
      <c r="Y2498" s="14">
        <f t="shared" si="809"/>
        <v>0</v>
      </c>
      <c r="Z2498" s="14">
        <f t="shared" si="810"/>
        <v>449.3125</v>
      </c>
      <c r="AA2498" s="14">
        <f t="shared" si="811"/>
        <v>0</v>
      </c>
      <c r="AB2498" s="14">
        <f t="shared" si="813"/>
        <v>0</v>
      </c>
      <c r="AC2498" s="15">
        <f t="shared" si="812"/>
        <v>647.70000000000005</v>
      </c>
      <c r="AD2498" s="48">
        <f>(ROUND(AC2498-AC2491,1)/AC2491)</f>
        <v>0.29851643945469125</v>
      </c>
      <c r="AE2498" s="119"/>
      <c r="AF2498" s="60"/>
    </row>
    <row r="2499" spans="1:32">
      <c r="A2499" s="105" t="s">
        <v>852</v>
      </c>
      <c r="B2499" s="95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104.39999999999999</v>
      </c>
      <c r="O2499" s="14">
        <f>E2499*$E$11</f>
        <v>0</v>
      </c>
      <c r="P2499" s="14">
        <f>F2499*$F$11</f>
        <v>0</v>
      </c>
      <c r="Q2499" s="14">
        <f>G2499*$G$11</f>
        <v>227.5</v>
      </c>
      <c r="R2499" s="14">
        <f>H2499*$H$11</f>
        <v>0</v>
      </c>
      <c r="S2499" s="14">
        <f>(N2499/100)*(I2499*$I$11)+(N2499/100)*(J2499*$J$11)</f>
        <v>93.95999999999998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221.8125</v>
      </c>
      <c r="W2499" s="14">
        <f>(R2499/100)*(K2499*$K$11)+(R2499/100)*(L2499*$L$11)</f>
        <v>0</v>
      </c>
      <c r="X2499" s="14">
        <f t="shared" si="808"/>
        <v>198.35999999999996</v>
      </c>
      <c r="Y2499" s="14">
        <f t="shared" si="809"/>
        <v>0</v>
      </c>
      <c r="Z2499" s="14">
        <f t="shared" si="810"/>
        <v>0</v>
      </c>
      <c r="AA2499" s="14">
        <f t="shared" si="811"/>
        <v>449.3125</v>
      </c>
      <c r="AB2499" s="14">
        <f t="shared" si="813"/>
        <v>0</v>
      </c>
      <c r="AC2499" s="15">
        <f t="shared" si="812"/>
        <v>647.70000000000005</v>
      </c>
      <c r="AD2499" s="48">
        <f>(ROUND(AC2499-AC2491,1)/AC2491)</f>
        <v>0.29851643945469125</v>
      </c>
      <c r="AE2499" s="119"/>
      <c r="AF2499" s="60"/>
    </row>
    <row r="2500" spans="1:32">
      <c r="A2500" s="105" t="s">
        <v>853</v>
      </c>
      <c r="B2500" s="95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104.39999999999999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227.5</v>
      </c>
      <c r="S2500" s="14">
        <f>(N2500/100)*(I2500*$I$12)+(N2500/100)*(J2500*$J$12)</f>
        <v>93.95999999999998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221.8125</v>
      </c>
      <c r="X2500" s="14">
        <f t="shared" si="808"/>
        <v>198.35999999999996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449.3125</v>
      </c>
      <c r="AC2500" s="15">
        <f t="shared" si="812"/>
        <v>647.70000000000005</v>
      </c>
      <c r="AD2500" s="48">
        <f>(ROUND(AC2500-AC2491,1)/AC2491)</f>
        <v>0.29851643945469125</v>
      </c>
      <c r="AE2500" s="119"/>
      <c r="AF2500" s="60"/>
    </row>
    <row r="2501" spans="1:32">
      <c r="A2501" s="105" t="s">
        <v>854</v>
      </c>
      <c r="B2501" s="95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227.5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409.5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637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637</v>
      </c>
      <c r="AD2501" s="48">
        <f>(ROUND(AC2501-AC2491,1)/AC2491)</f>
        <v>0.27706495589414593</v>
      </c>
      <c r="AE2501" s="119"/>
      <c r="AF2501" s="60"/>
    </row>
    <row r="2502" spans="1:32">
      <c r="A2502" s="105" t="s">
        <v>855</v>
      </c>
      <c r="B2502" s="95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227.5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409.5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637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637</v>
      </c>
      <c r="AD2502" s="48">
        <f>(ROUND(AC2502-AC2491,1)/AC2491)</f>
        <v>0.27706495589414593</v>
      </c>
      <c r="AE2502" s="119"/>
      <c r="AF2502" s="60"/>
    </row>
    <row r="2503" spans="1:32">
      <c r="A2503" s="105"/>
      <c r="B2503" s="95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227.5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409.5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637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637</v>
      </c>
      <c r="AD2503" s="48">
        <f>(ROUND(AC2503-AC2491,1)/AC2491)</f>
        <v>0.27706495589414593</v>
      </c>
      <c r="AE2503" s="119"/>
      <c r="AF2503" s="60"/>
    </row>
    <row r="2504" spans="1:32">
      <c r="A2504" s="105"/>
      <c r="B2504" s="95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227.5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335.33499999999998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562.83500000000004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562.79999999999995</v>
      </c>
      <c r="AD2504" s="48">
        <f>(ROUND(AC2504-AC2491,1)/AC2491)</f>
        <v>0.12830793905372895</v>
      </c>
      <c r="AE2504" s="119"/>
      <c r="AF2504" s="60"/>
    </row>
    <row r="2505" spans="1:32">
      <c r="A2505" s="105"/>
      <c r="B2505" s="95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227.5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387.20499999999998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614.70499999999993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614.70000000000005</v>
      </c>
      <c r="AD2505" s="48">
        <f>(ROUND(AC2505-AC2491,1)/AC2491)</f>
        <v>0.23235765838011227</v>
      </c>
      <c r="AE2505" s="119"/>
      <c r="AF2505" s="60"/>
    </row>
    <row r="2506" spans="1:32">
      <c r="A2506" s="112" t="s">
        <v>0</v>
      </c>
      <c r="B2506" s="96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258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270.90000000000003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528.90000000000009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528.9</v>
      </c>
      <c r="AD2506" s="58"/>
      <c r="AE2506" s="119" t="s">
        <v>820</v>
      </c>
      <c r="AF2506" s="60"/>
    </row>
    <row r="2507" spans="1:32">
      <c r="A2507" s="105" t="s">
        <v>821</v>
      </c>
      <c r="B2507" s="97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223.6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398.45519999999999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622.05520000000001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622.1</v>
      </c>
      <c r="AD2507" s="48">
        <f>(ROUND(AC2507-AC2506,1)/AC2506)</f>
        <v>0.176214785403668</v>
      </c>
      <c r="AE2507" s="119"/>
      <c r="AF2507" s="60"/>
    </row>
    <row r="2508" spans="1:32">
      <c r="A2508" s="105" t="s">
        <v>822</v>
      </c>
      <c r="B2508" s="97">
        <v>18</v>
      </c>
      <c r="C2508" s="21" t="s">
        <v>856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240.79999999999998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252.84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493.64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493.6</v>
      </c>
      <c r="AD2508" s="48">
        <f>(ROUND(AC2508-AC2506,1)/AC2506)</f>
        <v>-6.6742295329930035E-2</v>
      </c>
      <c r="AE2508" s="119"/>
      <c r="AF2508" s="60"/>
    </row>
    <row r="2509" spans="1:32">
      <c r="A2509" s="105" t="s">
        <v>823</v>
      </c>
      <c r="B2509" s="97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240.79999999999998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252.84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493.64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493.6</v>
      </c>
      <c r="AD2509" s="48">
        <f>(ROUND(AC2509-AC2506,1)/AC2506)</f>
        <v>-6.6742295329930035E-2</v>
      </c>
      <c r="AE2509" s="119"/>
      <c r="AF2509" s="60"/>
    </row>
    <row r="2510" spans="1:32">
      <c r="A2510" s="105" t="s">
        <v>824</v>
      </c>
      <c r="B2510" s="97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240.79999999999998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252.84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493.64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493.6</v>
      </c>
      <c r="AD2510" s="48">
        <f>(ROUND(AC2510-AC2506,1)/AC2506)</f>
        <v>-6.6742295329930035E-2</v>
      </c>
      <c r="AE2510" s="119"/>
      <c r="AF2510" s="60"/>
    </row>
    <row r="2511" spans="1:32">
      <c r="A2511" s="105" t="s">
        <v>667</v>
      </c>
      <c r="B2511" s="97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240.79999999999998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252.84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493.64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493.6</v>
      </c>
      <c r="AD2511" s="48">
        <f>(ROUND(AC2511-AC2506,1)/AC2506)</f>
        <v>-6.6742295329930035E-2</v>
      </c>
      <c r="AE2511" s="119"/>
      <c r="AF2511" s="60"/>
    </row>
    <row r="2512" spans="1:32">
      <c r="A2512" s="105" t="s">
        <v>606</v>
      </c>
      <c r="B2512" s="97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103.2</v>
      </c>
      <c r="O2512" s="14">
        <f>E2512*$E$9</f>
        <v>223.6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108.36</v>
      </c>
      <c r="T2512" s="14">
        <f>(O2512/100)*(K2512*$K$9)</f>
        <v>251.54999999999998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211.56</v>
      </c>
      <c r="Y2512" s="14">
        <f t="shared" si="803"/>
        <v>475.15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686.7</v>
      </c>
      <c r="AD2512" s="48">
        <f>(ROUND(AC2512-AC2506,1)/AC2506)</f>
        <v>0.2983550765740216</v>
      </c>
      <c r="AE2512" s="119"/>
      <c r="AF2512" s="60"/>
    </row>
    <row r="2513" spans="1:32">
      <c r="A2513" s="105" t="s">
        <v>851</v>
      </c>
      <c r="B2513" s="97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103.2</v>
      </c>
      <c r="O2513" s="14">
        <f>E2513*$E$10</f>
        <v>0</v>
      </c>
      <c r="P2513" s="14">
        <f>F2513*$F$10</f>
        <v>223.6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108.36</v>
      </c>
      <c r="T2513" s="14">
        <f>(O2513/100)*(K2513*$J$10)</f>
        <v>0</v>
      </c>
      <c r="U2513" s="14">
        <f>(P2513/100)*(K2513*$K$10)+(P2513/100)*(L2513*$L$10)</f>
        <v>251.54999999999998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211.56</v>
      </c>
      <c r="Y2513" s="14">
        <f t="shared" si="803"/>
        <v>0</v>
      </c>
      <c r="Z2513" s="14">
        <f t="shared" si="804"/>
        <v>475.15</v>
      </c>
      <c r="AA2513" s="14">
        <f t="shared" si="805"/>
        <v>0</v>
      </c>
      <c r="AB2513" s="14">
        <f t="shared" si="815"/>
        <v>0</v>
      </c>
      <c r="AC2513" s="15">
        <f t="shared" si="814"/>
        <v>686.7</v>
      </c>
      <c r="AD2513" s="48">
        <f>(ROUND(AC2513-AC2506,1)/AC2506)</f>
        <v>0.2983550765740216</v>
      </c>
      <c r="AE2513" s="119"/>
      <c r="AF2513" s="60"/>
    </row>
    <row r="2514" spans="1:32">
      <c r="A2514" s="105" t="s">
        <v>852</v>
      </c>
      <c r="B2514" s="97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103.2</v>
      </c>
      <c r="O2514" s="14">
        <f>E2514*$E$11</f>
        <v>0</v>
      </c>
      <c r="P2514" s="14">
        <f>F2514*$F$11</f>
        <v>0</v>
      </c>
      <c r="Q2514" s="14">
        <f>G2514*$G$11</f>
        <v>223.6</v>
      </c>
      <c r="R2514" s="14">
        <f>H2514*$H$11</f>
        <v>0</v>
      </c>
      <c r="S2514" s="14">
        <f>(N2514/100)*(I2514*$I$11)+(N2514/100)*(J2514*$J$11)</f>
        <v>108.36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251.54999999999998</v>
      </c>
      <c r="W2514" s="14">
        <f>(R2514/100)*(K2514*$K$11)+(R2514/100)*(L2514*$L$11)</f>
        <v>0</v>
      </c>
      <c r="X2514" s="14">
        <f t="shared" si="802"/>
        <v>211.56</v>
      </c>
      <c r="Y2514" s="14">
        <f t="shared" si="803"/>
        <v>0</v>
      </c>
      <c r="Z2514" s="14">
        <f t="shared" si="804"/>
        <v>0</v>
      </c>
      <c r="AA2514" s="14">
        <f t="shared" si="805"/>
        <v>475.15</v>
      </c>
      <c r="AB2514" s="14">
        <f t="shared" si="815"/>
        <v>0</v>
      </c>
      <c r="AC2514" s="15">
        <f t="shared" si="814"/>
        <v>686.7</v>
      </c>
      <c r="AD2514" s="48">
        <f>(ROUND(AC2514-AC2506,1)/AC2506)</f>
        <v>0.2983550765740216</v>
      </c>
      <c r="AE2514" s="119"/>
      <c r="AF2514" s="60"/>
    </row>
    <row r="2515" spans="1:32">
      <c r="A2515" s="105" t="s">
        <v>853</v>
      </c>
      <c r="B2515" s="97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103.2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223.6</v>
      </c>
      <c r="S2515" s="14">
        <f>(N2515/100)*(I2515*$I$12)+(N2515/100)*(J2515*$J$12)</f>
        <v>108.36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251.54999999999998</v>
      </c>
      <c r="X2515" s="14">
        <f t="shared" si="802"/>
        <v>211.56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475.15</v>
      </c>
      <c r="AC2515" s="15">
        <f t="shared" si="814"/>
        <v>686.7</v>
      </c>
      <c r="AD2515" s="48">
        <f>(ROUND(AC2515-AC2506,1)/AC2506)</f>
        <v>0.2983550765740216</v>
      </c>
      <c r="AE2515" s="119"/>
      <c r="AF2515" s="60"/>
    </row>
    <row r="2516" spans="1:32">
      <c r="A2516" s="105" t="s">
        <v>854</v>
      </c>
      <c r="B2516" s="97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223.6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452.78999999999996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676.39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676.4</v>
      </c>
      <c r="AD2516" s="48">
        <f>(ROUND(AC2516-AC2506,1)/AC2506)</f>
        <v>0.27888069578370206</v>
      </c>
      <c r="AE2516" s="119"/>
      <c r="AF2516" s="60"/>
    </row>
    <row r="2517" spans="1:32">
      <c r="A2517" s="105" t="s">
        <v>855</v>
      </c>
      <c r="B2517" s="97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223.6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452.78999999999996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676.39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676.4</v>
      </c>
      <c r="AD2517" s="48">
        <f>(ROUND(AC2517-AC2506,1)/AC2506)</f>
        <v>0.27888069578370206</v>
      </c>
      <c r="AE2517" s="119"/>
      <c r="AF2517" s="60"/>
    </row>
    <row r="2518" spans="1:32">
      <c r="A2518" s="105"/>
      <c r="B2518" s="97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223.6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452.78999999999996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676.39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676.4</v>
      </c>
      <c r="AD2518" s="48">
        <f>(ROUND(AC2518-AC2506,1)/AC2506)</f>
        <v>0.27888069578370206</v>
      </c>
      <c r="AE2518" s="119"/>
      <c r="AF2518" s="60"/>
    </row>
    <row r="2519" spans="1:32">
      <c r="A2519" s="105"/>
      <c r="B2519" s="97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223.6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370.72879999999998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594.3288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594.29999999999995</v>
      </c>
      <c r="AD2519" s="48">
        <f>(ROUND(AC2519-AC2506,1)/AC2506)</f>
        <v>0.12365286443562111</v>
      </c>
      <c r="AE2519" s="119"/>
      <c r="AF2519" s="60"/>
    </row>
    <row r="2520" spans="1:32">
      <c r="A2520" s="105"/>
      <c r="B2520" s="97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223.6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423.49839999999995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647.09839999999997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647.1</v>
      </c>
      <c r="AD2520" s="48">
        <f>(ROUND(AC2520-AC2506,1)/AC2506)</f>
        <v>0.22348269994327852</v>
      </c>
      <c r="AE2520" s="119"/>
      <c r="AF2520" s="60"/>
    </row>
    <row r="2521" spans="1:32">
      <c r="A2521" s="112" t="s">
        <v>0</v>
      </c>
      <c r="B2521" s="98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225</v>
      </c>
      <c r="O2521" s="52">
        <f>E2521*$E$3</f>
        <v>0</v>
      </c>
      <c r="P2521" s="52">
        <f>F2521*$F$3</f>
        <v>75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202.5</v>
      </c>
      <c r="T2521" s="52">
        <f>(O2521/100)*(K2521*$K$3)</f>
        <v>0</v>
      </c>
      <c r="U2521" s="52">
        <f>(P2521/100)*(K2521*$K$3)+(P2521/100)*(L2521*$L$3)</f>
        <v>22.5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427.5</v>
      </c>
      <c r="Y2521" s="52">
        <f t="shared" si="803"/>
        <v>0</v>
      </c>
      <c r="Z2521" s="52">
        <f t="shared" si="804"/>
        <v>97.5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525</v>
      </c>
      <c r="AD2521" s="58"/>
      <c r="AE2521" s="119" t="s">
        <v>820</v>
      </c>
      <c r="AF2521" s="60"/>
    </row>
    <row r="2522" spans="1:32">
      <c r="A2522" s="105" t="s">
        <v>821</v>
      </c>
      <c r="B2522" s="99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195</v>
      </c>
      <c r="O2522" s="14">
        <f>E2522*$E$4</f>
        <v>0</v>
      </c>
      <c r="P2522" s="14">
        <f>F2522*$F$4</f>
        <v>65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340.46999999999997</v>
      </c>
      <c r="T2522" s="14">
        <f>(O2522/100)*(K2522*$K$4)</f>
        <v>0</v>
      </c>
      <c r="U2522" s="14">
        <f>(P2522/100)*(K2522*$K$4)+(P2522/100)*(L2522*$L$4)</f>
        <v>19.5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535.47</v>
      </c>
      <c r="Y2522" s="14">
        <f t="shared" ref="Y2522:Y2535" si="817">O2522+T2522</f>
        <v>0</v>
      </c>
      <c r="Z2522" s="14">
        <f t="shared" ref="Z2522:Z2535" si="818">P2522+U2522</f>
        <v>84.5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620</v>
      </c>
      <c r="AD2522" s="48">
        <f>(ROUND(AC2522-AC2521,1)/AC2521)</f>
        <v>0.18095238095238095</v>
      </c>
      <c r="AE2522" s="119"/>
      <c r="AF2522" s="60"/>
    </row>
    <row r="2523" spans="1:32">
      <c r="A2523" s="105" t="s">
        <v>822</v>
      </c>
      <c r="B2523" s="99">
        <v>0</v>
      </c>
      <c r="C2523" s="21" t="s">
        <v>856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210</v>
      </c>
      <c r="O2523" s="14">
        <f>E2523*$E$5</f>
        <v>0</v>
      </c>
      <c r="P2523" s="14">
        <f>F2523*$F$5</f>
        <v>70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189</v>
      </c>
      <c r="T2523" s="14">
        <f>(O2523/100)*(K2523*$K$5)</f>
        <v>0</v>
      </c>
      <c r="U2523" s="14">
        <f>(P2523/100)*(K2523*$K$5)+(P2523/100)*(L2523*$L$5)</f>
        <v>21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399</v>
      </c>
      <c r="Y2523" s="14">
        <f t="shared" si="817"/>
        <v>0</v>
      </c>
      <c r="Z2523" s="14">
        <f t="shared" si="818"/>
        <v>91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490</v>
      </c>
      <c r="AD2523" s="48">
        <f>(ROUND(AC2523-AC2521,1)/AC2521)</f>
        <v>-6.6666666666666666E-2</v>
      </c>
      <c r="AE2523" s="119"/>
      <c r="AF2523" s="60"/>
    </row>
    <row r="2524" spans="1:32">
      <c r="A2524" s="105" t="s">
        <v>823</v>
      </c>
      <c r="B2524" s="99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210</v>
      </c>
      <c r="O2524" s="14">
        <f>E2524*$E$6</f>
        <v>0</v>
      </c>
      <c r="P2524" s="14">
        <f>F2524*$F$6</f>
        <v>70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189</v>
      </c>
      <c r="T2524" s="14">
        <f>(O2524/100)*(K2524*$K$6)</f>
        <v>0</v>
      </c>
      <c r="U2524" s="14">
        <f>(P2524/100)*(K2524*$K$6)+(P2524/100)*(L2524*$L$6)</f>
        <v>21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399</v>
      </c>
      <c r="Y2524" s="14">
        <f t="shared" si="817"/>
        <v>0</v>
      </c>
      <c r="Z2524" s="14">
        <f t="shared" si="818"/>
        <v>91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490</v>
      </c>
      <c r="AD2524" s="48">
        <f>(ROUND(AC2524-AC2521,1)/AC2521)</f>
        <v>-6.6666666666666666E-2</v>
      </c>
      <c r="AE2524" s="119"/>
      <c r="AF2524" s="60"/>
    </row>
    <row r="2525" spans="1:32">
      <c r="A2525" s="105" t="s">
        <v>824</v>
      </c>
      <c r="B2525" s="99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210</v>
      </c>
      <c r="O2525" s="14">
        <f>E2525*$E$7</f>
        <v>0</v>
      </c>
      <c r="P2525" s="14">
        <f>F2525*$F$7</f>
        <v>70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189</v>
      </c>
      <c r="T2525" s="14">
        <f>(O2525/100)*(K2525*$K$7)</f>
        <v>0</v>
      </c>
      <c r="U2525" s="14">
        <f>(P2525/100)*(K2525*$K$7)+(P2525/100)*(L2525*$L$7)</f>
        <v>21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399</v>
      </c>
      <c r="Y2525" s="14">
        <f t="shared" si="817"/>
        <v>0</v>
      </c>
      <c r="Z2525" s="14">
        <f t="shared" si="818"/>
        <v>91</v>
      </c>
      <c r="AA2525" s="14">
        <f t="shared" si="819"/>
        <v>0</v>
      </c>
      <c r="AB2525" s="14">
        <f t="shared" si="821"/>
        <v>0</v>
      </c>
      <c r="AC2525" s="15">
        <f t="shared" si="820"/>
        <v>490</v>
      </c>
      <c r="AD2525" s="48">
        <f>(ROUND(AC2525-AC2521,1)/AC2521)</f>
        <v>-6.6666666666666666E-2</v>
      </c>
      <c r="AE2525" s="119"/>
      <c r="AF2525" s="60"/>
    </row>
    <row r="2526" spans="1:32">
      <c r="A2526" s="105" t="s">
        <v>667</v>
      </c>
      <c r="B2526" s="99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210</v>
      </c>
      <c r="O2526" s="14">
        <f>E2526*$E$8</f>
        <v>0</v>
      </c>
      <c r="P2526" s="14">
        <f>F2526*$F$8</f>
        <v>70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189</v>
      </c>
      <c r="T2526" s="14">
        <f>(O2526/100)*(K2526*$K$8)</f>
        <v>0</v>
      </c>
      <c r="U2526" s="14">
        <f>(P2526/100)*(K2526*$K$8)+(P2526/100)*(L2526*$L$8)</f>
        <v>21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399</v>
      </c>
      <c r="Y2526" s="14">
        <f t="shared" si="817"/>
        <v>0</v>
      </c>
      <c r="Z2526" s="14">
        <f t="shared" si="818"/>
        <v>91</v>
      </c>
      <c r="AA2526" s="14">
        <f t="shared" si="819"/>
        <v>0</v>
      </c>
      <c r="AB2526" s="14">
        <f t="shared" si="821"/>
        <v>0</v>
      </c>
      <c r="AC2526" s="15">
        <f t="shared" si="820"/>
        <v>490</v>
      </c>
      <c r="AD2526" s="48">
        <f>(ROUND(AC2526-AC2521,1)/AC2521)</f>
        <v>-6.6666666666666666E-2</v>
      </c>
      <c r="AE2526" s="119"/>
      <c r="AF2526" s="60"/>
    </row>
    <row r="2527" spans="1:32">
      <c r="A2527" s="105" t="s">
        <v>606</v>
      </c>
      <c r="B2527" s="99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90</v>
      </c>
      <c r="O2527" s="14">
        <f>E2527*$E$9</f>
        <v>260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81</v>
      </c>
      <c r="T2527" s="14">
        <f>(O2527/100)*(K2527*$K$9)</f>
        <v>249.60000000000002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171</v>
      </c>
      <c r="Y2527" s="14">
        <f t="shared" si="817"/>
        <v>509.6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680.6</v>
      </c>
      <c r="AD2527" s="48">
        <f>(ROUND(AC2527-AC2521,1)/AC2521)</f>
        <v>0.29638095238095236</v>
      </c>
      <c r="AE2527" s="119"/>
      <c r="AF2527" s="60"/>
    </row>
    <row r="2528" spans="1:32">
      <c r="A2528" s="105" t="s">
        <v>851</v>
      </c>
      <c r="B2528" s="99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90</v>
      </c>
      <c r="O2528" s="14">
        <f>E2528*$E$10</f>
        <v>0</v>
      </c>
      <c r="P2528" s="14">
        <f>F2528*$F$10</f>
        <v>260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81</v>
      </c>
      <c r="T2528" s="14">
        <f>(O2528/100)*(K2528*$J$10)</f>
        <v>0</v>
      </c>
      <c r="U2528" s="14">
        <f>(P2528/100)*(K2528*$K$10)+(P2528/100)*(L2528*$L$10)</f>
        <v>249.60000000000002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171</v>
      </c>
      <c r="Y2528" s="14">
        <f t="shared" si="817"/>
        <v>0</v>
      </c>
      <c r="Z2528" s="14">
        <f t="shared" si="818"/>
        <v>509.6</v>
      </c>
      <c r="AA2528" s="14">
        <f t="shared" si="819"/>
        <v>0</v>
      </c>
      <c r="AB2528" s="14">
        <f t="shared" si="821"/>
        <v>0</v>
      </c>
      <c r="AC2528" s="15">
        <f t="shared" si="820"/>
        <v>680.6</v>
      </c>
      <c r="AD2528" s="48">
        <f>(ROUND(AC2528-AC2521,1)/AC2521)</f>
        <v>0.29638095238095236</v>
      </c>
      <c r="AE2528" s="119"/>
      <c r="AF2528" s="60"/>
    </row>
    <row r="2529" spans="1:32">
      <c r="A2529" s="105" t="s">
        <v>852</v>
      </c>
      <c r="B2529" s="99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90</v>
      </c>
      <c r="O2529" s="14">
        <f>E2529*$E$11</f>
        <v>0</v>
      </c>
      <c r="P2529" s="14">
        <f>F2529*$F$11</f>
        <v>0</v>
      </c>
      <c r="Q2529" s="14">
        <f>G2529*$G$11</f>
        <v>260</v>
      </c>
      <c r="R2529" s="14">
        <f>H2529*$H$11</f>
        <v>0</v>
      </c>
      <c r="S2529" s="14">
        <f>(N2529/100)*(I2529*$I$11)+(N2529/100)*(J2529*$J$11)</f>
        <v>81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249.60000000000002</v>
      </c>
      <c r="W2529" s="14">
        <f>(R2529/100)*(K2529*$K$11)+(R2529/100)*(L2529*$L$11)</f>
        <v>0</v>
      </c>
      <c r="X2529" s="14">
        <f t="shared" si="816"/>
        <v>171</v>
      </c>
      <c r="Y2529" s="14">
        <f t="shared" si="817"/>
        <v>0</v>
      </c>
      <c r="Z2529" s="14">
        <f t="shared" si="818"/>
        <v>0</v>
      </c>
      <c r="AA2529" s="14">
        <f t="shared" si="819"/>
        <v>509.6</v>
      </c>
      <c r="AB2529" s="14">
        <f t="shared" si="821"/>
        <v>0</v>
      </c>
      <c r="AC2529" s="15">
        <f t="shared" si="820"/>
        <v>680.6</v>
      </c>
      <c r="AD2529" s="48">
        <f>(ROUND(AC2529-AC2521,1)/AC2521)</f>
        <v>0.29638095238095236</v>
      </c>
      <c r="AE2529" s="119"/>
      <c r="AF2529" s="60"/>
    </row>
    <row r="2530" spans="1:32">
      <c r="A2530" s="105" t="s">
        <v>853</v>
      </c>
      <c r="B2530" s="99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90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260</v>
      </c>
      <c r="S2530" s="14">
        <f>(N2530/100)*(I2530*$I$12)+(N2530/100)*(J2530*$J$12)</f>
        <v>81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249.60000000000002</v>
      </c>
      <c r="X2530" s="14">
        <f t="shared" si="816"/>
        <v>171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509.6</v>
      </c>
      <c r="AC2530" s="15">
        <f t="shared" si="820"/>
        <v>680.6</v>
      </c>
      <c r="AD2530" s="48">
        <f>(ROUND(AC2530-AC2521,1)/AC2521)</f>
        <v>0.29638095238095236</v>
      </c>
      <c r="AE2530" s="119"/>
      <c r="AF2530" s="60"/>
    </row>
    <row r="2531" spans="1:32">
      <c r="A2531" s="105" t="s">
        <v>854</v>
      </c>
      <c r="B2531" s="99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195</v>
      </c>
      <c r="O2531" s="14">
        <f>E2531*$E$13</f>
        <v>0</v>
      </c>
      <c r="P2531" s="14">
        <f>F2531*$F$13</f>
        <v>65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336.375</v>
      </c>
      <c r="T2531" s="14">
        <f>(O2531/100)*(K2531*$K$13)+(O2531/100)*(M2531*$M$13)</f>
        <v>0</v>
      </c>
      <c r="U2531" s="14">
        <f>(P2531/100)*(K2531*$K$13)+(P2531/100)*(L2531*$L$13)+(P2531/100)*(M2531*$M$13)</f>
        <v>73.125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531.375</v>
      </c>
      <c r="Y2531" s="14">
        <f t="shared" si="817"/>
        <v>0</v>
      </c>
      <c r="Z2531" s="14">
        <f t="shared" si="818"/>
        <v>138.125</v>
      </c>
      <c r="AA2531" s="14">
        <f t="shared" si="819"/>
        <v>0</v>
      </c>
      <c r="AB2531" s="14">
        <f t="shared" si="821"/>
        <v>0</v>
      </c>
      <c r="AC2531" s="15">
        <f t="shared" si="820"/>
        <v>669.5</v>
      </c>
      <c r="AD2531" s="48">
        <f>(ROUND(AC2531-AC2521,1)/AC2521)</f>
        <v>0.27523809523809523</v>
      </c>
      <c r="AE2531" s="119"/>
      <c r="AF2531" s="60"/>
    </row>
    <row r="2532" spans="1:32">
      <c r="A2532" s="105" t="s">
        <v>855</v>
      </c>
      <c r="B2532" s="99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219.70000000000002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451.48350000000005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671.18350000000009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671.2</v>
      </c>
      <c r="AD2532" s="48">
        <f>(ROUND(AC2532-AC2521,1)/AC2521)</f>
        <v>0.27847619047619043</v>
      </c>
      <c r="AE2532" s="119"/>
      <c r="AF2532" s="60"/>
    </row>
    <row r="2533" spans="1:32">
      <c r="A2533" s="105"/>
      <c r="B2533" s="99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219.70000000000002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451.48350000000005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671.18350000000009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671.2</v>
      </c>
      <c r="AD2533" s="48">
        <f>(ROUND(AC2533-AC2521,1)/AC2521)</f>
        <v>0.27847619047619043</v>
      </c>
      <c r="AE2533" s="119"/>
      <c r="AF2533" s="60"/>
    </row>
    <row r="2534" spans="1:32">
      <c r="A2534" s="105"/>
      <c r="B2534" s="99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195</v>
      </c>
      <c r="O2534" s="14">
        <f>E2534*$E$16</f>
        <v>0</v>
      </c>
      <c r="P2534" s="14">
        <f>F2534*$F$16</f>
        <v>65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312.77999999999997</v>
      </c>
      <c r="T2534" s="14">
        <f>(O2534/100)*(K2534*$K$16)</f>
        <v>0</v>
      </c>
      <c r="U2534" s="14">
        <f>(P2534/100)*(K2534*$K$16)+(P2534/100)*(L2534*$L$16)</f>
        <v>19.5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507.78</v>
      </c>
      <c r="Y2534" s="14">
        <f t="shared" si="817"/>
        <v>0</v>
      </c>
      <c r="Z2534" s="14">
        <f t="shared" si="818"/>
        <v>84.5</v>
      </c>
      <c r="AA2534" s="14">
        <f t="shared" si="819"/>
        <v>0</v>
      </c>
      <c r="AB2534" s="14">
        <f t="shared" si="821"/>
        <v>0</v>
      </c>
      <c r="AC2534" s="15">
        <f t="shared" si="820"/>
        <v>592.29999999999995</v>
      </c>
      <c r="AD2534" s="48">
        <f>(ROUND(AC2534-AC2521,1)/AC2521)</f>
        <v>0.12819047619047619</v>
      </c>
      <c r="AE2534" s="119"/>
      <c r="AF2534" s="60"/>
    </row>
    <row r="2535" spans="1:32">
      <c r="A2535" s="105"/>
      <c r="B2535" s="99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195</v>
      </c>
      <c r="O2535" s="14">
        <f>E2535*$E$17</f>
        <v>0</v>
      </c>
      <c r="P2535" s="14">
        <f>F2535*$F$17</f>
        <v>65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364.84499999999997</v>
      </c>
      <c r="T2535" s="14">
        <f>(O2535/100)*(K2535*$K$17)</f>
        <v>0</v>
      </c>
      <c r="U2535" s="14">
        <f>(P2535/100)*(K2535*$K$17)+(P2535/100)*(L2535*$L$17)</f>
        <v>19.5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559.84500000000003</v>
      </c>
      <c r="Y2535" s="14">
        <f t="shared" si="817"/>
        <v>0</v>
      </c>
      <c r="Z2535" s="14">
        <f t="shared" si="818"/>
        <v>84.5</v>
      </c>
      <c r="AA2535" s="14">
        <f t="shared" si="819"/>
        <v>0</v>
      </c>
      <c r="AB2535" s="14">
        <f t="shared" si="821"/>
        <v>0</v>
      </c>
      <c r="AC2535" s="15">
        <f t="shared" si="820"/>
        <v>644.29999999999995</v>
      </c>
      <c r="AD2535" s="48">
        <f>(ROUND(AC2535-AC2521,1)/AC2521)</f>
        <v>0.22723809523809524</v>
      </c>
      <c r="AE2535" s="119"/>
      <c r="AF2535" s="60"/>
    </row>
    <row r="2536" spans="1:32">
      <c r="A2536" s="112" t="s">
        <v>0</v>
      </c>
      <c r="B2536" s="96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247.5</v>
      </c>
      <c r="O2536" s="52">
        <f>E2536*$E$3</f>
        <v>0</v>
      </c>
      <c r="P2536" s="52">
        <f>F2536*$F$3</f>
        <v>0</v>
      </c>
      <c r="Q2536" s="52">
        <f>G2536*$G$3</f>
        <v>60</v>
      </c>
      <c r="R2536" s="52">
        <f>H2536*$H$3</f>
        <v>0</v>
      </c>
      <c r="S2536" s="52">
        <f>(N2536/100)*(I2536*$I$3)+(N2536/100)*(J2536*$J$3)</f>
        <v>185.625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36</v>
      </c>
      <c r="W2536" s="52">
        <f>(R2536/100)*(K2536*$K$3)+(R2536/100)*(L2536*$L$3)</f>
        <v>0</v>
      </c>
      <c r="X2536" s="52">
        <f t="shared" ref="X2536:X2596" si="822">N2536+S2536</f>
        <v>433.125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96</v>
      </c>
      <c r="AB2536" s="52">
        <f>R2536+W2536</f>
        <v>0</v>
      </c>
      <c r="AC2536" s="53">
        <f>ROUND(X2536+Y2536+Z2536+AA2536+AB2536,1)</f>
        <v>529.1</v>
      </c>
      <c r="AD2536" s="58"/>
      <c r="AE2536" s="119" t="s">
        <v>820</v>
      </c>
      <c r="AF2536" s="60"/>
    </row>
    <row r="2537" spans="1:32">
      <c r="A2537" s="105" t="s">
        <v>821</v>
      </c>
      <c r="B2537" s="97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214.5</v>
      </c>
      <c r="O2537" s="14">
        <f>E2537*$E$4</f>
        <v>0</v>
      </c>
      <c r="P2537" s="14">
        <f>F2537*$F$4</f>
        <v>0</v>
      </c>
      <c r="Q2537" s="14">
        <f>G2537*$G$4</f>
        <v>52</v>
      </c>
      <c r="R2537" s="14">
        <f>H2537*$H$4</f>
        <v>0</v>
      </c>
      <c r="S2537" s="14">
        <f>(N2537/100)*(I2537*$I$4)+(N2537/100)*(J2537*$J$4)</f>
        <v>324.32400000000001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31.200000000000003</v>
      </c>
      <c r="W2537" s="14">
        <f>(R2537/100)*(K2537*$K$4)+(R2537/100)*(L2537*$L$4)</f>
        <v>0</v>
      </c>
      <c r="X2537" s="14">
        <f t="shared" si="822"/>
        <v>538.82400000000007</v>
      </c>
      <c r="Y2537" s="14">
        <f t="shared" si="823"/>
        <v>0</v>
      </c>
      <c r="Z2537" s="14">
        <f t="shared" si="824"/>
        <v>0</v>
      </c>
      <c r="AA2537" s="14">
        <f t="shared" si="825"/>
        <v>83.2</v>
      </c>
      <c r="AB2537" s="14">
        <f>R2537+W2537</f>
        <v>0</v>
      </c>
      <c r="AC2537" s="15">
        <f>ROUND(X2537+Y2537+Z2537+AA2537+AB2537,1)</f>
        <v>622</v>
      </c>
      <c r="AD2537" s="48">
        <f>(ROUND(AC2537-AC2536,1)/AC2536)</f>
        <v>0.17558117558117559</v>
      </c>
      <c r="AE2537" s="119"/>
      <c r="AF2537" s="60"/>
    </row>
    <row r="2538" spans="1:32">
      <c r="A2538" s="105" t="s">
        <v>822</v>
      </c>
      <c r="B2538" s="97">
        <v>0</v>
      </c>
      <c r="C2538" s="21" t="s">
        <v>856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230.99999999999997</v>
      </c>
      <c r="O2538" s="14">
        <f>E2538*$E$5</f>
        <v>0</v>
      </c>
      <c r="P2538" s="14">
        <f>F2538*$F$5</f>
        <v>0</v>
      </c>
      <c r="Q2538" s="14">
        <f>G2538*$G$5</f>
        <v>56</v>
      </c>
      <c r="R2538" s="14">
        <f>H2538*$H$5</f>
        <v>0</v>
      </c>
      <c r="S2538" s="14">
        <f>(N2538/100)*(I2538*$I$5)+(N2538/100)*(J2538*$J$5)</f>
        <v>173.24999999999997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33.6</v>
      </c>
      <c r="W2538" s="14">
        <f>(R2538/100)*(K2538*$K$5)+(R2538/100)*(L2538*$L$5)</f>
        <v>0</v>
      </c>
      <c r="X2538" s="14">
        <f t="shared" si="822"/>
        <v>404.24999999999994</v>
      </c>
      <c r="Y2538" s="14">
        <f t="shared" si="823"/>
        <v>0</v>
      </c>
      <c r="Z2538" s="14">
        <f t="shared" si="824"/>
        <v>0</v>
      </c>
      <c r="AA2538" s="14">
        <f t="shared" si="825"/>
        <v>89.6</v>
      </c>
      <c r="AB2538" s="14">
        <f>R2538+W2538</f>
        <v>0</v>
      </c>
      <c r="AC2538" s="15">
        <f t="shared" ref="AC2538:AC2550" si="826">ROUND(X2538+Y2538+Z2538+AA2538+AB2538,1)</f>
        <v>493.9</v>
      </c>
      <c r="AD2538" s="48">
        <f>(ROUND(AC2538-AC2536,1)/AC2536)</f>
        <v>-6.6528066528066532E-2</v>
      </c>
      <c r="AE2538" s="119"/>
      <c r="AF2538" s="60"/>
    </row>
    <row r="2539" spans="1:32">
      <c r="A2539" s="105" t="s">
        <v>823</v>
      </c>
      <c r="B2539" s="97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230.99999999999997</v>
      </c>
      <c r="O2539" s="14">
        <f>E2539*$E$6</f>
        <v>0</v>
      </c>
      <c r="P2539" s="14">
        <f>F2539*$F$6</f>
        <v>0</v>
      </c>
      <c r="Q2539" s="14">
        <f>G2539*$G$6</f>
        <v>56</v>
      </c>
      <c r="R2539" s="14">
        <f>H2539*$H$6</f>
        <v>0</v>
      </c>
      <c r="S2539" s="14">
        <f>(N2539/100)*(I2539*$I$6)+(N2539/100)*(J2539*$J$6)</f>
        <v>173.24999999999997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33.6</v>
      </c>
      <c r="W2539" s="14">
        <f>(R2539/100)*(K2539*$K$6)+(R2539/100)*(L2539*$L$6)</f>
        <v>0</v>
      </c>
      <c r="X2539" s="14">
        <f t="shared" si="822"/>
        <v>404.24999999999994</v>
      </c>
      <c r="Y2539" s="14">
        <f t="shared" si="823"/>
        <v>0</v>
      </c>
      <c r="Z2539" s="14">
        <f t="shared" si="824"/>
        <v>0</v>
      </c>
      <c r="AA2539" s="14">
        <f t="shared" si="825"/>
        <v>89.6</v>
      </c>
      <c r="AB2539" s="14">
        <f t="shared" ref="AB2539:AB2550" si="827">R2539+W2539</f>
        <v>0</v>
      </c>
      <c r="AC2539" s="15">
        <f t="shared" si="826"/>
        <v>493.9</v>
      </c>
      <c r="AD2539" s="48">
        <f>(ROUND(AC2539-AC2536,1)/AC2536)</f>
        <v>-6.6528066528066532E-2</v>
      </c>
      <c r="AE2539" s="119"/>
      <c r="AF2539" s="60"/>
    </row>
    <row r="2540" spans="1:32">
      <c r="A2540" s="105" t="s">
        <v>824</v>
      </c>
      <c r="B2540" s="97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230.99999999999997</v>
      </c>
      <c r="O2540" s="14">
        <f>E2540*$E$7</f>
        <v>0</v>
      </c>
      <c r="P2540" s="14">
        <f>F2540*$F$7</f>
        <v>0</v>
      </c>
      <c r="Q2540" s="14">
        <f>G2540*$G$7</f>
        <v>56</v>
      </c>
      <c r="R2540" s="14">
        <f>H2540*$H$7</f>
        <v>0</v>
      </c>
      <c r="S2540" s="14">
        <f>(N2540/100)*(I2540*$I$7)+(N2540/100)*(J2540*$J$7)</f>
        <v>173.24999999999997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33.6</v>
      </c>
      <c r="W2540" s="14">
        <f>(R2540/100)*(K2540*$K$7)+(R2540/100)*(L2540*$L$7)</f>
        <v>0</v>
      </c>
      <c r="X2540" s="14">
        <f t="shared" si="822"/>
        <v>404.24999999999994</v>
      </c>
      <c r="Y2540" s="14">
        <f t="shared" si="823"/>
        <v>0</v>
      </c>
      <c r="Z2540" s="14">
        <f t="shared" si="824"/>
        <v>0</v>
      </c>
      <c r="AA2540" s="14">
        <f t="shared" si="825"/>
        <v>89.6</v>
      </c>
      <c r="AB2540" s="14">
        <f t="shared" si="827"/>
        <v>0</v>
      </c>
      <c r="AC2540" s="15">
        <f t="shared" si="826"/>
        <v>493.9</v>
      </c>
      <c r="AD2540" s="48">
        <f>(ROUND(AC2540-AC2536,1)/AC2536)</f>
        <v>-6.6528066528066532E-2</v>
      </c>
      <c r="AE2540" s="119"/>
      <c r="AF2540" s="60"/>
    </row>
    <row r="2541" spans="1:32">
      <c r="A2541" s="105" t="s">
        <v>667</v>
      </c>
      <c r="B2541" s="97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230.99999999999997</v>
      </c>
      <c r="O2541" s="14">
        <f>E2541*$E$8</f>
        <v>0</v>
      </c>
      <c r="P2541" s="14">
        <f>F2541*$F$8</f>
        <v>0</v>
      </c>
      <c r="Q2541" s="14">
        <f>G2541*$G$8</f>
        <v>56</v>
      </c>
      <c r="R2541" s="14">
        <f>H2541*$H$8</f>
        <v>0</v>
      </c>
      <c r="S2541" s="14">
        <f>(N2541/100)*(I2541*$I$8)+(N2541/100)*(J2541*$J$8)</f>
        <v>173.24999999999997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33.6</v>
      </c>
      <c r="W2541" s="14">
        <f>(R2541/100)*(K2541*$K$8)+(R2541/100)*(L2541*$L$8)</f>
        <v>0</v>
      </c>
      <c r="X2541" s="14">
        <f t="shared" si="822"/>
        <v>404.24999999999994</v>
      </c>
      <c r="Y2541" s="14">
        <f t="shared" si="823"/>
        <v>0</v>
      </c>
      <c r="Z2541" s="14">
        <f t="shared" si="824"/>
        <v>0</v>
      </c>
      <c r="AA2541" s="14">
        <f t="shared" si="825"/>
        <v>89.6</v>
      </c>
      <c r="AB2541" s="14">
        <f t="shared" si="827"/>
        <v>0</v>
      </c>
      <c r="AC2541" s="15">
        <f t="shared" si="826"/>
        <v>493.9</v>
      </c>
      <c r="AD2541" s="48">
        <f>(ROUND(AC2541-AC2536,1)/AC2536)</f>
        <v>-6.6528066528066532E-2</v>
      </c>
      <c r="AE2541" s="119"/>
      <c r="AF2541" s="60"/>
    </row>
    <row r="2542" spans="1:32">
      <c r="A2542" s="105" t="s">
        <v>606</v>
      </c>
      <c r="B2542" s="97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99.6</v>
      </c>
      <c r="O2542" s="14">
        <f>E2542*$E$9</f>
        <v>266.5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74.7</v>
      </c>
      <c r="T2542" s="14">
        <f>(O2542/100)*(K2542*$K$9)</f>
        <v>243.8475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174.3</v>
      </c>
      <c r="Y2542" s="14">
        <f t="shared" si="823"/>
        <v>510.34749999999997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684.6</v>
      </c>
      <c r="AD2542" s="48">
        <f>(ROUND(AC2542-AC2536,1)/AC2536)</f>
        <v>0.2938952938952939</v>
      </c>
      <c r="AE2542" s="119"/>
      <c r="AF2542" s="60"/>
    </row>
    <row r="2543" spans="1:32">
      <c r="A2543" s="105" t="s">
        <v>851</v>
      </c>
      <c r="B2543" s="97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99.6</v>
      </c>
      <c r="O2543" s="14">
        <f>E2543*$E$10</f>
        <v>0</v>
      </c>
      <c r="P2543" s="14">
        <f>F2543*$F$10</f>
        <v>266.5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74.7</v>
      </c>
      <c r="T2543" s="14">
        <f>(O2543/100)*(K2543*$J$10)</f>
        <v>0</v>
      </c>
      <c r="U2543" s="14">
        <f>(P2543/100)*(K2543*$K$10)+(P2543/100)*(L2543*$L$10)</f>
        <v>243.8475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174.3</v>
      </c>
      <c r="Y2543" s="14">
        <f t="shared" si="823"/>
        <v>0</v>
      </c>
      <c r="Z2543" s="14">
        <f t="shared" si="824"/>
        <v>510.34749999999997</v>
      </c>
      <c r="AA2543" s="14">
        <f t="shared" si="825"/>
        <v>0</v>
      </c>
      <c r="AB2543" s="14">
        <f t="shared" si="827"/>
        <v>0</v>
      </c>
      <c r="AC2543" s="15">
        <f t="shared" si="826"/>
        <v>684.6</v>
      </c>
      <c r="AD2543" s="48">
        <f>(ROUND(AC2543-AC2536,1)/AC2536)</f>
        <v>0.2938952938952939</v>
      </c>
      <c r="AE2543" s="119"/>
      <c r="AF2543" s="60"/>
    </row>
    <row r="2544" spans="1:32">
      <c r="A2544" s="105" t="s">
        <v>852</v>
      </c>
      <c r="B2544" s="97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99.6</v>
      </c>
      <c r="O2544" s="14">
        <f>E2544*$E$11</f>
        <v>0</v>
      </c>
      <c r="P2544" s="14">
        <f>F2544*$F$11</f>
        <v>0</v>
      </c>
      <c r="Q2544" s="14">
        <f>G2544*$G$11</f>
        <v>266.5</v>
      </c>
      <c r="R2544" s="14">
        <f>H2544*$H$11</f>
        <v>0</v>
      </c>
      <c r="S2544" s="14">
        <f>(N2544/100)*(I2544*$I$11)+(N2544/100)*(J2544*$J$11)</f>
        <v>74.7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243.8475</v>
      </c>
      <c r="W2544" s="14">
        <f>(R2544/100)*(K2544*$K$11)+(R2544/100)*(L2544*$L$11)</f>
        <v>0</v>
      </c>
      <c r="X2544" s="14">
        <f t="shared" si="822"/>
        <v>174.3</v>
      </c>
      <c r="Y2544" s="14">
        <f t="shared" si="823"/>
        <v>0</v>
      </c>
      <c r="Z2544" s="14">
        <f t="shared" si="824"/>
        <v>0</v>
      </c>
      <c r="AA2544" s="14">
        <f t="shared" si="825"/>
        <v>510.34749999999997</v>
      </c>
      <c r="AB2544" s="14">
        <f t="shared" si="827"/>
        <v>0</v>
      </c>
      <c r="AC2544" s="15">
        <f t="shared" si="826"/>
        <v>684.6</v>
      </c>
      <c r="AD2544" s="48">
        <f>(ROUND(AC2544-AC2536,1)/AC2536)</f>
        <v>0.2938952938952939</v>
      </c>
      <c r="AE2544" s="119"/>
      <c r="AF2544" s="60"/>
    </row>
    <row r="2545" spans="1:32">
      <c r="A2545" s="105" t="s">
        <v>853</v>
      </c>
      <c r="B2545" s="97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99.6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266.5</v>
      </c>
      <c r="S2545" s="14">
        <f>(N2545/100)*(I2545*$I$12)+(N2545/100)*(J2545*$J$12)</f>
        <v>74.7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243.8475</v>
      </c>
      <c r="X2545" s="14">
        <f t="shared" si="822"/>
        <v>174.3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510.34749999999997</v>
      </c>
      <c r="AC2545" s="15">
        <f t="shared" si="826"/>
        <v>684.6</v>
      </c>
      <c r="AD2545" s="48">
        <f>(ROUND(AC2545-AC2536,1)/AC2536)</f>
        <v>0.2938952938952939</v>
      </c>
      <c r="AE2545" s="119"/>
      <c r="AF2545" s="60"/>
    </row>
    <row r="2546" spans="1:32">
      <c r="A2546" s="105" t="s">
        <v>854</v>
      </c>
      <c r="B2546" s="97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214.5</v>
      </c>
      <c r="O2546" s="14">
        <f>E2546*$E$13</f>
        <v>0</v>
      </c>
      <c r="P2546" s="14">
        <f>F2546*$F$13</f>
        <v>0</v>
      </c>
      <c r="Q2546" s="14">
        <f>G2546*$G$13</f>
        <v>52</v>
      </c>
      <c r="R2546" s="14">
        <f>H2546*$H$13</f>
        <v>0</v>
      </c>
      <c r="S2546" s="14">
        <f>(N2546/100)*(I2546*$I$14)+(N2546/100)*(J2546*$J$14)+(N2546/100)*(M2546*$M$14)</f>
        <v>337.83749999999998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74.099999999999994</v>
      </c>
      <c r="W2546" s="14">
        <f>(R2546/100)*(K2546*$K$13)+(R2546/100)*(L2546*$L$13)+(R2546/100)*(M2546*$M$13)</f>
        <v>0</v>
      </c>
      <c r="X2546" s="14">
        <f t="shared" si="822"/>
        <v>552.33749999999998</v>
      </c>
      <c r="Y2546" s="14">
        <f t="shared" si="823"/>
        <v>0</v>
      </c>
      <c r="Z2546" s="14">
        <f t="shared" si="824"/>
        <v>0</v>
      </c>
      <c r="AA2546" s="14">
        <f t="shared" si="825"/>
        <v>126.1</v>
      </c>
      <c r="AB2546" s="14">
        <f t="shared" si="827"/>
        <v>0</v>
      </c>
      <c r="AC2546" s="15">
        <f t="shared" si="826"/>
        <v>678.4</v>
      </c>
      <c r="AD2546" s="48">
        <f>(ROUND(AC2546-AC2536,1)/AC2536)</f>
        <v>0.28217728217728216</v>
      </c>
      <c r="AE2546" s="119"/>
      <c r="AF2546" s="60"/>
    </row>
    <row r="2547" spans="1:32">
      <c r="A2547" s="105" t="s">
        <v>855</v>
      </c>
      <c r="B2547" s="97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234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442.26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676.26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676.3</v>
      </c>
      <c r="AD2547" s="48">
        <f>(ROUND(AC2547-AC2536,1)/AC2536)</f>
        <v>0.27820827820827815</v>
      </c>
      <c r="AE2547" s="119"/>
      <c r="AF2547" s="60"/>
    </row>
    <row r="2548" spans="1:32">
      <c r="A2548" s="105"/>
      <c r="B2548" s="97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234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442.26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676.26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676.3</v>
      </c>
      <c r="AD2548" s="48">
        <f>(ROUND(AC2548-AC2536,1)/AC2536)</f>
        <v>0.27820827820827815</v>
      </c>
      <c r="AE2548" s="119"/>
      <c r="AF2548" s="60"/>
    </row>
    <row r="2549" spans="1:32" ht="15.75" customHeight="1">
      <c r="A2549" s="105"/>
      <c r="B2549" s="97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214.5</v>
      </c>
      <c r="O2549" s="14">
        <f>E2549*$E$16</f>
        <v>0</v>
      </c>
      <c r="P2549" s="14">
        <f>F2549*$F$16</f>
        <v>0</v>
      </c>
      <c r="Q2549" s="14">
        <f>G2549*$G$16</f>
        <v>52</v>
      </c>
      <c r="R2549" s="14">
        <f>H2549*$H$16</f>
        <v>0</v>
      </c>
      <c r="S2549" s="14">
        <f>(N2549/100)*(I2549*$I$16)+(N2549/100)*(J2549*$J$16)</f>
        <v>309.52350000000001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31.200000000000003</v>
      </c>
      <c r="W2549" s="14">
        <f>(R2549/100)*(K2549*$K$16)+(R2549/100)*(L2549*$L$16)</f>
        <v>0</v>
      </c>
      <c r="X2549" s="14">
        <f t="shared" si="822"/>
        <v>524.02350000000001</v>
      </c>
      <c r="Y2549" s="14">
        <f t="shared" si="823"/>
        <v>0</v>
      </c>
      <c r="Z2549" s="14">
        <f t="shared" si="824"/>
        <v>0</v>
      </c>
      <c r="AA2549" s="14">
        <f t="shared" si="825"/>
        <v>83.2</v>
      </c>
      <c r="AB2549" s="14">
        <f t="shared" si="827"/>
        <v>0</v>
      </c>
      <c r="AC2549" s="15">
        <f t="shared" si="826"/>
        <v>607.20000000000005</v>
      </c>
      <c r="AD2549" s="48">
        <f>(ROUND(AC2549-AC2536,1)/AC2536)</f>
        <v>0.14760914760914759</v>
      </c>
      <c r="AE2549" s="119"/>
      <c r="AF2549" s="60"/>
    </row>
    <row r="2550" spans="1:32">
      <c r="A2550" s="105"/>
      <c r="B2550" s="97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214.5</v>
      </c>
      <c r="O2550" s="14">
        <f>E2550*$E$17</f>
        <v>0</v>
      </c>
      <c r="P2550" s="14">
        <f>F2550*$F$17</f>
        <v>0</v>
      </c>
      <c r="Q2550" s="14">
        <f>G2550*$G$17</f>
        <v>52</v>
      </c>
      <c r="R2550" s="14">
        <f>H2550*$H$17</f>
        <v>0</v>
      </c>
      <c r="S2550" s="14">
        <f>(N2550/100)*(I2550*$I$17)+(N2550/100)*(J2550*$J$17)</f>
        <v>350.27849999999995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31.200000000000003</v>
      </c>
      <c r="W2550" s="14">
        <f>(R2550/100)*(K2550*$K$17)+(R2550/100)*(L2550*$L$17)</f>
        <v>0</v>
      </c>
      <c r="X2550" s="14">
        <f t="shared" si="822"/>
        <v>564.77849999999989</v>
      </c>
      <c r="Y2550" s="14">
        <f t="shared" si="823"/>
        <v>0</v>
      </c>
      <c r="Z2550" s="14">
        <f t="shared" si="824"/>
        <v>0</v>
      </c>
      <c r="AA2550" s="14">
        <f t="shared" si="825"/>
        <v>83.2</v>
      </c>
      <c r="AB2550" s="14">
        <f t="shared" si="827"/>
        <v>0</v>
      </c>
      <c r="AC2550" s="15">
        <f t="shared" si="826"/>
        <v>648</v>
      </c>
      <c r="AD2550" s="48">
        <f>(ROUND(AC2550-AC2536,1)/AC2536)</f>
        <v>0.22472122472122472</v>
      </c>
      <c r="AE2550" s="119"/>
      <c r="AF2550" s="60"/>
    </row>
    <row r="2551" spans="1:32">
      <c r="A2551" s="112" t="s">
        <v>0</v>
      </c>
      <c r="B2551" s="98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240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288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528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528</v>
      </c>
      <c r="AD2551" s="58"/>
      <c r="AE2551" s="119" t="s">
        <v>820</v>
      </c>
      <c r="AF2551" s="60"/>
    </row>
    <row r="2552" spans="1:32">
      <c r="A2552" s="105" t="s">
        <v>821</v>
      </c>
      <c r="B2552" s="99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208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411.84000000000003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619.84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619.79999999999995</v>
      </c>
      <c r="AD2552" s="48">
        <f>(ROUND(AC2552-AC2551,1)/AC2551)</f>
        <v>0.17386363636363636</v>
      </c>
      <c r="AE2552" s="119"/>
      <c r="AF2552" s="60"/>
    </row>
    <row r="2553" spans="1:32">
      <c r="A2553" s="105" t="s">
        <v>822</v>
      </c>
      <c r="B2553" s="99">
        <v>0</v>
      </c>
      <c r="C2553" s="21" t="s">
        <v>856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224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268.8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492.8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492.8</v>
      </c>
      <c r="AD2553" s="48">
        <f>(ROUND(AC2553-AC2551,1)/AC2551)</f>
        <v>-6.6666666666666666E-2</v>
      </c>
      <c r="AE2553" s="119"/>
      <c r="AF2553" s="60"/>
    </row>
    <row r="2554" spans="1:32">
      <c r="A2554" s="105" t="s">
        <v>823</v>
      </c>
      <c r="B2554" s="99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224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268.8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492.8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492.8</v>
      </c>
      <c r="AD2554" s="48">
        <f>(ROUND(AC2554-AC2551,1)/AC2551)</f>
        <v>-6.6666666666666666E-2</v>
      </c>
      <c r="AE2554" s="119"/>
      <c r="AF2554" s="60"/>
    </row>
    <row r="2555" spans="1:32">
      <c r="A2555" s="105" t="s">
        <v>824</v>
      </c>
      <c r="B2555" s="99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224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268.8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492.8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492.8</v>
      </c>
      <c r="AD2555" s="48">
        <f>(ROUND(AC2555-AC2551,1)/AC2551)</f>
        <v>-6.6666666666666666E-2</v>
      </c>
      <c r="AE2555" s="119"/>
      <c r="AF2555" s="60"/>
    </row>
    <row r="2556" spans="1:32">
      <c r="A2556" s="105" t="s">
        <v>667</v>
      </c>
      <c r="B2556" s="99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224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268.8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492.8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492.8</v>
      </c>
      <c r="AD2556" s="48">
        <f>(ROUND(AC2556-AC2551,1)/AC2551)</f>
        <v>-6.6666666666666666E-2</v>
      </c>
      <c r="AE2556" s="119"/>
      <c r="AF2556" s="60"/>
    </row>
    <row r="2557" spans="1:32">
      <c r="A2557" s="105" t="s">
        <v>606</v>
      </c>
      <c r="B2557" s="99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96</v>
      </c>
      <c r="O2557" s="14">
        <f>E2557*$E$9</f>
        <v>208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115.19999999999999</v>
      </c>
      <c r="T2557" s="14">
        <f>(O2557/100)*(K2557*$K$9)</f>
        <v>265.2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211.2</v>
      </c>
      <c r="Y2557" s="14">
        <f t="shared" si="829"/>
        <v>473.2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684.4</v>
      </c>
      <c r="AD2557" s="48">
        <f>(ROUND(AC2557-AC2551,1)/AC2551)</f>
        <v>0.2962121212121212</v>
      </c>
      <c r="AE2557" s="119"/>
      <c r="AF2557" s="60"/>
    </row>
    <row r="2558" spans="1:32">
      <c r="A2558" s="105" t="s">
        <v>851</v>
      </c>
      <c r="B2558" s="99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96</v>
      </c>
      <c r="O2558" s="14">
        <f>E2558*$E$10</f>
        <v>0</v>
      </c>
      <c r="P2558" s="14">
        <f>F2558*$F$10</f>
        <v>208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115.19999999999999</v>
      </c>
      <c r="T2558" s="14">
        <f>(O2558/100)*(K2558*$J$10)</f>
        <v>0</v>
      </c>
      <c r="U2558" s="14">
        <f>(P2558/100)*(K2558*$K$10)+(P2558/100)*(L2558*$L$10)</f>
        <v>265.2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211.2</v>
      </c>
      <c r="Y2558" s="14">
        <f t="shared" si="829"/>
        <v>0</v>
      </c>
      <c r="Z2558" s="14">
        <f t="shared" si="830"/>
        <v>473.2</v>
      </c>
      <c r="AA2558" s="14">
        <f t="shared" si="831"/>
        <v>0</v>
      </c>
      <c r="AB2558" s="14">
        <f t="shared" si="833"/>
        <v>0</v>
      </c>
      <c r="AC2558" s="15">
        <f t="shared" si="832"/>
        <v>684.4</v>
      </c>
      <c r="AD2558" s="48">
        <f>(ROUND(AC2558-AC2551,1)/AC2551)</f>
        <v>0.2962121212121212</v>
      </c>
      <c r="AE2558" s="119"/>
      <c r="AF2558" s="60"/>
    </row>
    <row r="2559" spans="1:32">
      <c r="A2559" s="105" t="s">
        <v>852</v>
      </c>
      <c r="B2559" s="99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96</v>
      </c>
      <c r="O2559" s="14">
        <f>E2559*$E$11</f>
        <v>0</v>
      </c>
      <c r="P2559" s="14">
        <f>F2559*$F$11</f>
        <v>0</v>
      </c>
      <c r="Q2559" s="14">
        <f>G2559*$G$11</f>
        <v>208</v>
      </c>
      <c r="R2559" s="14">
        <f>H2559*$H$11</f>
        <v>0</v>
      </c>
      <c r="S2559" s="14">
        <f>(N2559/100)*(I2559*$I$11)+(N2559/100)*(J2559*$J$11)</f>
        <v>115.19999999999999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265.2</v>
      </c>
      <c r="W2559" s="14">
        <f>(R2559/100)*(K2559*$K$11)+(R2559/100)*(L2559*$L$11)</f>
        <v>0</v>
      </c>
      <c r="X2559" s="14">
        <f t="shared" si="828"/>
        <v>211.2</v>
      </c>
      <c r="Y2559" s="14">
        <f t="shared" si="829"/>
        <v>0</v>
      </c>
      <c r="Z2559" s="14">
        <f t="shared" si="830"/>
        <v>0</v>
      </c>
      <c r="AA2559" s="14">
        <f t="shared" si="831"/>
        <v>473.2</v>
      </c>
      <c r="AB2559" s="14">
        <f t="shared" si="833"/>
        <v>0</v>
      </c>
      <c r="AC2559" s="15">
        <f t="shared" si="832"/>
        <v>684.4</v>
      </c>
      <c r="AD2559" s="48">
        <f>(ROUND(AC2559-AC2551,1)/AC2551)</f>
        <v>0.2962121212121212</v>
      </c>
      <c r="AE2559" s="119"/>
      <c r="AF2559" s="60"/>
    </row>
    <row r="2560" spans="1:32">
      <c r="A2560" s="105" t="s">
        <v>853</v>
      </c>
      <c r="B2560" s="99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96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208</v>
      </c>
      <c r="S2560" s="14">
        <f>(N2560/100)*(I2560*$I$12)+(N2560/100)*(J2560*$J$12)</f>
        <v>115.19999999999999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265.2</v>
      </c>
      <c r="X2560" s="14">
        <f t="shared" si="828"/>
        <v>211.2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473.2</v>
      </c>
      <c r="AC2560" s="15">
        <f t="shared" si="832"/>
        <v>684.4</v>
      </c>
      <c r="AD2560" s="48">
        <f>(ROUND(AC2560-AC2551,1)/AC2551)</f>
        <v>0.2962121212121212</v>
      </c>
      <c r="AE2560" s="119"/>
      <c r="AF2560" s="60"/>
    </row>
    <row r="2561" spans="1:32">
      <c r="A2561" s="105" t="s">
        <v>854</v>
      </c>
      <c r="B2561" s="99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208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468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676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676</v>
      </c>
      <c r="AD2561" s="48">
        <f>(ROUND(AC2561-AC2551,1)/AC2551)</f>
        <v>0.28030303030303028</v>
      </c>
      <c r="AE2561" s="119"/>
      <c r="AF2561" s="60"/>
    </row>
    <row r="2562" spans="1:32">
      <c r="A2562" s="105" t="s">
        <v>855</v>
      </c>
      <c r="B2562" s="99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208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468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676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676</v>
      </c>
      <c r="AD2562" s="48">
        <f>(ROUND(AC2562-AC2551,1)/AC2551)</f>
        <v>0.28030303030303028</v>
      </c>
      <c r="AE2562" s="119"/>
      <c r="AF2562" s="60"/>
    </row>
    <row r="2563" spans="1:32">
      <c r="A2563" s="105"/>
      <c r="B2563" s="99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208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468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676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676</v>
      </c>
      <c r="AD2563" s="48">
        <f>(ROUND(AC2563-AC2551,1)/AC2551)</f>
        <v>0.28030303030303028</v>
      </c>
      <c r="AE2563" s="119"/>
      <c r="AF2563" s="60"/>
    </row>
    <row r="2564" spans="1:32">
      <c r="A2564" s="105"/>
      <c r="B2564" s="99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208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386.464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594.46399999999994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594.5</v>
      </c>
      <c r="AD2564" s="48">
        <f>(ROUND(AC2564-AC2551,1)/AC2551)</f>
        <v>0.1259469696969697</v>
      </c>
      <c r="AE2564" s="119"/>
      <c r="AF2564" s="60"/>
    </row>
    <row r="2565" spans="1:32">
      <c r="A2565" s="105"/>
      <c r="B2565" s="99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208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440.12799999999999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648.12799999999993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648.1</v>
      </c>
      <c r="AD2565" s="48">
        <f>(ROUND(AC2565-AC2551,1)/AC2551)</f>
        <v>0.2274621212121212</v>
      </c>
      <c r="AE2565" s="119"/>
      <c r="AF2565" s="60"/>
    </row>
    <row r="2566" spans="1:32">
      <c r="A2566" s="112" t="s">
        <v>0</v>
      </c>
      <c r="B2566" s="96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225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303.75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528.75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528.79999999999995</v>
      </c>
      <c r="AD2566" s="58" t="s">
        <v>330</v>
      </c>
      <c r="AE2566" s="119" t="s">
        <v>820</v>
      </c>
      <c r="AF2566" s="60"/>
    </row>
    <row r="2567" spans="1:32">
      <c r="A2567" s="105" t="s">
        <v>821</v>
      </c>
      <c r="B2567" s="97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195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425.88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620.88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620.9</v>
      </c>
      <c r="AD2567" s="48">
        <f>(ROUND(AC2567-AC2566,1)/AC2566)</f>
        <v>0.17416792738275341</v>
      </c>
      <c r="AE2567" s="119"/>
      <c r="AF2567" s="60"/>
    </row>
    <row r="2568" spans="1:32">
      <c r="A2568" s="105" t="s">
        <v>822</v>
      </c>
      <c r="B2568" s="97">
        <v>0</v>
      </c>
      <c r="C2568" s="21" t="s">
        <v>856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210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283.5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493.5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493.5</v>
      </c>
      <c r="AD2568" s="48">
        <f>(ROUND(AC2568-AC2566,1)/AC2566)</f>
        <v>-6.6754916792738275E-2</v>
      </c>
      <c r="AE2568" s="119"/>
      <c r="AF2568" s="60"/>
    </row>
    <row r="2569" spans="1:32">
      <c r="A2569" s="105" t="s">
        <v>823</v>
      </c>
      <c r="B2569" s="97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210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283.5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493.5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493.5</v>
      </c>
      <c r="AD2569" s="48">
        <f>(ROUND(AC2569-AC2566,1)/AC2566)</f>
        <v>-6.6754916792738275E-2</v>
      </c>
      <c r="AE2569" s="119"/>
      <c r="AF2569" s="60"/>
    </row>
    <row r="2570" spans="1:32">
      <c r="A2570" s="105" t="s">
        <v>824</v>
      </c>
      <c r="B2570" s="97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210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283.5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493.5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493.5</v>
      </c>
      <c r="AD2570" s="48">
        <f>(ROUND(AC2570-AC2566,1)/AC2566)</f>
        <v>-6.6754916792738275E-2</v>
      </c>
      <c r="AE2570" s="119"/>
      <c r="AF2570" s="60"/>
    </row>
    <row r="2571" spans="1:32">
      <c r="A2571" s="105" t="s">
        <v>667</v>
      </c>
      <c r="B2571" s="97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210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283.5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493.5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493.5</v>
      </c>
      <c r="AD2571" s="48">
        <f>(ROUND(AC2571-AC2566,1)/AC2566)</f>
        <v>-6.6754916792738275E-2</v>
      </c>
      <c r="AE2571" s="119"/>
      <c r="AF2571" s="60"/>
    </row>
    <row r="2572" spans="1:32">
      <c r="A2572" s="105" t="s">
        <v>606</v>
      </c>
      <c r="B2572" s="97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90</v>
      </c>
      <c r="O2572" s="14">
        <f>E2572*$E$9</f>
        <v>195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67.5</v>
      </c>
      <c r="T2572" s="14">
        <f>(O2572/100)*(K2572*$K$9)</f>
        <v>333.45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157.5</v>
      </c>
      <c r="Y2572" s="14">
        <f t="shared" si="823"/>
        <v>528.45000000000005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686</v>
      </c>
      <c r="AD2572" s="48">
        <f>(ROUND(AC2572-AC2566,1)/AC2566)</f>
        <v>0.29727685325264752</v>
      </c>
      <c r="AE2572" s="119"/>
      <c r="AF2572" s="60"/>
    </row>
    <row r="2573" spans="1:32">
      <c r="A2573" s="105" t="s">
        <v>851</v>
      </c>
      <c r="B2573" s="97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90</v>
      </c>
      <c r="O2573" s="14">
        <f>E2573*$E$10</f>
        <v>0</v>
      </c>
      <c r="P2573" s="14">
        <f>F2573*$F$10</f>
        <v>195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129.6</v>
      </c>
      <c r="T2573" s="14">
        <f>(O2573/100)*(K2573*$J$10)</f>
        <v>0</v>
      </c>
      <c r="U2573" s="14">
        <f>(P2573/100)*(K2573*$K$10)+(P2573/100)*(L2573*$L$10)</f>
        <v>269.09999999999997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219.6</v>
      </c>
      <c r="Y2573" s="14">
        <f t="shared" si="823"/>
        <v>0</v>
      </c>
      <c r="Z2573" s="14">
        <f t="shared" si="824"/>
        <v>464.09999999999997</v>
      </c>
      <c r="AA2573" s="14">
        <f t="shared" si="825"/>
        <v>0</v>
      </c>
      <c r="AB2573" s="14">
        <f t="shared" si="835"/>
        <v>0</v>
      </c>
      <c r="AC2573" s="15">
        <f t="shared" si="834"/>
        <v>683.7</v>
      </c>
      <c r="AD2573" s="48">
        <f>(ROUND(AC2573-AC2566,1)/AC2566)</f>
        <v>0.29292738275340396</v>
      </c>
      <c r="AE2573" s="119"/>
      <c r="AF2573" s="60"/>
    </row>
    <row r="2574" spans="1:32">
      <c r="A2574" s="105" t="s">
        <v>852</v>
      </c>
      <c r="B2574" s="97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90</v>
      </c>
      <c r="O2574" s="14">
        <f>E2574*$E$11</f>
        <v>0</v>
      </c>
      <c r="P2574" s="14">
        <f>F2574*$F$11</f>
        <v>0</v>
      </c>
      <c r="Q2574" s="14">
        <f>G2574*$G$11</f>
        <v>195</v>
      </c>
      <c r="R2574" s="14">
        <f>H2574*$H$11</f>
        <v>0</v>
      </c>
      <c r="S2574" s="14">
        <f>(N2574/100)*(I2574*$I$11)+(N2574/100)*(J2574*$J$11)+(N2574/100)*(L2574*$L$11)</f>
        <v>172.8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228.15</v>
      </c>
      <c r="W2574" s="14">
        <f>(R2574/100)*(K2574*$K$11)+(R2574/100)*(L2574*$L$11)</f>
        <v>0</v>
      </c>
      <c r="X2574" s="14">
        <f t="shared" si="822"/>
        <v>262.8</v>
      </c>
      <c r="Y2574" s="14">
        <f t="shared" si="823"/>
        <v>0</v>
      </c>
      <c r="Z2574" s="14">
        <f t="shared" si="824"/>
        <v>0</v>
      </c>
      <c r="AA2574" s="14">
        <f t="shared" si="825"/>
        <v>423.15</v>
      </c>
      <c r="AB2574" s="14">
        <f t="shared" si="835"/>
        <v>0</v>
      </c>
      <c r="AC2574" s="15">
        <f t="shared" si="834"/>
        <v>686</v>
      </c>
      <c r="AD2574" s="48">
        <f>(ROUND(AC2574-AC2566,1)/AC2566)</f>
        <v>0.29727685325264752</v>
      </c>
      <c r="AE2574" s="119"/>
      <c r="AF2574" s="60"/>
    </row>
    <row r="2575" spans="1:32">
      <c r="A2575" s="105" t="s">
        <v>853</v>
      </c>
      <c r="B2575" s="97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90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195</v>
      </c>
      <c r="S2575" s="14">
        <f>(N2575/100)*(I2575*$I$12)+(N2575/100)*(J2575*$J$12)+(N2575/100)*(L2575*$L$12)</f>
        <v>129.6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269.09999999999997</v>
      </c>
      <c r="X2575" s="14">
        <f t="shared" si="822"/>
        <v>219.6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464.09999999999997</v>
      </c>
      <c r="AC2575" s="15">
        <f t="shared" si="834"/>
        <v>683.7</v>
      </c>
      <c r="AD2575" s="48">
        <f>(ROUND(AC2575-AC2566,1)/AC2566)</f>
        <v>0.29292738275340396</v>
      </c>
      <c r="AE2575" s="119"/>
      <c r="AF2575" s="60"/>
    </row>
    <row r="2576" spans="1:32">
      <c r="A2576" s="105" t="s">
        <v>854</v>
      </c>
      <c r="B2576" s="97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195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482.625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677.625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677.6</v>
      </c>
      <c r="AD2576" s="48">
        <f>(ROUND(AC2576-AC2566,1)/AC2566)</f>
        <v>0.28139183055975797</v>
      </c>
      <c r="AE2576" s="119"/>
      <c r="AF2576" s="60"/>
    </row>
    <row r="2577" spans="1:32">
      <c r="A2577" s="105" t="s">
        <v>855</v>
      </c>
      <c r="B2577" s="97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223.6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452.78999999999996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676.39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676.4</v>
      </c>
      <c r="AD2577" s="48">
        <f>(ROUND(AC2577-AC2566,1)/AC2566)</f>
        <v>0.27912254160363087</v>
      </c>
      <c r="AE2577" s="119"/>
      <c r="AF2577" s="60"/>
    </row>
    <row r="2578" spans="1:32">
      <c r="A2578" s="105"/>
      <c r="B2578" s="97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223.6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452.78999999999996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676.39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676.4</v>
      </c>
      <c r="AD2578" s="48">
        <f>(ROUND(AC2578-AC2566,1)/AC2566)</f>
        <v>0.27912254160363087</v>
      </c>
      <c r="AE2578" s="119"/>
      <c r="AF2578" s="60"/>
    </row>
    <row r="2579" spans="1:32">
      <c r="A2579" s="105"/>
      <c r="B2579" s="97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195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398.38499999999999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593.38499999999999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593.4</v>
      </c>
      <c r="AD2579" s="48">
        <f>(ROUND(AC2579-AC2566,1)/AC2566)</f>
        <v>0.12216338880484115</v>
      </c>
      <c r="AE2579" s="119"/>
      <c r="AF2579" s="60"/>
    </row>
    <row r="2580" spans="1:32">
      <c r="A2580" s="105"/>
      <c r="B2580" s="97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195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453.375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648.375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648.4</v>
      </c>
      <c r="AD2580" s="48">
        <f>(ROUND(AC2580-AC2566,1)/AC2566)</f>
        <v>0.22617246596066568</v>
      </c>
      <c r="AE2580" s="119"/>
      <c r="AF2580" s="60"/>
    </row>
    <row r="2581" spans="1:32">
      <c r="A2581" s="112" t="s">
        <v>0</v>
      </c>
      <c r="B2581" s="98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262.5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275.625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538.125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538.1</v>
      </c>
      <c r="AD2581" s="58"/>
      <c r="AE2581" s="119" t="s">
        <v>820</v>
      </c>
      <c r="AF2581" s="60"/>
    </row>
    <row r="2582" spans="1:32">
      <c r="A2582" s="105" t="s">
        <v>821</v>
      </c>
      <c r="B2582" s="99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227.5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405.40499999999997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632.90499999999997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632.9</v>
      </c>
      <c r="AD2582" s="48">
        <f>(ROUND(AC2582-AC2581,1)/AC2581)</f>
        <v>0.17617543207582231</v>
      </c>
      <c r="AE2582" s="119"/>
      <c r="AF2582" s="60"/>
    </row>
    <row r="2583" spans="1:32">
      <c r="A2583" s="105" t="s">
        <v>822</v>
      </c>
      <c r="B2583" s="99">
        <v>0</v>
      </c>
      <c r="C2583" s="21" t="s">
        <v>856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244.99999999999997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257.25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502.25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502.3</v>
      </c>
      <c r="AD2583" s="48">
        <f>(ROUND(AC2583-AC2581,1)/AC2581)</f>
        <v>-6.6530384686861177E-2</v>
      </c>
      <c r="AE2583" s="119"/>
      <c r="AF2583" s="60"/>
    </row>
    <row r="2584" spans="1:32">
      <c r="A2584" s="105" t="s">
        <v>823</v>
      </c>
      <c r="B2584" s="99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244.99999999999997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257.25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502.25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502.3</v>
      </c>
      <c r="AD2584" s="48">
        <f>(ROUND(AC2584-AC2581,1)/AC2581)</f>
        <v>-6.6530384686861177E-2</v>
      </c>
      <c r="AE2584" s="119"/>
      <c r="AF2584" s="60"/>
    </row>
    <row r="2585" spans="1:32">
      <c r="A2585" s="105" t="s">
        <v>824</v>
      </c>
      <c r="B2585" s="99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244.99999999999997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257.25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502.25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502.3</v>
      </c>
      <c r="AD2585" s="48">
        <f>(ROUND(AC2585-AC2581,1)/AC2581)</f>
        <v>-6.6530384686861177E-2</v>
      </c>
      <c r="AE2585" s="119"/>
      <c r="AF2585" s="60"/>
    </row>
    <row r="2586" spans="1:32">
      <c r="A2586" s="105" t="s">
        <v>667</v>
      </c>
      <c r="B2586" s="99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244.99999999999997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257.25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502.25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502.3</v>
      </c>
      <c r="AD2586" s="48">
        <f>(ROUND(AC2586-AC2581,1)/AC2581)</f>
        <v>-6.6530384686861177E-2</v>
      </c>
      <c r="AE2586" s="119"/>
      <c r="AF2586" s="60"/>
    </row>
    <row r="2587" spans="1:32">
      <c r="A2587" s="105" t="s">
        <v>606</v>
      </c>
      <c r="B2587" s="99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104.39999999999999</v>
      </c>
      <c r="O2587" s="14">
        <f>E2587*$E$9</f>
        <v>227.5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109.61999999999998</v>
      </c>
      <c r="T2587" s="14">
        <f>(O2587/100)*(K2587*$K$9)</f>
        <v>255.9375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214.01999999999998</v>
      </c>
      <c r="Y2587" s="14">
        <f t="shared" si="823"/>
        <v>483.4375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697.5</v>
      </c>
      <c r="AD2587" s="48">
        <f>(ROUND(AC2587-AC2581,1)/AC2581)</f>
        <v>0.29622746701356623</v>
      </c>
      <c r="AE2587" s="119"/>
      <c r="AF2587" s="60"/>
    </row>
    <row r="2588" spans="1:32">
      <c r="A2588" s="105" t="s">
        <v>851</v>
      </c>
      <c r="B2588" s="99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104.39999999999999</v>
      </c>
      <c r="O2588" s="14">
        <f>E2588*$E$10</f>
        <v>0</v>
      </c>
      <c r="P2588" s="14">
        <f>F2588*$F$10</f>
        <v>227.5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109.61999999999998</v>
      </c>
      <c r="T2588" s="14">
        <f>(O2588/100)*(K2588*$J$10)</f>
        <v>0</v>
      </c>
      <c r="U2588" s="14">
        <f>(P2588/100)*(K2588*$K$10)+(P2588/100)*(L2588*$L$10)</f>
        <v>255.9375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214.01999999999998</v>
      </c>
      <c r="Y2588" s="14">
        <f t="shared" si="823"/>
        <v>0</v>
      </c>
      <c r="Z2588" s="14">
        <f t="shared" si="824"/>
        <v>483.4375</v>
      </c>
      <c r="AA2588" s="14">
        <f t="shared" si="825"/>
        <v>0</v>
      </c>
      <c r="AB2588" s="14">
        <f t="shared" si="837"/>
        <v>0</v>
      </c>
      <c r="AC2588" s="15">
        <f t="shared" si="836"/>
        <v>697.5</v>
      </c>
      <c r="AD2588" s="48">
        <f>(ROUND(AC2588-AC2581,1)/AC2581)</f>
        <v>0.29622746701356623</v>
      </c>
      <c r="AE2588" s="119"/>
      <c r="AF2588" s="60"/>
    </row>
    <row r="2589" spans="1:32">
      <c r="A2589" s="105" t="s">
        <v>852</v>
      </c>
      <c r="B2589" s="99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104.39999999999999</v>
      </c>
      <c r="O2589" s="14">
        <f>E2589*$E$11</f>
        <v>0</v>
      </c>
      <c r="P2589" s="14">
        <f>F2589*$F$11</f>
        <v>0</v>
      </c>
      <c r="Q2589" s="14">
        <f>G2589*$G$11</f>
        <v>227.5</v>
      </c>
      <c r="R2589" s="14">
        <f>H2589*$H$11</f>
        <v>0</v>
      </c>
      <c r="S2589" s="14">
        <f>(N2589/100)*(I2589*$I$11)+(N2589/100)*(J2589*$J$11)</f>
        <v>109.61999999999998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255.9375</v>
      </c>
      <c r="W2589" s="14">
        <f>(R2589/100)*(K2589*$K$11)+(R2589/100)*(L2589*$L$11)</f>
        <v>0</v>
      </c>
      <c r="X2589" s="14">
        <f t="shared" si="822"/>
        <v>214.01999999999998</v>
      </c>
      <c r="Y2589" s="14">
        <f t="shared" si="823"/>
        <v>0</v>
      </c>
      <c r="Z2589" s="14">
        <f t="shared" si="824"/>
        <v>0</v>
      </c>
      <c r="AA2589" s="14">
        <f t="shared" si="825"/>
        <v>483.4375</v>
      </c>
      <c r="AB2589" s="14">
        <f t="shared" si="837"/>
        <v>0</v>
      </c>
      <c r="AC2589" s="15">
        <f t="shared" si="836"/>
        <v>697.5</v>
      </c>
      <c r="AD2589" s="48">
        <f>(ROUND(AC2589-AC2581,1)/AC2581)</f>
        <v>0.29622746701356623</v>
      </c>
      <c r="AE2589" s="119"/>
      <c r="AF2589" s="60"/>
    </row>
    <row r="2590" spans="1:32">
      <c r="A2590" s="105" t="s">
        <v>853</v>
      </c>
      <c r="B2590" s="99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104.39999999999999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227.5</v>
      </c>
      <c r="S2590" s="14">
        <f>(N2590/100)*(I2590*$I$12)+(N2590/100)*(J2590*$J$12)</f>
        <v>109.61999999999998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255.9375</v>
      </c>
      <c r="X2590" s="14">
        <f t="shared" si="822"/>
        <v>214.01999999999998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483.4375</v>
      </c>
      <c r="AC2590" s="15">
        <f t="shared" si="836"/>
        <v>697.5</v>
      </c>
      <c r="AD2590" s="48">
        <f>(ROUND(AC2590-AC2581,1)/AC2581)</f>
        <v>0.29622746701356623</v>
      </c>
      <c r="AE2590" s="119"/>
      <c r="AF2590" s="60"/>
    </row>
    <row r="2591" spans="1:32">
      <c r="A2591" s="105" t="s">
        <v>854</v>
      </c>
      <c r="B2591" s="99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227.5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460.6875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688.1875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688.2</v>
      </c>
      <c r="AD2591" s="48">
        <f>(ROUND(AC2591-AC2581,1)/AC2581)</f>
        <v>0.27894443412005199</v>
      </c>
      <c r="AE2591" s="119"/>
      <c r="AF2591" s="60"/>
    </row>
    <row r="2592" spans="1:32">
      <c r="A2592" s="105" t="s">
        <v>855</v>
      </c>
      <c r="B2592" s="99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227.5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460.6875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688.1875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688.2</v>
      </c>
      <c r="AD2592" s="48">
        <f>(ROUND(AC2592-AC2581,1)/AC2581)</f>
        <v>0.27894443412005199</v>
      </c>
      <c r="AE2592" s="119"/>
      <c r="AF2592" s="60"/>
    </row>
    <row r="2593" spans="1:32">
      <c r="A2593" s="105"/>
      <c r="B2593" s="99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227.5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460.6875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688.1875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688.2</v>
      </c>
      <c r="AD2593" s="48">
        <f>(ROUND(AC2593-AC2581,1)/AC2581)</f>
        <v>0.27894443412005199</v>
      </c>
      <c r="AE2593" s="119"/>
      <c r="AF2593" s="60"/>
    </row>
    <row r="2594" spans="1:32">
      <c r="A2594" s="105"/>
      <c r="B2594" s="9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227.5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379.01499999999999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606.51499999999999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606.5</v>
      </c>
      <c r="AD2594" s="48">
        <f>(ROUND(AC2594-AC2581,1)/AC2581)</f>
        <v>0.12711391934584651</v>
      </c>
      <c r="AE2594" s="119"/>
      <c r="AF2594" s="60"/>
    </row>
    <row r="2595" spans="1:32">
      <c r="A2595" s="105"/>
      <c r="B2595" s="9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227.5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434.29749999999996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661.7974999999999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661.8</v>
      </c>
      <c r="AD2595" s="48">
        <f>(ROUND(AC2595-AC2581,1)/AC2581)</f>
        <v>0.22988292139007618</v>
      </c>
      <c r="AE2595" s="119"/>
      <c r="AF2595" s="60"/>
    </row>
    <row r="2596" spans="1:32">
      <c r="A2596" s="112" t="s">
        <v>0</v>
      </c>
      <c r="B2596" s="96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222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299.70000000000005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521.70000000000005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521.70000000000005</v>
      </c>
      <c r="AD2596" s="58"/>
      <c r="AE2596" s="119" t="s">
        <v>820</v>
      </c>
      <c r="AF2596" s="60"/>
    </row>
    <row r="2597" spans="1:32">
      <c r="A2597" s="105" t="s">
        <v>821</v>
      </c>
      <c r="B2597" s="97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192.4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422.51040000000006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614.9104000000001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614.9</v>
      </c>
      <c r="AD2597" s="48">
        <f>(ROUND(AC2597-AC2596,1)/AC2596)</f>
        <v>0.17864673183822119</v>
      </c>
      <c r="AE2597" s="119"/>
      <c r="AF2597" s="60"/>
    </row>
    <row r="2598" spans="1:32">
      <c r="A2598" s="105" t="s">
        <v>822</v>
      </c>
      <c r="B2598" s="97">
        <v>0</v>
      </c>
      <c r="C2598" s="21" t="s">
        <v>856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207.2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279.72000000000003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486.92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486.9</v>
      </c>
      <c r="AD2598" s="48">
        <f>(ROUND(AC2598-AC2596,1)/AC2596)</f>
        <v>-6.6705002875215635E-2</v>
      </c>
      <c r="AE2598" s="119"/>
      <c r="AF2598" s="60"/>
    </row>
    <row r="2599" spans="1:32">
      <c r="A2599" s="105" t="s">
        <v>823</v>
      </c>
      <c r="B2599" s="97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207.2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279.72000000000003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486.92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486.9</v>
      </c>
      <c r="AD2599" s="48">
        <f>(ROUND(AC2599-AC2596,1)/AC2596)</f>
        <v>-6.6705002875215635E-2</v>
      </c>
      <c r="AE2599" s="119"/>
      <c r="AF2599" s="60"/>
    </row>
    <row r="2600" spans="1:32">
      <c r="A2600" s="105" t="s">
        <v>824</v>
      </c>
      <c r="B2600" s="97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207.2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279.72000000000003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486.92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486.9</v>
      </c>
      <c r="AD2600" s="48">
        <f>(ROUND(AC2600-AC2596,1)/AC2596)</f>
        <v>-6.6705002875215635E-2</v>
      </c>
      <c r="AE2600" s="119"/>
      <c r="AF2600" s="60"/>
    </row>
    <row r="2601" spans="1:32">
      <c r="A2601" s="105" t="s">
        <v>667</v>
      </c>
      <c r="B2601" s="97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207.2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279.72000000000003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486.92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486.9</v>
      </c>
      <c r="AD2601" s="48">
        <f>(ROUND(AC2601-AC2596,1)/AC2596)</f>
        <v>-6.6705002875215635E-2</v>
      </c>
      <c r="AE2601" s="119"/>
      <c r="AF2601" s="60"/>
    </row>
    <row r="2602" spans="1:32">
      <c r="A2602" s="105" t="s">
        <v>606</v>
      </c>
      <c r="B2602" s="97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88.8</v>
      </c>
      <c r="O2602" s="14">
        <f>E2602*$E$9</f>
        <v>192.4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119.88</v>
      </c>
      <c r="T2602" s="14">
        <f>(O2602/100)*(K2602*$K$9)</f>
        <v>274.17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208.68</v>
      </c>
      <c r="Y2602" s="14">
        <f t="shared" si="839"/>
        <v>466.57000000000005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675.3</v>
      </c>
      <c r="AD2602" s="48">
        <f>(ROUND(AC2602-AC2596,1)/AC2596)</f>
        <v>0.29442208165612416</v>
      </c>
      <c r="AE2602" s="119"/>
      <c r="AF2602" s="60"/>
    </row>
    <row r="2603" spans="1:32">
      <c r="A2603" s="105" t="s">
        <v>851</v>
      </c>
      <c r="B2603" s="97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88.8</v>
      </c>
      <c r="O2603" s="14">
        <f>E2603*$E$10</f>
        <v>0</v>
      </c>
      <c r="P2603" s="14">
        <f>F2603*$F$10</f>
        <v>192.4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119.88</v>
      </c>
      <c r="T2603" s="14">
        <f>(O2603/100)*(K2603*$J$10)</f>
        <v>0</v>
      </c>
      <c r="U2603" s="14">
        <f>(P2603/100)*(K2603*$K$10)+(P2603/100)*(L2603*$L$10)</f>
        <v>274.17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208.68</v>
      </c>
      <c r="Y2603" s="14">
        <f t="shared" si="839"/>
        <v>0</v>
      </c>
      <c r="Z2603" s="14">
        <f t="shared" si="840"/>
        <v>466.57000000000005</v>
      </c>
      <c r="AA2603" s="14">
        <f t="shared" si="841"/>
        <v>0</v>
      </c>
      <c r="AB2603" s="14">
        <f t="shared" si="843"/>
        <v>0</v>
      </c>
      <c r="AC2603" s="15">
        <f t="shared" si="842"/>
        <v>675.3</v>
      </c>
      <c r="AD2603" s="48">
        <f>(ROUND(AC2603-AC2596,1)/AC2596)</f>
        <v>0.29442208165612416</v>
      </c>
      <c r="AE2603" s="119"/>
      <c r="AF2603" s="60"/>
    </row>
    <row r="2604" spans="1:32">
      <c r="A2604" s="105" t="s">
        <v>852</v>
      </c>
      <c r="B2604" s="97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88.8</v>
      </c>
      <c r="O2604" s="14">
        <f>E2604*$E$11</f>
        <v>0</v>
      </c>
      <c r="P2604" s="14">
        <f>F2604*$F$11</f>
        <v>0</v>
      </c>
      <c r="Q2604" s="14">
        <f>G2604*$G$11</f>
        <v>192.4</v>
      </c>
      <c r="R2604" s="14">
        <f>H2604*$H$11</f>
        <v>0</v>
      </c>
      <c r="S2604" s="14">
        <f>(N2604/100)*(I2604*$I$11)+(N2604/100)*(J2604*$J$11)</f>
        <v>119.88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274.17</v>
      </c>
      <c r="W2604" s="14">
        <f>(R2604/100)*(K2604*$K$11)+(R2604/100)*(L2604*$L$11)</f>
        <v>0</v>
      </c>
      <c r="X2604" s="14">
        <f t="shared" si="838"/>
        <v>208.68</v>
      </c>
      <c r="Y2604" s="14">
        <f t="shared" si="839"/>
        <v>0</v>
      </c>
      <c r="Z2604" s="14">
        <f t="shared" si="840"/>
        <v>0</v>
      </c>
      <c r="AA2604" s="14">
        <f t="shared" si="841"/>
        <v>466.57000000000005</v>
      </c>
      <c r="AB2604" s="14">
        <f t="shared" si="843"/>
        <v>0</v>
      </c>
      <c r="AC2604" s="15">
        <f t="shared" si="842"/>
        <v>675.3</v>
      </c>
      <c r="AD2604" s="48">
        <f>(ROUND(AC2604-AC2596,1)/AC2596)</f>
        <v>0.29442208165612416</v>
      </c>
      <c r="AE2604" s="119"/>
      <c r="AF2604" s="60"/>
    </row>
    <row r="2605" spans="1:32">
      <c r="A2605" s="105" t="s">
        <v>853</v>
      </c>
      <c r="B2605" s="97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88.8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192.4</v>
      </c>
      <c r="S2605" s="14">
        <f>(N2605/100)*(I2605*$I$12)+(N2605/100)*(J2605*$J$12)</f>
        <v>119.88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274.17</v>
      </c>
      <c r="X2605" s="14">
        <f t="shared" si="838"/>
        <v>208.68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466.57000000000005</v>
      </c>
      <c r="AC2605" s="15">
        <f t="shared" si="842"/>
        <v>675.3</v>
      </c>
      <c r="AD2605" s="48">
        <f>(ROUND(AC2605-AC2596,1)/AC2596)</f>
        <v>0.29442208165612416</v>
      </c>
      <c r="AE2605" s="119"/>
      <c r="AF2605" s="60"/>
    </row>
    <row r="2606" spans="1:32">
      <c r="A2606" s="105" t="s">
        <v>854</v>
      </c>
      <c r="B2606" s="97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192.4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476.19000000000005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668.59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668.6</v>
      </c>
      <c r="AD2606" s="48">
        <f>(ROUND(AC2606-AC2596,1)/AC2596)</f>
        <v>0.28157945179221772</v>
      </c>
      <c r="AE2606" s="119"/>
      <c r="AF2606" s="60"/>
    </row>
    <row r="2607" spans="1:32">
      <c r="A2607" s="105" t="s">
        <v>855</v>
      </c>
      <c r="B2607" s="97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192.4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476.19000000000005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668.59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668.6</v>
      </c>
      <c r="AD2607" s="48">
        <f>(ROUND(AC2607-AC2596,1)/AC2596)</f>
        <v>0.28157945179221772</v>
      </c>
      <c r="AE2607" s="119"/>
      <c r="AF2607" s="60"/>
    </row>
    <row r="2608" spans="1:32">
      <c r="A2608" s="105"/>
      <c r="B2608" s="97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192.4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476.19000000000005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668.59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668.6</v>
      </c>
      <c r="AD2608" s="48">
        <f>(ROUND(AC2608-AC2596,1)/AC2596)</f>
        <v>0.28157945179221772</v>
      </c>
      <c r="AE2608" s="119"/>
      <c r="AF2608" s="60"/>
    </row>
    <row r="2609" spans="1:32">
      <c r="A2609" s="105"/>
      <c r="B2609" s="97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192.4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397.30600000000004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589.70600000000002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589.70000000000005</v>
      </c>
      <c r="AD2609" s="48">
        <f>(ROUND(AC2609-AC2596,1)/AC2596)</f>
        <v>0.13034310906651331</v>
      </c>
      <c r="AE2609" s="119"/>
      <c r="AF2609" s="60"/>
    </row>
    <row r="2610" spans="1:32">
      <c r="A2610" s="105"/>
      <c r="B2610" s="97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192.4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448.48440000000005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640.88440000000003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640.9</v>
      </c>
      <c r="AD2610" s="48">
        <f>(ROUND(AC2610-AC2596,1)/AC2596)</f>
        <v>0.22848380295188805</v>
      </c>
      <c r="AE2610" s="119"/>
      <c r="AF2610" s="60"/>
    </row>
    <row r="2611" spans="1:32">
      <c r="A2611" s="112" t="s">
        <v>0</v>
      </c>
      <c r="B2611" s="98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243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291.60000000000002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534.6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534.6</v>
      </c>
      <c r="AD2611" s="58"/>
      <c r="AE2611" s="119" t="s">
        <v>820</v>
      </c>
      <c r="AF2611" s="60"/>
    </row>
    <row r="2612" spans="1:32">
      <c r="A2612" s="105" t="s">
        <v>821</v>
      </c>
      <c r="B2612" s="99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210.6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416.98799999999994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627.58799999999997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627.6</v>
      </c>
      <c r="AD2612" s="48">
        <f>(ROUND(AC2612-AC2611,1)/AC2611)</f>
        <v>0.17396184062850728</v>
      </c>
      <c r="AE2612" s="119"/>
      <c r="AF2612" s="60"/>
    </row>
    <row r="2613" spans="1:32">
      <c r="A2613" s="105" t="s">
        <v>822</v>
      </c>
      <c r="B2613" s="99">
        <v>16</v>
      </c>
      <c r="C2613" s="21" t="s">
        <v>856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226.79999999999998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272.15999999999997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498.95999999999992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499</v>
      </c>
      <c r="AD2613" s="48">
        <f>(ROUND(AC2613-AC2611,1)/AC2611)</f>
        <v>-6.659184436962215E-2</v>
      </c>
      <c r="AE2613" s="119"/>
      <c r="AF2613" s="60"/>
    </row>
    <row r="2614" spans="1:32">
      <c r="A2614" s="105" t="s">
        <v>823</v>
      </c>
      <c r="B2614" s="99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226.79999999999998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272.15999999999997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498.95999999999992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499</v>
      </c>
      <c r="AD2614" s="48">
        <f>(ROUND(AC2614-AC2611,1)/AC2611)</f>
        <v>-6.659184436962215E-2</v>
      </c>
      <c r="AE2614" s="119"/>
      <c r="AF2614" s="60"/>
    </row>
    <row r="2615" spans="1:32">
      <c r="A2615" s="105" t="s">
        <v>824</v>
      </c>
      <c r="B2615" s="99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226.79999999999998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272.15999999999997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498.95999999999992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499</v>
      </c>
      <c r="AD2615" s="48">
        <f>(ROUND(AC2615-AC2611,1)/AC2611)</f>
        <v>-6.659184436962215E-2</v>
      </c>
      <c r="AE2615" s="119"/>
      <c r="AF2615" s="60"/>
    </row>
    <row r="2616" spans="1:32">
      <c r="A2616" s="105" t="s">
        <v>667</v>
      </c>
      <c r="B2616" s="99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226.79999999999998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272.15999999999997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498.95999999999992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499</v>
      </c>
      <c r="AD2616" s="48">
        <f>(ROUND(AC2616-AC2611,1)/AC2611)</f>
        <v>-6.659184436962215E-2</v>
      </c>
      <c r="AE2616" s="119"/>
      <c r="AF2616" s="60"/>
    </row>
    <row r="2617" spans="1:32">
      <c r="A2617" s="105" t="s">
        <v>606</v>
      </c>
      <c r="B2617" s="99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97.2</v>
      </c>
      <c r="O2617" s="14">
        <f>E2617*$E$9</f>
        <v>210.6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116.64</v>
      </c>
      <c r="T2617" s="14">
        <f>(O2617/100)*(K2617*$K$9)</f>
        <v>268.51499999999999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213.84</v>
      </c>
      <c r="Y2617" s="14">
        <f t="shared" si="845"/>
        <v>479.11500000000001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693</v>
      </c>
      <c r="AD2617" s="48">
        <f>(ROUND(AC2617-AC2611,1)/AC2611)</f>
        <v>0.29629629629629628</v>
      </c>
      <c r="AE2617" s="119"/>
      <c r="AF2617" s="60"/>
    </row>
    <row r="2618" spans="1:32">
      <c r="A2618" s="105" t="s">
        <v>851</v>
      </c>
      <c r="B2618" s="99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97.2</v>
      </c>
      <c r="O2618" s="14">
        <f>E2618*$E$10</f>
        <v>0</v>
      </c>
      <c r="P2618" s="14">
        <f>F2618*$F$10</f>
        <v>210.6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116.64</v>
      </c>
      <c r="T2618" s="14">
        <f>(O2618/100)*(K2618*$J$10)</f>
        <v>0</v>
      </c>
      <c r="U2618" s="14">
        <f>(P2618/100)*(K2618*$K$10)+(P2618/100)*(L2618*$L$10)</f>
        <v>268.51499999999999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213.84</v>
      </c>
      <c r="Y2618" s="14">
        <f t="shared" si="845"/>
        <v>0</v>
      </c>
      <c r="Z2618" s="14">
        <f t="shared" si="846"/>
        <v>479.11500000000001</v>
      </c>
      <c r="AA2618" s="14">
        <f t="shared" si="847"/>
        <v>0</v>
      </c>
      <c r="AB2618" s="14">
        <f t="shared" si="849"/>
        <v>0</v>
      </c>
      <c r="AC2618" s="15">
        <f t="shared" si="848"/>
        <v>693</v>
      </c>
      <c r="AD2618" s="48">
        <f>(ROUND(AC2618-AC2611,1)/AC2611)</f>
        <v>0.29629629629629628</v>
      </c>
      <c r="AE2618" s="119"/>
      <c r="AF2618" s="60"/>
    </row>
    <row r="2619" spans="1:32">
      <c r="A2619" s="105" t="s">
        <v>852</v>
      </c>
      <c r="B2619" s="99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97.2</v>
      </c>
      <c r="O2619" s="14">
        <f>E2619*$E$11</f>
        <v>0</v>
      </c>
      <c r="P2619" s="14">
        <f>F2619*$F$11</f>
        <v>0</v>
      </c>
      <c r="Q2619" s="14">
        <f>G2619*$G$11</f>
        <v>210.6</v>
      </c>
      <c r="R2619" s="14">
        <f>H2619*$H$11</f>
        <v>0</v>
      </c>
      <c r="S2619" s="14">
        <f>(N2619/100)*(I2619*$I$11)+(N2619/100)*(J2619*$J$11)</f>
        <v>116.64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268.51499999999999</v>
      </c>
      <c r="W2619" s="14">
        <f>(R2619/100)*(K2619*$K$11)+(R2619/100)*(L2619*$L$11)</f>
        <v>0</v>
      </c>
      <c r="X2619" s="14">
        <f t="shared" si="844"/>
        <v>213.84</v>
      </c>
      <c r="Y2619" s="14">
        <f t="shared" si="845"/>
        <v>0</v>
      </c>
      <c r="Z2619" s="14">
        <f t="shared" si="846"/>
        <v>0</v>
      </c>
      <c r="AA2619" s="14">
        <f t="shared" si="847"/>
        <v>479.11500000000001</v>
      </c>
      <c r="AB2619" s="14">
        <f t="shared" si="849"/>
        <v>0</v>
      </c>
      <c r="AC2619" s="15">
        <f t="shared" si="848"/>
        <v>693</v>
      </c>
      <c r="AD2619" s="48">
        <f>(ROUND(AC2619-AC2611,1)/AC2611)</f>
        <v>0.29629629629629628</v>
      </c>
      <c r="AE2619" s="119"/>
      <c r="AF2619" s="60"/>
    </row>
    <row r="2620" spans="1:32">
      <c r="A2620" s="105" t="s">
        <v>853</v>
      </c>
      <c r="B2620" s="99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97.2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210.6</v>
      </c>
      <c r="S2620" s="14">
        <f>(N2620/100)*(I2620*$I$12)+(N2620/100)*(J2620*$J$12)</f>
        <v>116.64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268.51499999999999</v>
      </c>
      <c r="X2620" s="14">
        <f t="shared" si="844"/>
        <v>213.84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479.11500000000001</v>
      </c>
      <c r="AC2620" s="15">
        <f t="shared" si="848"/>
        <v>693</v>
      </c>
      <c r="AD2620" s="48">
        <f>(ROUND(AC2620-AC2611,1)/AC2611)</f>
        <v>0.29629629629629628</v>
      </c>
      <c r="AE2620" s="119"/>
      <c r="AF2620" s="60"/>
    </row>
    <row r="2621" spans="1:32">
      <c r="A2621" s="105" t="s">
        <v>854</v>
      </c>
      <c r="B2621" s="99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210.6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473.85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684.45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684.5</v>
      </c>
      <c r="AD2621" s="48">
        <f>(ROUND(AC2621-AC2611,1)/AC2611)</f>
        <v>0.28039655817433595</v>
      </c>
      <c r="AE2621" s="119"/>
      <c r="AF2621" s="60"/>
    </row>
    <row r="2622" spans="1:32">
      <c r="A2622" s="105" t="s">
        <v>855</v>
      </c>
      <c r="B2622" s="99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210.6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473.85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684.45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684.5</v>
      </c>
      <c r="AD2622" s="48">
        <f>(ROUND(AC2622-AC2611,1)/AC2611)</f>
        <v>0.28039655817433595</v>
      </c>
      <c r="AE2622" s="119"/>
      <c r="AF2622" s="60"/>
    </row>
    <row r="2623" spans="1:32">
      <c r="A2623" s="105"/>
      <c r="B2623" s="99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210.6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473.85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684.45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684.5</v>
      </c>
      <c r="AD2623" s="48">
        <f>(ROUND(AC2623-AC2611,1)/AC2611)</f>
        <v>0.28039655817433595</v>
      </c>
      <c r="AE2623" s="119"/>
      <c r="AF2623" s="60"/>
    </row>
    <row r="2624" spans="1:32">
      <c r="A2624" s="105"/>
      <c r="B2624" s="99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210.6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389.60999999999996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600.20999999999992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600.20000000000005</v>
      </c>
      <c r="AD2624" s="48">
        <f>(ROUND(AC2624-AC2611,1)/AC2611)</f>
        <v>0.12270856715301158</v>
      </c>
      <c r="AE2624" s="119"/>
      <c r="AF2624" s="60"/>
    </row>
    <row r="2625" spans="1:32">
      <c r="A2625" s="105"/>
      <c r="B2625" s="99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210.6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447.31439999999992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657.91439999999989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657.9</v>
      </c>
      <c r="AD2625" s="48">
        <f>(ROUND(AC2625-AC2611,1)/AC2611)</f>
        <v>0.23063973063973062</v>
      </c>
      <c r="AE2625" s="119"/>
      <c r="AF2625" s="60"/>
    </row>
    <row r="2626" spans="1:32">
      <c r="A2626" s="112" t="s">
        <v>0</v>
      </c>
      <c r="B2626" s="96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285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256.5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541.5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541.5</v>
      </c>
      <c r="AD2626" s="58"/>
      <c r="AE2626" s="119" t="s">
        <v>820</v>
      </c>
      <c r="AF2626" s="60"/>
    </row>
    <row r="2627" spans="1:32">
      <c r="A2627" s="105" t="s">
        <v>821</v>
      </c>
      <c r="B2627" s="97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247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391.24800000000005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638.24800000000005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638.20000000000005</v>
      </c>
      <c r="AD2627" s="48">
        <f>(ROUND(AC2627-AC2626,1)/AC2626)</f>
        <v>0.1785780240073869</v>
      </c>
      <c r="AE2627" s="119"/>
      <c r="AF2627" s="60"/>
    </row>
    <row r="2628" spans="1:32">
      <c r="A2628" s="105" t="s">
        <v>822</v>
      </c>
      <c r="B2628" s="97">
        <v>0</v>
      </c>
      <c r="C2628" s="21" t="s">
        <v>856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266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239.4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505.4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505.4</v>
      </c>
      <c r="AD2628" s="48">
        <f>(ROUND(AC2628-AC2626,1)/AC2626)</f>
        <v>-6.6666666666666666E-2</v>
      </c>
      <c r="AE2628" s="119"/>
      <c r="AF2628" s="60"/>
    </row>
    <row r="2629" spans="1:32">
      <c r="A2629" s="105" t="s">
        <v>823</v>
      </c>
      <c r="B2629" s="97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266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239.4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505.4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505.4</v>
      </c>
      <c r="AD2629" s="48">
        <f>(ROUND(AC2629-AC2626,1)/AC2626)</f>
        <v>-6.6666666666666666E-2</v>
      </c>
      <c r="AE2629" s="119"/>
      <c r="AF2629" s="60"/>
    </row>
    <row r="2630" spans="1:32">
      <c r="A2630" s="105" t="s">
        <v>824</v>
      </c>
      <c r="B2630" s="97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266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239.4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505.4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505.4</v>
      </c>
      <c r="AD2630" s="48">
        <f>(ROUND(AC2630-AC2626,1)/AC2626)</f>
        <v>-6.6666666666666666E-2</v>
      </c>
      <c r="AE2630" s="119"/>
      <c r="AF2630" s="60"/>
    </row>
    <row r="2631" spans="1:32">
      <c r="A2631" s="105" t="s">
        <v>667</v>
      </c>
      <c r="B2631" s="97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266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239.4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505.4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505.4</v>
      </c>
      <c r="AD2631" s="48">
        <f>(ROUND(AC2631-AC2626,1)/AC2626)</f>
        <v>-6.6666666666666666E-2</v>
      </c>
      <c r="AE2631" s="119"/>
      <c r="AF2631" s="60"/>
    </row>
    <row r="2632" spans="1:32">
      <c r="A2632" s="105" t="s">
        <v>606</v>
      </c>
      <c r="B2632" s="97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114</v>
      </c>
      <c r="O2632" s="14">
        <f>E2632*$E$9</f>
        <v>247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102.6</v>
      </c>
      <c r="T2632" s="14">
        <f>(O2632/100)*(K2632*$K$9)</f>
        <v>237.12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216.6</v>
      </c>
      <c r="Y2632" s="14">
        <f t="shared" si="851"/>
        <v>484.12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700.7</v>
      </c>
      <c r="AD2632" s="48">
        <f>(ROUND(AC2632-AC2626,1)/AC2626)</f>
        <v>0.29399815327793166</v>
      </c>
      <c r="AE2632" s="119"/>
      <c r="AF2632" s="60"/>
    </row>
    <row r="2633" spans="1:32">
      <c r="A2633" s="105" t="s">
        <v>851</v>
      </c>
      <c r="B2633" s="97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114</v>
      </c>
      <c r="O2633" s="14">
        <f>E2633*$E$10</f>
        <v>0</v>
      </c>
      <c r="P2633" s="14">
        <f>F2633*$F$10</f>
        <v>247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102.6</v>
      </c>
      <c r="T2633" s="14">
        <f>(O2633/100)*(K2633*$J$10)</f>
        <v>0</v>
      </c>
      <c r="U2633" s="14">
        <f>(P2633/100)*(K2633*$K$10)+(P2633/100)*(L2633*$L$10)</f>
        <v>237.12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216.6</v>
      </c>
      <c r="Y2633" s="14">
        <f t="shared" si="851"/>
        <v>0</v>
      </c>
      <c r="Z2633" s="14">
        <f t="shared" si="852"/>
        <v>484.12</v>
      </c>
      <c r="AA2633" s="14">
        <f t="shared" si="853"/>
        <v>0</v>
      </c>
      <c r="AB2633" s="14">
        <f t="shared" si="855"/>
        <v>0</v>
      </c>
      <c r="AC2633" s="15">
        <f t="shared" si="854"/>
        <v>700.7</v>
      </c>
      <c r="AD2633" s="48">
        <f>(ROUND(AC2633-AC2626,1)/AC2626)</f>
        <v>0.29399815327793166</v>
      </c>
      <c r="AE2633" s="119"/>
      <c r="AF2633" s="60"/>
    </row>
    <row r="2634" spans="1:32">
      <c r="A2634" s="105" t="s">
        <v>852</v>
      </c>
      <c r="B2634" s="97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114</v>
      </c>
      <c r="O2634" s="14">
        <f>E2634*$E$11</f>
        <v>0</v>
      </c>
      <c r="P2634" s="14">
        <f>F2634*$F$11</f>
        <v>0</v>
      </c>
      <c r="Q2634" s="14">
        <f>G2634*$G$11</f>
        <v>247</v>
      </c>
      <c r="R2634" s="14">
        <f>H2634*$H$11</f>
        <v>0</v>
      </c>
      <c r="S2634" s="14">
        <f>(N2634/100)*(I2634*$I$11)+(N2634/100)*(J2634*$J$11)</f>
        <v>102.6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237.12</v>
      </c>
      <c r="W2634" s="14">
        <f>(R2634/100)*(K2634*$K$11)+(R2634/100)*(L2634*$L$11)</f>
        <v>0</v>
      </c>
      <c r="X2634" s="14">
        <f t="shared" si="850"/>
        <v>216.6</v>
      </c>
      <c r="Y2634" s="14">
        <f t="shared" si="851"/>
        <v>0</v>
      </c>
      <c r="Z2634" s="14">
        <f t="shared" si="852"/>
        <v>0</v>
      </c>
      <c r="AA2634" s="14">
        <f t="shared" si="853"/>
        <v>484.12</v>
      </c>
      <c r="AB2634" s="14">
        <f t="shared" si="855"/>
        <v>0</v>
      </c>
      <c r="AC2634" s="15">
        <f t="shared" si="854"/>
        <v>700.7</v>
      </c>
      <c r="AD2634" s="48">
        <f>(ROUND(AC2634-AC2626,1)/AC2626)</f>
        <v>0.29399815327793166</v>
      </c>
      <c r="AE2634" s="119"/>
      <c r="AF2634" s="60"/>
    </row>
    <row r="2635" spans="1:32">
      <c r="A2635" s="105" t="s">
        <v>853</v>
      </c>
      <c r="B2635" s="97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114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247</v>
      </c>
      <c r="S2635" s="14">
        <f>(N2635/100)*(I2635*$I$12)+(N2635/100)*(J2635*$J$12)</f>
        <v>102.6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237.12</v>
      </c>
      <c r="X2635" s="14">
        <f t="shared" si="850"/>
        <v>216.6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484.12</v>
      </c>
      <c r="AC2635" s="15">
        <f t="shared" si="854"/>
        <v>700.7</v>
      </c>
      <c r="AD2635" s="48">
        <f>(ROUND(AC2635-AC2626,1)/AC2626)</f>
        <v>0.29399815327793166</v>
      </c>
      <c r="AE2635" s="119"/>
      <c r="AF2635" s="60"/>
    </row>
    <row r="2636" spans="1:32">
      <c r="A2636" s="105" t="s">
        <v>854</v>
      </c>
      <c r="B2636" s="97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247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444.6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691.6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691.6</v>
      </c>
      <c r="AD2636" s="48">
        <f>(ROUND(AC2636-AC2626,1)/AC2626)</f>
        <v>0.27719298245614032</v>
      </c>
      <c r="AE2636" s="119"/>
      <c r="AF2636" s="60"/>
    </row>
    <row r="2637" spans="1:32">
      <c r="A2637" s="105" t="s">
        <v>855</v>
      </c>
      <c r="B2637" s="97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247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444.6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691.6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691.6</v>
      </c>
      <c r="AD2637" s="48">
        <f>(ROUND(AC2637-AC2626,1)/AC2626)</f>
        <v>0.27719298245614032</v>
      </c>
      <c r="AE2637" s="119"/>
      <c r="AF2637" s="60"/>
    </row>
    <row r="2638" spans="1:32">
      <c r="A2638" s="105"/>
      <c r="B2638" s="97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247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444.6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691.6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691.6</v>
      </c>
      <c r="AD2638" s="48">
        <f>(ROUND(AC2638-AC2626,1)/AC2626)</f>
        <v>0.27719298245614032</v>
      </c>
      <c r="AE2638" s="119"/>
      <c r="AF2638" s="60"/>
    </row>
    <row r="2639" spans="1:32">
      <c r="A2639" s="105"/>
      <c r="B2639" s="97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247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364.07799999999997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611.07799999999997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611.1</v>
      </c>
      <c r="AD2639" s="48">
        <f>(ROUND(AC2639-AC2626,1)/AC2626)</f>
        <v>0.12853185595567865</v>
      </c>
      <c r="AE2639" s="117"/>
      <c r="AF2639" s="63"/>
    </row>
    <row r="2640" spans="1:32">
      <c r="A2640" s="105"/>
      <c r="B2640" s="97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247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420.39400000000001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667.39400000000001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667.4</v>
      </c>
      <c r="AD2640" s="48">
        <f>(ROUND(AC2640-AC2626,1)/AC2626)</f>
        <v>0.23250230840258543</v>
      </c>
      <c r="AE2640" s="119"/>
      <c r="AF2640" s="60"/>
    </row>
    <row r="2641" spans="1:32">
      <c r="A2641" s="113"/>
      <c r="B2641" s="156" t="s">
        <v>127</v>
      </c>
      <c r="C2641" s="156"/>
      <c r="D2641" s="156"/>
      <c r="E2641" s="156"/>
      <c r="F2641" s="156"/>
      <c r="G2641" s="156"/>
      <c r="H2641" s="156"/>
      <c r="I2641" s="156"/>
      <c r="J2641" s="156"/>
      <c r="K2641" s="156"/>
      <c r="L2641" s="156"/>
      <c r="M2641" s="156"/>
      <c r="N2641" s="156"/>
      <c r="O2641" s="156"/>
      <c r="P2641" s="156"/>
      <c r="Q2641" s="156"/>
      <c r="R2641" s="156"/>
      <c r="S2641" s="156"/>
      <c r="T2641" s="156"/>
      <c r="U2641" s="156"/>
      <c r="V2641" s="156"/>
      <c r="W2641" s="156"/>
      <c r="X2641" s="156"/>
      <c r="Y2641" s="156"/>
      <c r="Z2641" s="156"/>
      <c r="AA2641" s="156"/>
      <c r="AB2641" s="156"/>
      <c r="AC2641" s="18">
        <v>500</v>
      </c>
      <c r="AD2641" s="18"/>
      <c r="AE2641" s="119"/>
      <c r="AF2641" s="60"/>
    </row>
    <row r="2642" spans="1:32">
      <c r="A2642" s="112" t="s">
        <v>0</v>
      </c>
      <c r="B2642" s="93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174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195.75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369.75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369.8</v>
      </c>
      <c r="AD2642" s="48">
        <v>0</v>
      </c>
      <c r="AE2642" s="119" t="s">
        <v>820</v>
      </c>
      <c r="AF2642" s="60"/>
    </row>
    <row r="2643" spans="1:32">
      <c r="A2643" s="105" t="s">
        <v>821</v>
      </c>
      <c r="B2643" s="93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150.80000000000001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285.012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435.81200000000001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435.8</v>
      </c>
      <c r="AD2643" s="48">
        <f>(ROUND(AC2643-AC2642,1)/AC2642)</f>
        <v>0.17847485127095727</v>
      </c>
      <c r="AE2643" s="119"/>
      <c r="AF2643" s="60"/>
    </row>
    <row r="2644" spans="1:32">
      <c r="A2644" s="105" t="s">
        <v>822</v>
      </c>
      <c r="B2644" s="93">
        <v>0</v>
      </c>
      <c r="C2644" s="21" t="s">
        <v>856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162.39999999999998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182.69999999999996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345.09999999999991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345.1</v>
      </c>
      <c r="AD2644" s="48">
        <f>(ROUND(AC2644-AC2642,1)/AC2642)</f>
        <v>-6.6792861005949153E-2</v>
      </c>
      <c r="AE2644" s="119"/>
      <c r="AF2644" s="60"/>
    </row>
    <row r="2645" spans="1:32">
      <c r="A2645" s="105" t="s">
        <v>823</v>
      </c>
      <c r="B2645" s="93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162.39999999999998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182.69999999999996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345.09999999999991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345.1</v>
      </c>
      <c r="AD2645" s="48">
        <f>(ROUND(AC2645-AC2642,1)/AC2642)</f>
        <v>-6.6792861005949153E-2</v>
      </c>
      <c r="AE2645" s="119"/>
      <c r="AF2645" s="60"/>
    </row>
    <row r="2646" spans="1:32">
      <c r="A2646" s="105" t="s">
        <v>824</v>
      </c>
      <c r="B2646" s="93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162.39999999999998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182.69999999999996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345.09999999999991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345.1</v>
      </c>
      <c r="AD2646" s="48">
        <f>(ROUND(AC2646-AC2642,1)/AC2642)</f>
        <v>-6.6792861005949153E-2</v>
      </c>
      <c r="AE2646" s="119"/>
      <c r="AF2646" s="60"/>
    </row>
    <row r="2647" spans="1:32">
      <c r="A2647" s="105" t="s">
        <v>667</v>
      </c>
      <c r="B2647" s="93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162.39999999999998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182.69999999999996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345.09999999999991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345.1</v>
      </c>
      <c r="AD2647" s="48">
        <f>(ROUND(AC2647-AC2642,1)/AC2642)</f>
        <v>-6.6792861005949153E-2</v>
      </c>
      <c r="AE2647" s="119"/>
      <c r="AF2647" s="60"/>
    </row>
    <row r="2648" spans="1:32">
      <c r="A2648" s="105" t="s">
        <v>606</v>
      </c>
      <c r="B2648" s="93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69.599999999999994</v>
      </c>
      <c r="O2648" s="14">
        <f>E2648*$E$9</f>
        <v>150.80000000000001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78.3</v>
      </c>
      <c r="T2648" s="14">
        <f>(O2648/100)*(K2648*$K$9)</f>
        <v>180.96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147.89999999999998</v>
      </c>
      <c r="Y2648" s="14">
        <f t="shared" si="857"/>
        <v>331.76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479.7</v>
      </c>
      <c r="AD2648" s="48">
        <f>(ROUND(AC2648-AC2642,1)/AC2642)</f>
        <v>0.29718766901027582</v>
      </c>
      <c r="AE2648" s="119"/>
      <c r="AF2648" s="60"/>
    </row>
    <row r="2649" spans="1:32">
      <c r="A2649" s="105" t="s">
        <v>851</v>
      </c>
      <c r="B2649" s="93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69.599999999999994</v>
      </c>
      <c r="O2649" s="14">
        <f>E2649*$E$10</f>
        <v>0</v>
      </c>
      <c r="P2649" s="14">
        <f>F2649*$F$10</f>
        <v>150.80000000000001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78.3</v>
      </c>
      <c r="T2649" s="14">
        <f>(O2649/100)*(K2649*$J$10)</f>
        <v>0</v>
      </c>
      <c r="U2649" s="14">
        <f>(P2649/100)*(K2649*$K$10)+(P2649/100)*(L2649*$L$10)</f>
        <v>180.96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147.89999999999998</v>
      </c>
      <c r="Y2649" s="14">
        <f t="shared" si="857"/>
        <v>0</v>
      </c>
      <c r="Z2649" s="14">
        <f t="shared" si="858"/>
        <v>331.76</v>
      </c>
      <c r="AA2649" s="14">
        <f t="shared" si="859"/>
        <v>0</v>
      </c>
      <c r="AB2649" s="14">
        <f t="shared" si="861"/>
        <v>0</v>
      </c>
      <c r="AC2649" s="15">
        <f t="shared" si="860"/>
        <v>479.7</v>
      </c>
      <c r="AD2649" s="48">
        <f>(ROUND(AC2649-AC2642,1)/AC2642)</f>
        <v>0.29718766901027582</v>
      </c>
      <c r="AE2649" s="119"/>
      <c r="AF2649" s="60"/>
    </row>
    <row r="2650" spans="1:32">
      <c r="A2650" s="105" t="s">
        <v>852</v>
      </c>
      <c r="B2650" s="93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69.599999999999994</v>
      </c>
      <c r="O2650" s="14">
        <f>E2650*$E$11</f>
        <v>0</v>
      </c>
      <c r="P2650" s="14">
        <f>F2650*$F$11</f>
        <v>0</v>
      </c>
      <c r="Q2650" s="14">
        <f>G2650*$G$11</f>
        <v>150.80000000000001</v>
      </c>
      <c r="R2650" s="14">
        <f>H2650*$H$11</f>
        <v>0</v>
      </c>
      <c r="S2650" s="14">
        <f>(N2650/100)*(I2650*$I$11)+(N2650/100)*(J2650*$J$11)</f>
        <v>78.3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180.96</v>
      </c>
      <c r="W2650" s="14">
        <f>(R2650/100)*(K2650*$K$11)+(R2650/100)*(L2650*$L$11)</f>
        <v>0</v>
      </c>
      <c r="X2650" s="14">
        <f t="shared" si="856"/>
        <v>147.89999999999998</v>
      </c>
      <c r="Y2650" s="14">
        <f t="shared" si="857"/>
        <v>0</v>
      </c>
      <c r="Z2650" s="14">
        <f t="shared" si="858"/>
        <v>0</v>
      </c>
      <c r="AA2650" s="14">
        <f t="shared" si="859"/>
        <v>331.76</v>
      </c>
      <c r="AB2650" s="14">
        <f t="shared" si="861"/>
        <v>0</v>
      </c>
      <c r="AC2650" s="15">
        <f t="shared" si="860"/>
        <v>479.7</v>
      </c>
      <c r="AD2650" s="48">
        <f>(ROUND(AC2650-AC2642,1)/AC2642)</f>
        <v>0.29718766901027582</v>
      </c>
      <c r="AE2650" s="119"/>
      <c r="AF2650" s="60"/>
    </row>
    <row r="2651" spans="1:32">
      <c r="A2651" s="105" t="s">
        <v>853</v>
      </c>
      <c r="B2651" s="93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69.599999999999994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150.80000000000001</v>
      </c>
      <c r="S2651" s="14">
        <f>(N2651/100)*(I2651*$I$12)+(N2651/100)*(J2651*$J$12)</f>
        <v>78.3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180.96</v>
      </c>
      <c r="X2651" s="14">
        <f t="shared" si="856"/>
        <v>147.89999999999998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331.76</v>
      </c>
      <c r="AC2651" s="15">
        <f t="shared" si="860"/>
        <v>479.7</v>
      </c>
      <c r="AD2651" s="48">
        <f>(ROUND(AC2651-AC2642,1)/AC2642)</f>
        <v>0.29718766901027582</v>
      </c>
      <c r="AE2651" s="119"/>
      <c r="AF2651" s="60"/>
    </row>
    <row r="2652" spans="1:32">
      <c r="A2652" s="105" t="s">
        <v>854</v>
      </c>
      <c r="B2652" s="93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150.80000000000001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323.46600000000001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474.26600000000002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474.3</v>
      </c>
      <c r="AD2652" s="48">
        <f>(ROUND(AC2652-AC2642,1)/AC2642)</f>
        <v>0.28258518117901565</v>
      </c>
      <c r="AE2652" s="119"/>
      <c r="AF2652" s="60"/>
    </row>
    <row r="2653" spans="1:32">
      <c r="A2653" s="105" t="s">
        <v>855</v>
      </c>
      <c r="B2653" s="93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150.80000000000001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323.46600000000001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474.26600000000002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474.3</v>
      </c>
      <c r="AD2653" s="48">
        <f>(ROUND(AC2653-AC2642,1)/AC2642)</f>
        <v>0.28258518117901565</v>
      </c>
      <c r="AE2653" s="119"/>
      <c r="AF2653" s="60"/>
    </row>
    <row r="2654" spans="1:32">
      <c r="A2654" s="105"/>
      <c r="B2654" s="93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150.80000000000001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323.46600000000001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474.26600000000002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474.3</v>
      </c>
      <c r="AD2654" s="48">
        <f>(ROUND(AC2654-AC2642,1)/AC2642)</f>
        <v>0.28258518117901565</v>
      </c>
      <c r="AE2654" s="119"/>
      <c r="AF2654" s="60"/>
    </row>
    <row r="2655" spans="1:32">
      <c r="A2655" s="105"/>
      <c r="B2655" s="93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150.80000000000001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265.70959999999997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416.50959999999998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416.5</v>
      </c>
      <c r="AD2655" s="48">
        <f>(ROUND(AC2655-AC2642,1)/AC2642)</f>
        <v>0.12628447809626825</v>
      </c>
      <c r="AE2655" s="119"/>
      <c r="AF2655" s="60"/>
    </row>
    <row r="2656" spans="1:32">
      <c r="A2656" s="105"/>
      <c r="B2656" s="93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150.80000000000001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305.21919999999994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456.01919999999996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456</v>
      </c>
      <c r="AD2656" s="48">
        <f>(ROUND(AC2656-AC2642,1)/AC2642)</f>
        <v>0.23309897241752298</v>
      </c>
      <c r="AE2656" s="119"/>
      <c r="AF2656" s="60"/>
    </row>
    <row r="2657" spans="1:32">
      <c r="A2657" s="112" t="s">
        <v>0</v>
      </c>
      <c r="B2657" s="94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171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192.375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363.375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363.4</v>
      </c>
      <c r="AD2657" s="58">
        <v>0</v>
      </c>
      <c r="AE2657" s="119" t="s">
        <v>820</v>
      </c>
      <c r="AF2657" s="60"/>
    </row>
    <row r="2658" spans="1:32">
      <c r="A2658" s="105" t="s">
        <v>821</v>
      </c>
      <c r="B2658" s="95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148.20000000000002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280.09800000000001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428.298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428.3</v>
      </c>
      <c r="AD2658" s="48">
        <f>(ROUND(AC2658-AC2657,1)/AC2657)</f>
        <v>0.1785910842047331</v>
      </c>
      <c r="AE2658" s="119"/>
      <c r="AF2658" s="60"/>
    </row>
    <row r="2659" spans="1:32">
      <c r="A2659" s="105" t="s">
        <v>822</v>
      </c>
      <c r="B2659" s="95">
        <v>0</v>
      </c>
      <c r="C2659" s="21" t="s">
        <v>856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159.6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179.54999999999998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339.15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339.2</v>
      </c>
      <c r="AD2659" s="48">
        <f>(ROUND(AC2659-AC2657,1)/AC2657)</f>
        <v>-6.6593285635663177E-2</v>
      </c>
      <c r="AE2659" s="119"/>
      <c r="AF2659" s="60"/>
    </row>
    <row r="2660" spans="1:32">
      <c r="A2660" s="105" t="s">
        <v>823</v>
      </c>
      <c r="B2660" s="95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159.6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179.54999999999998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339.15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339.2</v>
      </c>
      <c r="AD2660" s="48">
        <f>(ROUND(AC2660-AC2657,1)/AC2657)</f>
        <v>-6.6593285635663177E-2</v>
      </c>
      <c r="AE2660" s="119"/>
      <c r="AF2660" s="60"/>
    </row>
    <row r="2661" spans="1:32">
      <c r="A2661" s="105" t="s">
        <v>824</v>
      </c>
      <c r="B2661" s="95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159.6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179.54999999999998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339.15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339.2</v>
      </c>
      <c r="AD2661" s="48">
        <f>(ROUND(AC2661-AC2657,1)/AC2657)</f>
        <v>-6.6593285635663177E-2</v>
      </c>
      <c r="AE2661" s="119"/>
      <c r="AF2661" s="60"/>
    </row>
    <row r="2662" spans="1:32">
      <c r="A2662" s="105" t="s">
        <v>667</v>
      </c>
      <c r="B2662" s="95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159.6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179.54999999999998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339.15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339.2</v>
      </c>
      <c r="AD2662" s="48">
        <f>(ROUND(AC2662-AC2657,1)/AC2657)</f>
        <v>-6.6593285635663177E-2</v>
      </c>
      <c r="AE2662" s="119"/>
      <c r="AF2662" s="60"/>
    </row>
    <row r="2663" spans="1:32">
      <c r="A2663" s="105" t="s">
        <v>606</v>
      </c>
      <c r="B2663" s="95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68.399999999999991</v>
      </c>
      <c r="O2663" s="14">
        <f>E2663*$E$9</f>
        <v>148.20000000000002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76.949999999999989</v>
      </c>
      <c r="T2663" s="14">
        <f>(O2663/100)*(K2663*$K$9)</f>
        <v>177.84000000000003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145.34999999999997</v>
      </c>
      <c r="Y2663" s="14">
        <f t="shared" si="857"/>
        <v>326.04000000000008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471.4</v>
      </c>
      <c r="AD2663" s="48">
        <f>(ROUND(AC2663-AC2657,1)/AC2657)</f>
        <v>0.29719317556411667</v>
      </c>
      <c r="AE2663" s="119"/>
      <c r="AF2663" s="60"/>
    </row>
    <row r="2664" spans="1:32">
      <c r="A2664" s="105" t="s">
        <v>851</v>
      </c>
      <c r="B2664" s="95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68.399999999999991</v>
      </c>
      <c r="O2664" s="14">
        <f>E2664*$E$10</f>
        <v>0</v>
      </c>
      <c r="P2664" s="14">
        <f>F2664*$F$10</f>
        <v>148.20000000000002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76.949999999999989</v>
      </c>
      <c r="T2664" s="14">
        <f>(O2664/100)*(K2664*$J$10)</f>
        <v>0</v>
      </c>
      <c r="U2664" s="14">
        <f>(P2664/100)*(K2664*$K$10)+(P2664/100)*(L2664*$L$10)</f>
        <v>177.84000000000003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145.34999999999997</v>
      </c>
      <c r="Y2664" s="14">
        <f t="shared" si="857"/>
        <v>0</v>
      </c>
      <c r="Z2664" s="14">
        <f t="shared" si="858"/>
        <v>326.04000000000008</v>
      </c>
      <c r="AA2664" s="14">
        <f t="shared" si="859"/>
        <v>0</v>
      </c>
      <c r="AB2664" s="14">
        <f t="shared" si="863"/>
        <v>0</v>
      </c>
      <c r="AC2664" s="15">
        <f t="shared" si="862"/>
        <v>471.4</v>
      </c>
      <c r="AD2664" s="48">
        <f>(ROUND(AC2664-AC2657,1)/AC2657)</f>
        <v>0.29719317556411667</v>
      </c>
      <c r="AE2664" s="119"/>
      <c r="AF2664" s="60"/>
    </row>
    <row r="2665" spans="1:32">
      <c r="A2665" s="105" t="s">
        <v>852</v>
      </c>
      <c r="B2665" s="95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68.399999999999991</v>
      </c>
      <c r="O2665" s="14">
        <f>E2665*$E$11</f>
        <v>0</v>
      </c>
      <c r="P2665" s="14">
        <f>F2665*$F$11</f>
        <v>0</v>
      </c>
      <c r="Q2665" s="14">
        <f>G2665*$G$11</f>
        <v>148.20000000000002</v>
      </c>
      <c r="R2665" s="14">
        <f>H2665*$H$11</f>
        <v>0</v>
      </c>
      <c r="S2665" s="14">
        <f>(N2665/100)*(I2665*$I$11)+(N2665/100)*(J2665*$J$11)</f>
        <v>76.949999999999989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177.84000000000003</v>
      </c>
      <c r="W2665" s="14">
        <f>(R2665/100)*(K2665*$K$11)+(R2665/100)*(L2665*$L$11)</f>
        <v>0</v>
      </c>
      <c r="X2665" s="14">
        <f t="shared" si="856"/>
        <v>145.34999999999997</v>
      </c>
      <c r="Y2665" s="14">
        <f t="shared" si="857"/>
        <v>0</v>
      </c>
      <c r="Z2665" s="14">
        <f t="shared" si="858"/>
        <v>0</v>
      </c>
      <c r="AA2665" s="14">
        <f t="shared" si="859"/>
        <v>326.04000000000008</v>
      </c>
      <c r="AB2665" s="14">
        <f t="shared" si="863"/>
        <v>0</v>
      </c>
      <c r="AC2665" s="15">
        <f t="shared" si="862"/>
        <v>471.4</v>
      </c>
      <c r="AD2665" s="48">
        <f>(ROUND(AC2665-AC2657,1)/AC2657)</f>
        <v>0.29719317556411667</v>
      </c>
      <c r="AE2665" s="119"/>
      <c r="AF2665" s="60"/>
    </row>
    <row r="2666" spans="1:32">
      <c r="A2666" s="105" t="s">
        <v>853</v>
      </c>
      <c r="B2666" s="95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68.399999999999991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148.20000000000002</v>
      </c>
      <c r="S2666" s="14">
        <f>(N2666/100)*(I2666*$I$12)+(N2666/100)*(J2666*$J$12)</f>
        <v>76.949999999999989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177.84000000000003</v>
      </c>
      <c r="X2666" s="14">
        <f t="shared" si="856"/>
        <v>145.34999999999997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326.04000000000008</v>
      </c>
      <c r="AC2666" s="15">
        <f t="shared" si="862"/>
        <v>471.4</v>
      </c>
      <c r="AD2666" s="48">
        <f>(ROUND(AC2666-AC2657,1)/AC2657)</f>
        <v>0.29719317556411667</v>
      </c>
      <c r="AE2666" s="119"/>
      <c r="AF2666" s="60"/>
    </row>
    <row r="2667" spans="1:32">
      <c r="A2667" s="105" t="s">
        <v>854</v>
      </c>
      <c r="B2667" s="95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148.20000000000002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317.88900000000001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466.08900000000006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466.1</v>
      </c>
      <c r="AD2667" s="48">
        <f>(ROUND(AC2667-AC2657,1)/AC2657)</f>
        <v>0.28260869565217395</v>
      </c>
      <c r="AE2667" s="119"/>
      <c r="AF2667" s="60"/>
    </row>
    <row r="2668" spans="1:32">
      <c r="A2668" s="105" t="s">
        <v>855</v>
      </c>
      <c r="B2668" s="95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148.20000000000002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317.88900000000001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466.08900000000006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466.1</v>
      </c>
      <c r="AD2668" s="48">
        <f>(ROUND(AC2668-AC2657,1)/AC2657)</f>
        <v>0.28260869565217395</v>
      </c>
      <c r="AE2668" s="119"/>
      <c r="AF2668" s="60"/>
    </row>
    <row r="2669" spans="1:32">
      <c r="A2669" s="105"/>
      <c r="B2669" s="95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148.20000000000002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317.88900000000001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466.08900000000006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466.1</v>
      </c>
      <c r="AD2669" s="48">
        <f>(ROUND(AC2669-AC2657,1)/AC2657)</f>
        <v>0.28260869565217395</v>
      </c>
      <c r="AE2669" s="119"/>
      <c r="AF2669" s="60"/>
    </row>
    <row r="2670" spans="1:32">
      <c r="A2670" s="105"/>
      <c r="B2670" s="95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148.20000000000002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261.1284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409.32839999999999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409.3</v>
      </c>
      <c r="AD2670" s="48">
        <f>(ROUND(AC2670-AC2657,1)/AC2657)</f>
        <v>0.12630709961474959</v>
      </c>
      <c r="AE2670" s="119"/>
      <c r="AF2670" s="60"/>
    </row>
    <row r="2671" spans="1:32">
      <c r="A2671" s="105"/>
      <c r="B2671" s="95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148.20000000000002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299.95679999999999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448.15679999999998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448.2</v>
      </c>
      <c r="AD2671" s="48">
        <f>(ROUND(AC2671-AC2657,1)/AC2657)</f>
        <v>0.23335167859108422</v>
      </c>
      <c r="AE2671" s="119"/>
      <c r="AF2671" s="60"/>
    </row>
    <row r="2672" spans="1:32">
      <c r="A2672" s="112" t="s">
        <v>0</v>
      </c>
      <c r="B2672" s="92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172.5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207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379.5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379.5</v>
      </c>
      <c r="AD2672" s="58">
        <v>0</v>
      </c>
      <c r="AE2672" s="119" t="s">
        <v>820</v>
      </c>
      <c r="AF2672" s="60"/>
    </row>
    <row r="2673" spans="1:32">
      <c r="A2673" s="105" t="s">
        <v>821</v>
      </c>
      <c r="B2673" s="93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149.5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296.01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445.51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445.5</v>
      </c>
      <c r="AD2673" s="48">
        <f>(ROUND(AC2673-AC2672,1)/AC2672)</f>
        <v>0.17391304347826086</v>
      </c>
      <c r="AE2673" s="119"/>
      <c r="AF2673" s="60"/>
    </row>
    <row r="2674" spans="1:32">
      <c r="A2674" s="105" t="s">
        <v>822</v>
      </c>
      <c r="B2674" s="93">
        <v>8</v>
      </c>
      <c r="C2674" s="21" t="s">
        <v>856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161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193.20000000000002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354.20000000000005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354.2</v>
      </c>
      <c r="AD2674" s="48">
        <f>(ROUND(AC2674-AC2672,1)/AC2672)</f>
        <v>-6.6666666666666666E-2</v>
      </c>
      <c r="AE2674" s="119"/>
      <c r="AF2674" s="60"/>
    </row>
    <row r="2675" spans="1:32">
      <c r="A2675" s="105" t="s">
        <v>823</v>
      </c>
      <c r="B2675" s="93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161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193.20000000000002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354.20000000000005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354.2</v>
      </c>
      <c r="AD2675" s="48">
        <f>(ROUND(AC2675-AC2672,1)/AC2672)</f>
        <v>-6.6666666666666666E-2</v>
      </c>
      <c r="AE2675" s="119"/>
      <c r="AF2675" s="60"/>
    </row>
    <row r="2676" spans="1:32">
      <c r="A2676" s="105" t="s">
        <v>824</v>
      </c>
      <c r="B2676" s="93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161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193.20000000000002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354.20000000000005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354.2</v>
      </c>
      <c r="AD2676" s="48">
        <f>(ROUND(AC2676-AC2672,1)/AC2672)</f>
        <v>-6.6666666666666666E-2</v>
      </c>
      <c r="AE2676" s="119"/>
      <c r="AF2676" s="60"/>
    </row>
    <row r="2677" spans="1:32">
      <c r="A2677" s="105" t="s">
        <v>667</v>
      </c>
      <c r="B2677" s="93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161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193.20000000000002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354.20000000000005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354.2</v>
      </c>
      <c r="AD2677" s="48">
        <f>(ROUND(AC2677-AC2672,1)/AC2672)</f>
        <v>-6.6666666666666666E-2</v>
      </c>
      <c r="AE2677" s="119"/>
      <c r="AF2677" s="60"/>
    </row>
    <row r="2678" spans="1:32">
      <c r="A2678" s="105" t="s">
        <v>606</v>
      </c>
      <c r="B2678" s="93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69.599999999999994</v>
      </c>
      <c r="O2678" s="14">
        <f>E2678*$E$9</f>
        <v>149.5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83.52</v>
      </c>
      <c r="T2678" s="14">
        <f>(O2678/100)*(K2678*$K$9)</f>
        <v>190.61250000000001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153.12</v>
      </c>
      <c r="Y2678" s="14">
        <f t="shared" si="857"/>
        <v>340.11250000000001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493.2</v>
      </c>
      <c r="AD2678" s="48">
        <f>(ROUND(AC2678-AC2672,1)/AC2672)</f>
        <v>0.29960474308300394</v>
      </c>
      <c r="AE2678" s="119"/>
      <c r="AF2678" s="60"/>
    </row>
    <row r="2679" spans="1:32">
      <c r="A2679" s="105" t="s">
        <v>851</v>
      </c>
      <c r="B2679" s="93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69.599999999999994</v>
      </c>
      <c r="O2679" s="14">
        <f>E2679*$E$10</f>
        <v>0</v>
      </c>
      <c r="P2679" s="14">
        <f>F2679*$F$10</f>
        <v>149.5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83.52</v>
      </c>
      <c r="T2679" s="14">
        <f>(O2679/100)*(K2679*$J$10)</f>
        <v>0</v>
      </c>
      <c r="U2679" s="14">
        <f>(P2679/100)*(K2679*$K$10)+(P2679/100)*(L2679*$L$10)</f>
        <v>190.61250000000001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153.12</v>
      </c>
      <c r="Y2679" s="14">
        <f t="shared" si="857"/>
        <v>0</v>
      </c>
      <c r="Z2679" s="14">
        <f t="shared" si="858"/>
        <v>340.11250000000001</v>
      </c>
      <c r="AA2679" s="14">
        <f t="shared" si="859"/>
        <v>0</v>
      </c>
      <c r="AB2679" s="14">
        <f t="shared" si="865"/>
        <v>0</v>
      </c>
      <c r="AC2679" s="15">
        <f t="shared" si="864"/>
        <v>493.2</v>
      </c>
      <c r="AD2679" s="48">
        <f>(ROUND(AC2679-AC2672,1)/AC2672)</f>
        <v>0.29960474308300394</v>
      </c>
      <c r="AE2679" s="119"/>
      <c r="AF2679" s="60"/>
    </row>
    <row r="2680" spans="1:32">
      <c r="A2680" s="105" t="s">
        <v>852</v>
      </c>
      <c r="B2680" s="93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69.599999999999994</v>
      </c>
      <c r="O2680" s="14">
        <f>E2680*$E$11</f>
        <v>0</v>
      </c>
      <c r="P2680" s="14">
        <f>F2680*$F$11</f>
        <v>0</v>
      </c>
      <c r="Q2680" s="14">
        <f>G2680*$G$11</f>
        <v>149.5</v>
      </c>
      <c r="R2680" s="14">
        <f>H2680*$H$11</f>
        <v>0</v>
      </c>
      <c r="S2680" s="14">
        <f>(N2680/100)*(I2680*$I$11)+(N2680/100)*(J2680*$J$11)</f>
        <v>83.52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190.61250000000001</v>
      </c>
      <c r="W2680" s="14">
        <f>(R2680/100)*(K2680*$K$11)+(R2680/100)*(L2680*$L$11)</f>
        <v>0</v>
      </c>
      <c r="X2680" s="14">
        <f t="shared" si="856"/>
        <v>153.12</v>
      </c>
      <c r="Y2680" s="14">
        <f t="shared" si="857"/>
        <v>0</v>
      </c>
      <c r="Z2680" s="14">
        <f t="shared" si="858"/>
        <v>0</v>
      </c>
      <c r="AA2680" s="14">
        <f t="shared" si="859"/>
        <v>340.11250000000001</v>
      </c>
      <c r="AB2680" s="14">
        <f t="shared" si="865"/>
        <v>0</v>
      </c>
      <c r="AC2680" s="15">
        <f t="shared" si="864"/>
        <v>493.2</v>
      </c>
      <c r="AD2680" s="48">
        <f>(ROUND(AC2680-AC2672,1)/AC2672)</f>
        <v>0.29960474308300394</v>
      </c>
      <c r="AE2680" s="119"/>
      <c r="AF2680" s="60"/>
    </row>
    <row r="2681" spans="1:32">
      <c r="A2681" s="105" t="s">
        <v>853</v>
      </c>
      <c r="B2681" s="93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69.599999999999994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149.5</v>
      </c>
      <c r="S2681" s="14">
        <f>(N2681/100)*(I2681*$I$12)+(N2681/100)*(J2681*$J$12)</f>
        <v>83.52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190.61250000000001</v>
      </c>
      <c r="X2681" s="14">
        <f t="shared" si="856"/>
        <v>153.12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340.11250000000001</v>
      </c>
      <c r="AC2681" s="15">
        <f t="shared" si="864"/>
        <v>493.2</v>
      </c>
      <c r="AD2681" s="48">
        <f>(ROUND(AC2681-AC2672,1)/AC2672)</f>
        <v>0.29960474308300394</v>
      </c>
      <c r="AE2681" s="119"/>
      <c r="AF2681" s="60"/>
    </row>
    <row r="2682" spans="1:32">
      <c r="A2682" s="105" t="s">
        <v>854</v>
      </c>
      <c r="B2682" s="93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149.5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336.375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485.875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485.9</v>
      </c>
      <c r="AD2682" s="48">
        <f>(ROUND(AC2682-AC2672,1)/AC2672)</f>
        <v>0.28036890645586299</v>
      </c>
      <c r="AE2682" s="119"/>
      <c r="AF2682" s="60"/>
    </row>
    <row r="2683" spans="1:32">
      <c r="A2683" s="105" t="s">
        <v>855</v>
      </c>
      <c r="B2683" s="93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149.5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336.375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485.875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485.9</v>
      </c>
      <c r="AD2683" s="48">
        <f>(ROUND(AC2683-AC2672,1)/AC2672)</f>
        <v>0.28036890645586299</v>
      </c>
      <c r="AE2683" s="119"/>
      <c r="AF2683" s="60"/>
    </row>
    <row r="2684" spans="1:32">
      <c r="A2684" s="105"/>
      <c r="B2684" s="93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149.5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336.375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485.875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485.9</v>
      </c>
      <c r="AD2684" s="48">
        <f>(ROUND(AC2684-AC2672,1)/AC2672)</f>
        <v>0.28036890645586299</v>
      </c>
      <c r="AE2684" s="119"/>
      <c r="AF2684" s="60"/>
    </row>
    <row r="2685" spans="1:32">
      <c r="A2685" s="105"/>
      <c r="B2685" s="93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149.5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278.8175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428.3175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428.3</v>
      </c>
      <c r="AD2685" s="48">
        <f>(ROUND(AC2685-AC2672,1)/AC2672)</f>
        <v>0.12859025032938076</v>
      </c>
      <c r="AE2685" s="119"/>
      <c r="AF2685" s="60"/>
    </row>
    <row r="2686" spans="1:32">
      <c r="A2686" s="105"/>
      <c r="B2686" s="93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149.5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315.29549999999995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464.79549999999995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464.8</v>
      </c>
      <c r="AD2686" s="48">
        <f>(ROUND(AC2686-AC2672,1)/AC2672)</f>
        <v>0.22476943346508563</v>
      </c>
      <c r="AE2686" s="119"/>
      <c r="AF2686" s="60"/>
    </row>
    <row r="2687" spans="1:32">
      <c r="A2687" s="112" t="s">
        <v>0</v>
      </c>
      <c r="B2687" s="94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169.5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203.4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372.9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372.9</v>
      </c>
      <c r="AD2687" s="58">
        <v>0</v>
      </c>
      <c r="AE2687" s="119" t="s">
        <v>820</v>
      </c>
      <c r="AF2687" s="60"/>
    </row>
    <row r="2688" spans="1:32">
      <c r="A2688" s="105" t="s">
        <v>821</v>
      </c>
      <c r="B2688" s="94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146.9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290.86200000000002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437.76200000000006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437.8</v>
      </c>
      <c r="AD2688" s="48">
        <f>(ROUND(AC2688-AC2687,1)/AC2687)</f>
        <v>0.17404129793510328</v>
      </c>
      <c r="AE2688" s="119"/>
      <c r="AF2688" s="60"/>
    </row>
    <row r="2689" spans="1:32">
      <c r="A2689" s="105" t="s">
        <v>822</v>
      </c>
      <c r="B2689" s="95">
        <v>10</v>
      </c>
      <c r="C2689" s="21" t="s">
        <v>856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158.19999999999999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189.83999999999997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348.03999999999996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348</v>
      </c>
      <c r="AD2689" s="48">
        <f>(ROUND(AC2689-AC2687,1)/AC2687)</f>
        <v>-6.6773934030571205E-2</v>
      </c>
      <c r="AE2689" s="119"/>
      <c r="AF2689" s="60"/>
    </row>
    <row r="2690" spans="1:32">
      <c r="A2690" s="105" t="s">
        <v>823</v>
      </c>
      <c r="B2690" s="95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158.19999999999999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189.83999999999997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348.03999999999996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348</v>
      </c>
      <c r="AD2690" s="48">
        <f>(ROUND(AC2690-AC2687,1)/AC2687)</f>
        <v>-6.6773934030571205E-2</v>
      </c>
      <c r="AE2690" s="119"/>
      <c r="AF2690" s="60"/>
    </row>
    <row r="2691" spans="1:32">
      <c r="A2691" s="105" t="s">
        <v>824</v>
      </c>
      <c r="B2691" s="95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158.19999999999999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189.83999999999997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348.03999999999996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348</v>
      </c>
      <c r="AD2691" s="48">
        <f>(ROUND(AC2691-AC2687,1)/AC2687)</f>
        <v>-6.6773934030571205E-2</v>
      </c>
      <c r="AE2691" s="119"/>
      <c r="AF2691" s="60"/>
    </row>
    <row r="2692" spans="1:32">
      <c r="A2692" s="105" t="s">
        <v>667</v>
      </c>
      <c r="B2692" s="95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158.19999999999999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189.83999999999997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348.03999999999996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348</v>
      </c>
      <c r="AD2692" s="48">
        <f>(ROUND(AC2692-AC2687,1)/AC2687)</f>
        <v>-6.6773934030571205E-2</v>
      </c>
      <c r="AE2692" s="119"/>
      <c r="AF2692" s="60"/>
    </row>
    <row r="2693" spans="1:32">
      <c r="A2693" s="105" t="s">
        <v>606</v>
      </c>
      <c r="B2693" s="95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68.399999999999991</v>
      </c>
      <c r="O2693" s="14">
        <f>E2693*$E$9</f>
        <v>146.9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82.08</v>
      </c>
      <c r="T2693" s="14">
        <f>(O2693/100)*(K2693*$K$9)</f>
        <v>187.29750000000001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150.47999999999999</v>
      </c>
      <c r="Y2693" s="14">
        <f t="shared" si="857"/>
        <v>334.19749999999999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484.7</v>
      </c>
      <c r="AD2693" s="48">
        <f>(ROUND(AC2693-AC2687,1)/AC2687)</f>
        <v>0.29981228211316707</v>
      </c>
      <c r="AE2693" s="119"/>
      <c r="AF2693" s="60"/>
    </row>
    <row r="2694" spans="1:32">
      <c r="A2694" s="105" t="s">
        <v>851</v>
      </c>
      <c r="B2694" s="95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68.399999999999991</v>
      </c>
      <c r="O2694" s="14">
        <f>E2694*$E$10</f>
        <v>0</v>
      </c>
      <c r="P2694" s="14">
        <f>F2694*$F$10</f>
        <v>146.9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82.08</v>
      </c>
      <c r="T2694" s="14">
        <f>(O2694/100)*(K2694*$J$10)</f>
        <v>0</v>
      </c>
      <c r="U2694" s="14">
        <f>(P2694/100)*(K2694*$K$10)+(P2694/100)*(L2694*$L$10)</f>
        <v>187.29750000000001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150.47999999999999</v>
      </c>
      <c r="Y2694" s="14">
        <f t="shared" si="857"/>
        <v>0</v>
      </c>
      <c r="Z2694" s="14">
        <f t="shared" si="858"/>
        <v>334.19749999999999</v>
      </c>
      <c r="AA2694" s="14">
        <f t="shared" si="859"/>
        <v>0</v>
      </c>
      <c r="AB2694" s="14">
        <f t="shared" si="867"/>
        <v>0</v>
      </c>
      <c r="AC2694" s="15">
        <f t="shared" si="866"/>
        <v>484.7</v>
      </c>
      <c r="AD2694" s="48">
        <f>(ROUND(AC2694-AC2687,1)/AC2687)</f>
        <v>0.29981228211316707</v>
      </c>
      <c r="AE2694" s="119"/>
      <c r="AF2694" s="60"/>
    </row>
    <row r="2695" spans="1:32">
      <c r="A2695" s="105" t="s">
        <v>852</v>
      </c>
      <c r="B2695" s="95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68.399999999999991</v>
      </c>
      <c r="O2695" s="14">
        <f>E2695*$E$11</f>
        <v>0</v>
      </c>
      <c r="P2695" s="14">
        <f>F2695*$F$11</f>
        <v>0</v>
      </c>
      <c r="Q2695" s="14">
        <f>G2695*$G$11</f>
        <v>146.9</v>
      </c>
      <c r="R2695" s="14">
        <f>H2695*$H$11</f>
        <v>0</v>
      </c>
      <c r="S2695" s="14">
        <f>(N2695/100)*(I2695*$I$11)+(N2695/100)*(J2695*$J$11)</f>
        <v>82.08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187.29750000000001</v>
      </c>
      <c r="W2695" s="14">
        <f>(R2695/100)*(K2695*$K$11)+(R2695/100)*(L2695*$L$11)</f>
        <v>0</v>
      </c>
      <c r="X2695" s="14">
        <f t="shared" si="856"/>
        <v>150.47999999999999</v>
      </c>
      <c r="Y2695" s="14">
        <f t="shared" si="857"/>
        <v>0</v>
      </c>
      <c r="Z2695" s="14">
        <f t="shared" si="858"/>
        <v>0</v>
      </c>
      <c r="AA2695" s="14">
        <f t="shared" si="859"/>
        <v>334.19749999999999</v>
      </c>
      <c r="AB2695" s="14">
        <f t="shared" si="867"/>
        <v>0</v>
      </c>
      <c r="AC2695" s="15">
        <f t="shared" si="866"/>
        <v>484.7</v>
      </c>
      <c r="AD2695" s="48">
        <f>(ROUND(AC2695-AC2687,1)/AC2687)</f>
        <v>0.29981228211316707</v>
      </c>
      <c r="AE2695" s="119"/>
      <c r="AF2695" s="60"/>
    </row>
    <row r="2696" spans="1:32">
      <c r="A2696" s="105" t="s">
        <v>853</v>
      </c>
      <c r="B2696" s="95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68.399999999999991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146.9</v>
      </c>
      <c r="S2696" s="14">
        <f>(N2696/100)*(I2696*$I$12)+(N2696/100)*(J2696*$J$12)</f>
        <v>82.08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187.29750000000001</v>
      </c>
      <c r="X2696" s="14">
        <f t="shared" si="856"/>
        <v>150.47999999999999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334.19749999999999</v>
      </c>
      <c r="AC2696" s="15">
        <f t="shared" si="866"/>
        <v>484.7</v>
      </c>
      <c r="AD2696" s="48">
        <f>(ROUND(AC2696-AC2687,1)/AC2687)</f>
        <v>0.29981228211316707</v>
      </c>
      <c r="AE2696" s="119"/>
      <c r="AF2696" s="60"/>
    </row>
    <row r="2697" spans="1:32">
      <c r="A2697" s="105" t="s">
        <v>854</v>
      </c>
      <c r="B2697" s="95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146.9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330.52499999999998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477.42499999999995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477.4</v>
      </c>
      <c r="AD2697" s="48">
        <f>(ROUND(AC2697-AC2687,1)/AC2687)</f>
        <v>0.28023598820058998</v>
      </c>
      <c r="AE2697" s="119"/>
      <c r="AF2697" s="60"/>
    </row>
    <row r="2698" spans="1:32">
      <c r="A2698" s="105" t="s">
        <v>855</v>
      </c>
      <c r="B2698" s="95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146.9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330.52499999999998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477.42499999999995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477.4</v>
      </c>
      <c r="AD2698" s="48">
        <f>(ROUND(AC2698-AC2687,1)/AC2687)</f>
        <v>0.28023598820058998</v>
      </c>
      <c r="AE2698" s="119"/>
      <c r="AF2698" s="60"/>
    </row>
    <row r="2699" spans="1:32">
      <c r="A2699" s="105"/>
      <c r="B2699" s="95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146.9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330.52499999999998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477.42499999999995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477.4</v>
      </c>
      <c r="AD2699" s="48">
        <f>(ROUND(AC2699-AC2687,1)/AC2687)</f>
        <v>0.28023598820058998</v>
      </c>
      <c r="AE2699" s="119"/>
      <c r="AF2699" s="60"/>
    </row>
    <row r="2700" spans="1:32">
      <c r="A2700" s="105"/>
      <c r="B2700" s="95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146.9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273.96850000000001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420.86850000000004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420.9</v>
      </c>
      <c r="AD2700" s="48">
        <f>(ROUND(AC2700-AC2687,1)/AC2687)</f>
        <v>0.12872083668543846</v>
      </c>
      <c r="AE2700" s="119"/>
      <c r="AF2700" s="60"/>
    </row>
    <row r="2701" spans="1:32">
      <c r="A2701" s="105"/>
      <c r="B2701" s="95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146.9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309.81209999999999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456.71209999999996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456.7</v>
      </c>
      <c r="AD2701" s="48">
        <f>(ROUND(AC2701-AC2687,1)/AC2687)</f>
        <v>0.22472512737999464</v>
      </c>
      <c r="AE2701" s="119"/>
      <c r="AF2701" s="60"/>
    </row>
    <row r="2702" spans="1:32">
      <c r="A2702" s="112" t="s">
        <v>0</v>
      </c>
      <c r="B2702" s="92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162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218.70000000000002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380.70000000000005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380.7</v>
      </c>
      <c r="AD2702" s="58">
        <v>0</v>
      </c>
      <c r="AE2702" s="119" t="s">
        <v>820</v>
      </c>
      <c r="AF2702" s="60"/>
    </row>
    <row r="2703" spans="1:32">
      <c r="A2703" s="105" t="s">
        <v>821</v>
      </c>
      <c r="B2703" s="93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140.4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308.31840000000005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448.71840000000009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448.7</v>
      </c>
      <c r="AD2703" s="48">
        <f>(ROUND(AC2703-AC2702,1)/AC2702)</f>
        <v>0.17861833464670346</v>
      </c>
      <c r="AE2703" s="119"/>
      <c r="AF2703" s="60"/>
    </row>
    <row r="2704" spans="1:32">
      <c r="A2704" s="105" t="s">
        <v>822</v>
      </c>
      <c r="B2704" s="93">
        <v>10</v>
      </c>
      <c r="C2704" s="21" t="s">
        <v>856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151.19999999999999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204.11999999999998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355.31999999999994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355.3</v>
      </c>
      <c r="AD2704" s="48">
        <f>(ROUND(AC2704-AC2702,1)/AC2702)</f>
        <v>-6.6719201470974515E-2</v>
      </c>
      <c r="AE2704" s="119"/>
      <c r="AF2704" s="60"/>
    </row>
    <row r="2705" spans="1:32">
      <c r="A2705" s="105" t="s">
        <v>823</v>
      </c>
      <c r="B2705" s="93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151.19999999999999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204.11999999999998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355.31999999999994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355.3</v>
      </c>
      <c r="AD2705" s="48">
        <f>(ROUND(AC2705-AC2702,1)/AC2702)</f>
        <v>-6.6719201470974515E-2</v>
      </c>
      <c r="AE2705" s="119"/>
      <c r="AF2705" s="60"/>
    </row>
    <row r="2706" spans="1:32">
      <c r="A2706" s="105" t="s">
        <v>824</v>
      </c>
      <c r="B2706" s="93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151.19999999999999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204.11999999999998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355.31999999999994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355.3</v>
      </c>
      <c r="AD2706" s="48">
        <f>(ROUND(AC2706-AC2702,1)/AC2702)</f>
        <v>-6.6719201470974515E-2</v>
      </c>
      <c r="AE2706" s="119"/>
      <c r="AF2706" s="60"/>
    </row>
    <row r="2707" spans="1:32">
      <c r="A2707" s="105" t="s">
        <v>667</v>
      </c>
      <c r="B2707" s="93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151.19999999999999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204.11999999999998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355.31999999999994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355.3</v>
      </c>
      <c r="AD2707" s="48">
        <f>(ROUND(AC2707-AC2702,1)/AC2702)</f>
        <v>-6.6719201470974515E-2</v>
      </c>
      <c r="AE2707" s="119"/>
      <c r="AF2707" s="60"/>
    </row>
    <row r="2708" spans="1:32">
      <c r="A2708" s="105" t="s">
        <v>606</v>
      </c>
      <c r="B2708" s="93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64.8</v>
      </c>
      <c r="O2708" s="14">
        <f>E2708*$E$9</f>
        <v>140.4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87.48</v>
      </c>
      <c r="T2708" s="14">
        <f>(O2708/100)*(K2708*$K$9)</f>
        <v>200.07000000000002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152.28</v>
      </c>
      <c r="Y2708" s="14">
        <f t="shared" si="871"/>
        <v>340.47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492.8</v>
      </c>
      <c r="AD2708" s="48">
        <f>(ROUND(AC2708-AC2702,1)/AC2702)</f>
        <v>0.29445757814552143</v>
      </c>
      <c r="AE2708" s="119"/>
      <c r="AF2708" s="60"/>
    </row>
    <row r="2709" spans="1:32">
      <c r="A2709" s="105" t="s">
        <v>851</v>
      </c>
      <c r="B2709" s="93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64.8</v>
      </c>
      <c r="O2709" s="14">
        <f>E2709*$E$10</f>
        <v>0</v>
      </c>
      <c r="P2709" s="14">
        <f>F2709*$F$10</f>
        <v>140.4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87.48</v>
      </c>
      <c r="T2709" s="14">
        <f>(O2709/100)*(K2709*$J$10)</f>
        <v>0</v>
      </c>
      <c r="U2709" s="14">
        <f>(P2709/100)*(K2709*$K$10)+(P2709/100)*(L2709*$L$10)</f>
        <v>179.01000000000002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152.28</v>
      </c>
      <c r="Y2709" s="14">
        <f t="shared" si="871"/>
        <v>0</v>
      </c>
      <c r="Z2709" s="14">
        <f t="shared" si="872"/>
        <v>319.41000000000003</v>
      </c>
      <c r="AA2709" s="14">
        <f t="shared" si="873"/>
        <v>0</v>
      </c>
      <c r="AB2709" s="14">
        <f t="shared" si="869"/>
        <v>0</v>
      </c>
      <c r="AC2709" s="15">
        <f t="shared" si="868"/>
        <v>471.7</v>
      </c>
      <c r="AD2709" s="48">
        <f>(ROUND(AC2709-AC2702,1)/AC2702)</f>
        <v>0.23903335960073549</v>
      </c>
      <c r="AE2709" s="119"/>
      <c r="AF2709" s="60"/>
    </row>
    <row r="2710" spans="1:32">
      <c r="A2710" s="105" t="s">
        <v>852</v>
      </c>
      <c r="B2710" s="93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64.8</v>
      </c>
      <c r="O2710" s="14">
        <f>E2710*$E$11</f>
        <v>0</v>
      </c>
      <c r="P2710" s="14">
        <f>F2710*$F$11</f>
        <v>0</v>
      </c>
      <c r="Q2710" s="14">
        <f>G2710*$G$11</f>
        <v>140.4</v>
      </c>
      <c r="R2710" s="14">
        <f>H2710*$H$11</f>
        <v>0</v>
      </c>
      <c r="S2710" s="14">
        <f>(N2710/100)*(I2710*$I$11)+(N2710/100)*(J2710*$J$11)</f>
        <v>87.48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200.07000000000002</v>
      </c>
      <c r="W2710" s="14">
        <f>(R2710/100)*(K2710*$K$11)+(R2710/100)*(L2710*$L$11)</f>
        <v>0</v>
      </c>
      <c r="X2710" s="14">
        <f t="shared" si="870"/>
        <v>152.28</v>
      </c>
      <c r="Y2710" s="14">
        <f t="shared" si="871"/>
        <v>0</v>
      </c>
      <c r="Z2710" s="14">
        <f t="shared" si="872"/>
        <v>0</v>
      </c>
      <c r="AA2710" s="14">
        <f t="shared" si="873"/>
        <v>340.47</v>
      </c>
      <c r="AB2710" s="14">
        <f t="shared" si="869"/>
        <v>0</v>
      </c>
      <c r="AC2710" s="15">
        <f t="shared" si="868"/>
        <v>492.8</v>
      </c>
      <c r="AD2710" s="48">
        <f>(ROUND(AC2710-AC2702,1)/AC2702)</f>
        <v>0.29445757814552143</v>
      </c>
      <c r="AE2710" s="119"/>
      <c r="AF2710" s="60"/>
    </row>
    <row r="2711" spans="1:32">
      <c r="A2711" s="105" t="s">
        <v>853</v>
      </c>
      <c r="B2711" s="93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64.8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140.4</v>
      </c>
      <c r="S2711" s="14">
        <f>(N2711/100)*(I2711*$I$12)+(N2711/100)*(J2711*$J$12)</f>
        <v>87.48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179.01000000000002</v>
      </c>
      <c r="X2711" s="14">
        <f t="shared" si="870"/>
        <v>152.28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319.41000000000003</v>
      </c>
      <c r="AC2711" s="15">
        <f t="shared" si="868"/>
        <v>471.7</v>
      </c>
      <c r="AD2711" s="48">
        <f>(ROUND(AC2711-AC2702,1)/AC2702)</f>
        <v>0.23903335960073549</v>
      </c>
      <c r="AE2711" s="119"/>
      <c r="AF2711" s="60"/>
    </row>
    <row r="2712" spans="1:32">
      <c r="A2712" s="105" t="s">
        <v>854</v>
      </c>
      <c r="B2712" s="93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140.4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347.49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487.89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487.9</v>
      </c>
      <c r="AD2712" s="48">
        <f>(ROUND(AC2712-AC2702,1)/AC2702)</f>
        <v>0.28158655109009723</v>
      </c>
      <c r="AE2712" s="119"/>
      <c r="AF2712" s="60"/>
    </row>
    <row r="2713" spans="1:32">
      <c r="A2713" s="105" t="s">
        <v>855</v>
      </c>
      <c r="B2713" s="93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140.4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347.49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487.89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487.9</v>
      </c>
      <c r="AD2713" s="48">
        <f>(ROUND(AC2713-AC2702,1)/AC2702)</f>
        <v>0.28158655109009723</v>
      </c>
      <c r="AE2713" s="119"/>
      <c r="AF2713" s="60"/>
    </row>
    <row r="2714" spans="1:32">
      <c r="A2714" s="105"/>
      <c r="B2714" s="93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140.4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347.49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487.89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487.9</v>
      </c>
      <c r="AD2714" s="48">
        <f>(ROUND(AC2714-AC2702,1)/AC2702)</f>
        <v>0.28158655109009723</v>
      </c>
      <c r="AE2714" s="119"/>
      <c r="AF2714" s="60"/>
    </row>
    <row r="2715" spans="1:32">
      <c r="A2715" s="105"/>
      <c r="B2715" s="93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140.4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288.80279999999999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429.20280000000002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429.2</v>
      </c>
      <c r="AD2715" s="48">
        <f>(ROUND(AC2715-AC2702,1)/AC2702)</f>
        <v>0.12739690044654584</v>
      </c>
      <c r="AE2715" s="119"/>
      <c r="AF2715" s="60"/>
    </row>
    <row r="2716" spans="1:32">
      <c r="A2716" s="105"/>
      <c r="B2716" s="93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140.4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328.3956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468.79560000000004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468.8</v>
      </c>
      <c r="AD2716" s="48">
        <f>(ROUND(AC2716-AC2702,1)/AC2702)</f>
        <v>0.23141581297609665</v>
      </c>
      <c r="AE2716" s="119"/>
      <c r="AF2716" s="60"/>
    </row>
    <row r="2717" spans="1:32">
      <c r="A2717" s="112" t="s">
        <v>0</v>
      </c>
      <c r="B2717" s="94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159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214.65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373.65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373.7</v>
      </c>
      <c r="AD2717" s="58">
        <v>0</v>
      </c>
      <c r="AE2717" s="119"/>
      <c r="AF2717" s="60"/>
    </row>
    <row r="2718" spans="1:32">
      <c r="A2718" s="105" t="s">
        <v>821</v>
      </c>
      <c r="B2718" s="95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137.80000000000001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322.452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460.25200000000001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460.3</v>
      </c>
      <c r="AD2718" s="48">
        <f>(ROUND(AC2718-AC2717,1)/AC2717)</f>
        <v>0.23173668718223173</v>
      </c>
      <c r="AE2718" s="119" t="s">
        <v>820</v>
      </c>
      <c r="AF2718" s="60"/>
    </row>
    <row r="2719" spans="1:32">
      <c r="A2719" s="105" t="s">
        <v>822</v>
      </c>
      <c r="B2719" s="95">
        <v>8</v>
      </c>
      <c r="C2719" s="21" t="s">
        <v>856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148.39999999999998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200.33999999999997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348.73999999999995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348.7</v>
      </c>
      <c r="AD2719" s="48">
        <f>(ROUND(AC2719-AC2717,1)/AC2717)</f>
        <v>-6.6898581750066896E-2</v>
      </c>
      <c r="AE2719" s="119"/>
      <c r="AF2719" s="60"/>
    </row>
    <row r="2720" spans="1:32">
      <c r="A2720" s="105" t="s">
        <v>823</v>
      </c>
      <c r="B2720" s="95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148.39999999999998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200.33999999999997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348.73999999999995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348.7</v>
      </c>
      <c r="AD2720" s="48">
        <f>(ROUND(AC2720-AC2717,1)/AC2717)</f>
        <v>-6.6898581750066896E-2</v>
      </c>
      <c r="AE2720" s="119"/>
      <c r="AF2720" s="60"/>
    </row>
    <row r="2721" spans="1:32">
      <c r="A2721" s="105" t="s">
        <v>824</v>
      </c>
      <c r="B2721" s="95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148.39999999999998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200.33999999999997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348.73999999999995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348.7</v>
      </c>
      <c r="AD2721" s="48">
        <f>(ROUND(AC2721-AC2717,1)/AC2717)</f>
        <v>-6.6898581750066896E-2</v>
      </c>
      <c r="AE2721" s="119"/>
      <c r="AF2721" s="60"/>
    </row>
    <row r="2722" spans="1:32">
      <c r="A2722" s="105" t="s">
        <v>667</v>
      </c>
      <c r="B2722" s="95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148.39999999999998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200.33999999999997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348.73999999999995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348.7</v>
      </c>
      <c r="AD2722" s="48">
        <f>(ROUND(AC2722-AC2717,1)/AC2717)</f>
        <v>-6.6898581750066896E-2</v>
      </c>
      <c r="AE2722" s="119"/>
      <c r="AF2722" s="60"/>
    </row>
    <row r="2723" spans="1:32">
      <c r="A2723" s="105" t="s">
        <v>606</v>
      </c>
      <c r="B2723" s="95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63.599999999999994</v>
      </c>
      <c r="O2723" s="14">
        <f>E2723*$E$9</f>
        <v>137.80000000000001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85.859999999999985</v>
      </c>
      <c r="T2723" s="14">
        <f>(O2723/100)*(K2723*$K$9)</f>
        <v>196.36500000000001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149.45999999999998</v>
      </c>
      <c r="Y2723" s="14">
        <f t="shared" si="877"/>
        <v>334.16500000000002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483.6</v>
      </c>
      <c r="AD2723" s="48">
        <f>(ROUND(AC2723-AC2717,1)/AC2717)</f>
        <v>0.29408616537329413</v>
      </c>
      <c r="AE2723" s="119"/>
      <c r="AF2723" s="60"/>
    </row>
    <row r="2724" spans="1:32">
      <c r="A2724" s="105" t="s">
        <v>851</v>
      </c>
      <c r="B2724" s="95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63.599999999999994</v>
      </c>
      <c r="O2724" s="14">
        <f>E2724*$E$10</f>
        <v>0</v>
      </c>
      <c r="P2724" s="14">
        <f>F2724*$F$10</f>
        <v>137.80000000000001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85.859999999999985</v>
      </c>
      <c r="T2724" s="14">
        <f>(O2724/100)*(K2724*$J$10)</f>
        <v>0</v>
      </c>
      <c r="U2724" s="14">
        <f>(P2724/100)*(K2724*$K$10)+(P2724/100)*(L2724*$L$10)</f>
        <v>196.36500000000001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149.45999999999998</v>
      </c>
      <c r="Y2724" s="14">
        <f t="shared" si="877"/>
        <v>0</v>
      </c>
      <c r="Z2724" s="14">
        <f t="shared" si="878"/>
        <v>334.16500000000002</v>
      </c>
      <c r="AA2724" s="14">
        <f t="shared" si="879"/>
        <v>0</v>
      </c>
      <c r="AB2724" s="14">
        <f t="shared" si="880"/>
        <v>0</v>
      </c>
      <c r="AC2724" s="15">
        <f t="shared" si="875"/>
        <v>483.6</v>
      </c>
      <c r="AD2724" s="48">
        <f>(ROUND(AC2724-AC2717,1)/AC2717)</f>
        <v>0.29408616537329413</v>
      </c>
      <c r="AE2724" s="119"/>
      <c r="AF2724" s="60"/>
    </row>
    <row r="2725" spans="1:32">
      <c r="A2725" s="105" t="s">
        <v>852</v>
      </c>
      <c r="B2725" s="95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63.599999999999994</v>
      </c>
      <c r="O2725" s="14">
        <f>E2725*$E$11</f>
        <v>0</v>
      </c>
      <c r="P2725" s="14">
        <f>F2725*$F$11</f>
        <v>0</v>
      </c>
      <c r="Q2725" s="14">
        <f>G2725*$G$11</f>
        <v>137.80000000000001</v>
      </c>
      <c r="R2725" s="14">
        <f>H2725*$H$11</f>
        <v>0</v>
      </c>
      <c r="S2725" s="14">
        <f>(N2725/100)*(I2725*$I$11)+(N2725/100)*(J2725*$J$11)</f>
        <v>85.859999999999985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196.36500000000001</v>
      </c>
      <c r="W2725" s="14">
        <f>(R2725/100)*(K2725*$K$11)+(R2725/100)*(L2725*$L$11)</f>
        <v>0</v>
      </c>
      <c r="X2725" s="14">
        <f t="shared" si="876"/>
        <v>149.45999999999998</v>
      </c>
      <c r="Y2725" s="14">
        <f t="shared" si="877"/>
        <v>0</v>
      </c>
      <c r="Z2725" s="14">
        <f t="shared" si="878"/>
        <v>0</v>
      </c>
      <c r="AA2725" s="14">
        <f t="shared" si="879"/>
        <v>334.16500000000002</v>
      </c>
      <c r="AB2725" s="14">
        <f t="shared" si="880"/>
        <v>0</v>
      </c>
      <c r="AC2725" s="15">
        <f t="shared" si="875"/>
        <v>483.6</v>
      </c>
      <c r="AD2725" s="48">
        <f>(ROUND(AC2725-AC2717,1)/AC2717)</f>
        <v>0.29408616537329413</v>
      </c>
      <c r="AE2725" s="119"/>
      <c r="AF2725" s="60"/>
    </row>
    <row r="2726" spans="1:32">
      <c r="A2726" s="105" t="s">
        <v>853</v>
      </c>
      <c r="B2726" s="95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63.599999999999994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137.80000000000001</v>
      </c>
      <c r="S2726" s="14">
        <f>(N2726/100)*(I2726*$I$12)+(N2726/100)*(J2726*$J$12)</f>
        <v>85.859999999999985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196.36500000000001</v>
      </c>
      <c r="X2726" s="14">
        <f t="shared" si="876"/>
        <v>149.45999999999998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334.16500000000002</v>
      </c>
      <c r="AC2726" s="15">
        <f t="shared" si="875"/>
        <v>483.6</v>
      </c>
      <c r="AD2726" s="48">
        <f>(ROUND(AC2726-AC2717,1)/AC2717)</f>
        <v>0.29408616537329413</v>
      </c>
      <c r="AE2726" s="119"/>
      <c r="AF2726" s="60"/>
    </row>
    <row r="2727" spans="1:32">
      <c r="A2727" s="105" t="s">
        <v>854</v>
      </c>
      <c r="B2727" s="95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137.80000000000001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341.05500000000006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478.85500000000008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478.9</v>
      </c>
      <c r="AD2727" s="48">
        <f>(ROUND(AC2727-AC2717,1)/AC2717)</f>
        <v>0.28150923200428152</v>
      </c>
      <c r="AE2727" s="119"/>
      <c r="AF2727" s="60"/>
    </row>
    <row r="2728" spans="1:32">
      <c r="A2728" s="105" t="s">
        <v>855</v>
      </c>
      <c r="B2728" s="95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137.80000000000001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341.05500000000006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478.85500000000008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478.9</v>
      </c>
      <c r="AD2728" s="48">
        <f>(ROUND(AC2728-AC2717,1)/AC2717)</f>
        <v>0.28150923200428152</v>
      </c>
      <c r="AE2728" s="119"/>
      <c r="AF2728" s="60"/>
    </row>
    <row r="2729" spans="1:32">
      <c r="A2729" s="105"/>
      <c r="B2729" s="95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137.80000000000001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341.05500000000006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478.85500000000008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478.9</v>
      </c>
      <c r="AD2729" s="48">
        <f>(ROUND(AC2729-AC2717,1)/AC2717)</f>
        <v>0.28150923200428152</v>
      </c>
      <c r="AE2729" s="119"/>
      <c r="AF2729" s="60"/>
    </row>
    <row r="2730" spans="1:32">
      <c r="A2730" s="105"/>
      <c r="B2730" s="95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137.80000000000001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302.88440000000003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440.68440000000004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440.7</v>
      </c>
      <c r="AD2730" s="48">
        <f>(ROUND(AC2730-AC2717,1)/AC2717)</f>
        <v>0.17928819909017929</v>
      </c>
      <c r="AE2730" s="119"/>
      <c r="AF2730" s="60"/>
    </row>
    <row r="2731" spans="1:32">
      <c r="A2731" s="105"/>
      <c r="B2731" s="95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137.80000000000001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302.88440000000003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440.68440000000004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440.7</v>
      </c>
      <c r="AD2731" s="48">
        <f>(ROUND(AC2731-AC2717,1)/AC2717)</f>
        <v>0.17928819909017929</v>
      </c>
      <c r="AE2731" s="119"/>
      <c r="AF2731" s="60"/>
    </row>
    <row r="2732" spans="1:32">
      <c r="A2732" s="112" t="s">
        <v>0</v>
      </c>
      <c r="B2732" s="92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135</v>
      </c>
      <c r="O2732" s="52">
        <f>E2732*$E$3</f>
        <v>0</v>
      </c>
      <c r="P2732" s="52">
        <f>F2732*$F$3</f>
        <v>0</v>
      </c>
      <c r="Q2732" s="52">
        <f>G2732*$G$3</f>
        <v>75</v>
      </c>
      <c r="R2732" s="52">
        <f>H2732*$H$3</f>
        <v>0</v>
      </c>
      <c r="S2732" s="52">
        <f>(N2732/100)*(I2732*$I$3)+(N2732/100)*(J2732*$J$3)</f>
        <v>121.5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45</v>
      </c>
      <c r="W2732" s="52">
        <f>(R2732/100)*(K2732*$K$3)+(R2732/100)*(L2732*$L$3)</f>
        <v>0</v>
      </c>
      <c r="X2732" s="52">
        <f t="shared" si="876"/>
        <v>256.5</v>
      </c>
      <c r="Y2732" s="52">
        <f t="shared" si="877"/>
        <v>0</v>
      </c>
      <c r="Z2732" s="52">
        <f t="shared" si="878"/>
        <v>0</v>
      </c>
      <c r="AA2732" s="52">
        <f t="shared" si="879"/>
        <v>120</v>
      </c>
      <c r="AB2732" s="52">
        <f t="shared" si="880"/>
        <v>0</v>
      </c>
      <c r="AC2732" s="53">
        <f>ROUND(X2732+Y2732+Z2732+AA2732+AB2732,1)</f>
        <v>376.5</v>
      </c>
      <c r="AD2732" s="58">
        <v>0</v>
      </c>
      <c r="AE2732" s="119" t="s">
        <v>820</v>
      </c>
      <c r="AF2732" s="60"/>
    </row>
    <row r="2733" spans="1:32">
      <c r="A2733" s="105" t="s">
        <v>821</v>
      </c>
      <c r="B2733" s="93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117</v>
      </c>
      <c r="O2733" s="14">
        <f>E2733*$E$4</f>
        <v>0</v>
      </c>
      <c r="P2733" s="14">
        <f>F2733*$F$4</f>
        <v>0</v>
      </c>
      <c r="Q2733" s="14">
        <f>G2733*$G$4</f>
        <v>65</v>
      </c>
      <c r="R2733" s="14">
        <f>H2733*$H$4</f>
        <v>0</v>
      </c>
      <c r="S2733" s="14">
        <f>(N2733/100)*(I2733*$I$4)+(N2733/100)*(J2733*$J$4)</f>
        <v>223.23599999999999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39</v>
      </c>
      <c r="W2733" s="14">
        <f>(R2733/100)*(K2733*$K$4)+(R2733/100)*(L2733*$L$4)</f>
        <v>0</v>
      </c>
      <c r="X2733" s="14">
        <f t="shared" si="876"/>
        <v>340.23599999999999</v>
      </c>
      <c r="Y2733" s="14">
        <f t="shared" si="877"/>
        <v>0</v>
      </c>
      <c r="Z2733" s="14">
        <f t="shared" si="878"/>
        <v>0</v>
      </c>
      <c r="AA2733" s="14">
        <f t="shared" si="879"/>
        <v>104</v>
      </c>
      <c r="AB2733" s="14">
        <f t="shared" si="880"/>
        <v>0</v>
      </c>
      <c r="AC2733" s="15">
        <f>ROUND(X2733+Y2733+Z2733+AA2733+AB2733,1)</f>
        <v>444.2</v>
      </c>
      <c r="AD2733" s="48">
        <f>(ROUND(AC2733-AC2732,1)/AC2732)</f>
        <v>0.17981407702523242</v>
      </c>
      <c r="AE2733" s="119"/>
      <c r="AF2733" s="60"/>
    </row>
    <row r="2734" spans="1:32">
      <c r="A2734" s="105" t="s">
        <v>822</v>
      </c>
      <c r="B2734" s="93">
        <v>12</v>
      </c>
      <c r="C2734" s="21" t="s">
        <v>856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125.99999999999999</v>
      </c>
      <c r="O2734" s="14">
        <f>E2734*$E$5</f>
        <v>0</v>
      </c>
      <c r="P2734" s="14">
        <f>F2734*$F$5</f>
        <v>0</v>
      </c>
      <c r="Q2734" s="14">
        <f>G2734*$G$5</f>
        <v>70</v>
      </c>
      <c r="R2734" s="14">
        <f>H2734*$H$5</f>
        <v>0</v>
      </c>
      <c r="S2734" s="14">
        <f>(N2734/100)*(I2734*$I$5)+(N2734/100)*(J2734*$J$5)</f>
        <v>113.39999999999999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42</v>
      </c>
      <c r="W2734" s="14">
        <f>(R2734/100)*(K2734*$K$5)+(R2734/100)*(L2734*$L$5)</f>
        <v>0</v>
      </c>
      <c r="X2734" s="14">
        <f t="shared" si="876"/>
        <v>239.39999999999998</v>
      </c>
      <c r="Y2734" s="14">
        <f t="shared" si="877"/>
        <v>0</v>
      </c>
      <c r="Z2734" s="14">
        <f t="shared" si="878"/>
        <v>0</v>
      </c>
      <c r="AA2734" s="14">
        <f t="shared" si="879"/>
        <v>112</v>
      </c>
      <c r="AB2734" s="14">
        <f t="shared" si="880"/>
        <v>0</v>
      </c>
      <c r="AC2734" s="15">
        <f t="shared" ref="AC2734:AC2746" si="881">ROUND(X2734+Y2734+Z2734+AA2734+AB2734,1)</f>
        <v>351.4</v>
      </c>
      <c r="AD2734" s="48">
        <f>(ROUND(AC2734-AC2732,1)/AC2732)</f>
        <v>-6.6666666666666666E-2</v>
      </c>
      <c r="AE2734" s="119"/>
      <c r="AF2734" s="60"/>
    </row>
    <row r="2735" spans="1:32">
      <c r="A2735" s="105" t="s">
        <v>823</v>
      </c>
      <c r="B2735" s="93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125.99999999999999</v>
      </c>
      <c r="O2735" s="14">
        <f>E2735*$E$6</f>
        <v>0</v>
      </c>
      <c r="P2735" s="14">
        <f>F2735*$F$6</f>
        <v>0</v>
      </c>
      <c r="Q2735" s="14">
        <f>G2735*$G$6</f>
        <v>70</v>
      </c>
      <c r="R2735" s="14">
        <f>H2735*$H$6</f>
        <v>0</v>
      </c>
      <c r="S2735" s="14">
        <f>(N2735/100)*(I2735*$I$6)+(N2735/100)*(J2735*$J$6)</f>
        <v>113.39999999999999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42</v>
      </c>
      <c r="W2735" s="14">
        <f>(R2735/100)*(K2735*$K$6)+(R2735/100)*(L2735*$L$6)</f>
        <v>0</v>
      </c>
      <c r="X2735" s="14">
        <f t="shared" si="876"/>
        <v>239.39999999999998</v>
      </c>
      <c r="Y2735" s="14">
        <f t="shared" si="877"/>
        <v>0</v>
      </c>
      <c r="Z2735" s="14">
        <f t="shared" si="878"/>
        <v>0</v>
      </c>
      <c r="AA2735" s="14">
        <f t="shared" si="879"/>
        <v>112</v>
      </c>
      <c r="AB2735" s="14">
        <f t="shared" ref="AB2735:AB2746" si="882">R2735+W2735</f>
        <v>0</v>
      </c>
      <c r="AC2735" s="15">
        <f t="shared" si="881"/>
        <v>351.4</v>
      </c>
      <c r="AD2735" s="48">
        <f>(ROUND(AC2735-AC2732,1)/AC2732)</f>
        <v>-6.6666666666666666E-2</v>
      </c>
      <c r="AE2735" s="119"/>
      <c r="AF2735" s="60"/>
    </row>
    <row r="2736" spans="1:32">
      <c r="A2736" s="105" t="s">
        <v>824</v>
      </c>
      <c r="B2736" s="93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125.99999999999999</v>
      </c>
      <c r="O2736" s="14">
        <f>E2736*$E$7</f>
        <v>0</v>
      </c>
      <c r="P2736" s="14">
        <f>F2736*$F$7</f>
        <v>0</v>
      </c>
      <c r="Q2736" s="14">
        <f>G2736*$G$7</f>
        <v>70</v>
      </c>
      <c r="R2736" s="14">
        <f>H2736*$H$7</f>
        <v>0</v>
      </c>
      <c r="S2736" s="14">
        <f>(N2736/100)*(I2736*$I$7)+(N2736/100)*(J2736*$J$7)</f>
        <v>113.39999999999999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42</v>
      </c>
      <c r="W2736" s="14">
        <f>(R2736/100)*(K2736*$K$7)+(R2736/100)*(L2736*$L$7)</f>
        <v>0</v>
      </c>
      <c r="X2736" s="14">
        <f t="shared" ref="X2736:X2746" si="883">N2736+S2736</f>
        <v>239.39999999999998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112</v>
      </c>
      <c r="AB2736" s="14">
        <f t="shared" si="882"/>
        <v>0</v>
      </c>
      <c r="AC2736" s="15">
        <f t="shared" si="881"/>
        <v>351.4</v>
      </c>
      <c r="AD2736" s="48">
        <f>(ROUND(AC2736-AC2732,1)/AC2732)</f>
        <v>-6.6666666666666666E-2</v>
      </c>
      <c r="AE2736" s="119"/>
      <c r="AF2736" s="60"/>
    </row>
    <row r="2737" spans="1:32">
      <c r="A2737" s="105" t="s">
        <v>667</v>
      </c>
      <c r="B2737" s="93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125.99999999999999</v>
      </c>
      <c r="O2737" s="14">
        <f>E2737*$E$8</f>
        <v>0</v>
      </c>
      <c r="P2737" s="14">
        <f>F2737*$F$8</f>
        <v>0</v>
      </c>
      <c r="Q2737" s="14">
        <f>G2737*$G$8</f>
        <v>70</v>
      </c>
      <c r="R2737" s="14">
        <f>H2737*$H$8</f>
        <v>0</v>
      </c>
      <c r="S2737" s="14">
        <f>(N2737/100)*(I2737*$I$8)+(N2737/100)*(J2737*$J$8)</f>
        <v>113.39999999999999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42</v>
      </c>
      <c r="W2737" s="14">
        <f>(R2737/100)*(K2737*$K$8)+(R2737/100)*(L2737*$L$8)</f>
        <v>0</v>
      </c>
      <c r="X2737" s="14">
        <f t="shared" si="883"/>
        <v>239.39999999999998</v>
      </c>
      <c r="Y2737" s="14">
        <f t="shared" si="884"/>
        <v>0</v>
      </c>
      <c r="Z2737" s="14">
        <f t="shared" si="885"/>
        <v>0</v>
      </c>
      <c r="AA2737" s="14">
        <f t="shared" si="886"/>
        <v>112</v>
      </c>
      <c r="AB2737" s="14">
        <f t="shared" si="882"/>
        <v>0</v>
      </c>
      <c r="AC2737" s="15">
        <f t="shared" si="881"/>
        <v>351.4</v>
      </c>
      <c r="AD2737" s="48">
        <f>(ROUND(AC2737-AC2732,1)/AC2732)</f>
        <v>-6.6666666666666666E-2</v>
      </c>
      <c r="AE2737" s="119"/>
      <c r="AF2737" s="60"/>
    </row>
    <row r="2738" spans="1:32">
      <c r="A2738" s="105" t="s">
        <v>606</v>
      </c>
      <c r="B2738" s="93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54</v>
      </c>
      <c r="O2738" s="14">
        <f>E2738*$E$9</f>
        <v>182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48.600000000000009</v>
      </c>
      <c r="T2738" s="14">
        <f>(O2738/100)*(K2738*$K$9)</f>
        <v>202.02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102.60000000000001</v>
      </c>
      <c r="Y2738" s="14">
        <f t="shared" si="884"/>
        <v>384.02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486.6</v>
      </c>
      <c r="AD2738" s="48">
        <f>(ROUND(AC2738-AC2732,1)/AC2732)</f>
        <v>0.29243027888446216</v>
      </c>
      <c r="AE2738" s="119"/>
      <c r="AF2738" s="60"/>
    </row>
    <row r="2739" spans="1:32">
      <c r="A2739" s="105" t="s">
        <v>851</v>
      </c>
      <c r="B2739" s="93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54</v>
      </c>
      <c r="O2739" s="14">
        <f>E2739*$E$10</f>
        <v>0</v>
      </c>
      <c r="P2739" s="14">
        <f>F2739*$F$10</f>
        <v>182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48.600000000000009</v>
      </c>
      <c r="T2739" s="14">
        <f>(O2739/100)*(K2739*$J$10)</f>
        <v>0</v>
      </c>
      <c r="U2739" s="14">
        <f>(P2739/100)*(K2739*$K$10)+(P2739/100)*(L2739*$L$10)</f>
        <v>202.02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102.60000000000001</v>
      </c>
      <c r="Y2739" s="14">
        <f t="shared" si="884"/>
        <v>0</v>
      </c>
      <c r="Z2739" s="14">
        <f t="shared" si="885"/>
        <v>384.02</v>
      </c>
      <c r="AA2739" s="14">
        <f t="shared" si="886"/>
        <v>0</v>
      </c>
      <c r="AB2739" s="14">
        <f t="shared" si="882"/>
        <v>0</v>
      </c>
      <c r="AC2739" s="15">
        <f t="shared" si="881"/>
        <v>486.6</v>
      </c>
      <c r="AD2739" s="48">
        <f>(ROUND(AC2739-AC2732,1)/AC2732)</f>
        <v>0.29243027888446216</v>
      </c>
      <c r="AE2739" s="119"/>
      <c r="AF2739" s="60"/>
    </row>
    <row r="2740" spans="1:32">
      <c r="A2740" s="105" t="s">
        <v>852</v>
      </c>
      <c r="B2740" s="93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54</v>
      </c>
      <c r="O2740" s="14">
        <f>E2740*$E$11</f>
        <v>0</v>
      </c>
      <c r="P2740" s="14">
        <f>F2740*$F$11</f>
        <v>0</v>
      </c>
      <c r="Q2740" s="14">
        <f>G2740*$G$11</f>
        <v>182</v>
      </c>
      <c r="R2740" s="14">
        <f>H2740*$H$11</f>
        <v>0</v>
      </c>
      <c r="S2740" s="14">
        <f>(N2740/100)*(I2740*$I$11)+(N2740/100)*(J2740*$J$11)</f>
        <v>48.600000000000009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202.02</v>
      </c>
      <c r="W2740" s="14">
        <f>(R2740/100)*(K2740*$K$11)+(R2740/100)*(L2740*$L$11)</f>
        <v>0</v>
      </c>
      <c r="X2740" s="14">
        <f t="shared" si="883"/>
        <v>102.60000000000001</v>
      </c>
      <c r="Y2740" s="14">
        <f t="shared" si="884"/>
        <v>0</v>
      </c>
      <c r="Z2740" s="14">
        <f t="shared" si="885"/>
        <v>0</v>
      </c>
      <c r="AA2740" s="14">
        <f t="shared" si="886"/>
        <v>384.02</v>
      </c>
      <c r="AB2740" s="14">
        <f t="shared" si="882"/>
        <v>0</v>
      </c>
      <c r="AC2740" s="15">
        <f t="shared" si="881"/>
        <v>486.6</v>
      </c>
      <c r="AD2740" s="48">
        <f>(ROUND(AC2740-AC2732,1)/AC2732)</f>
        <v>0.29243027888446216</v>
      </c>
      <c r="AE2740" s="119"/>
      <c r="AF2740" s="60"/>
    </row>
    <row r="2741" spans="1:32">
      <c r="A2741" s="105" t="s">
        <v>853</v>
      </c>
      <c r="B2741" s="93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54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182</v>
      </c>
      <c r="S2741" s="14">
        <f>(N2741/100)*(I2741*$I$12)+(N2741/100)*(J2741*$J$12)</f>
        <v>48.600000000000009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202.02</v>
      </c>
      <c r="X2741" s="14">
        <f t="shared" si="883"/>
        <v>102.60000000000001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384.02</v>
      </c>
      <c r="AC2741" s="15">
        <f t="shared" si="881"/>
        <v>486.6</v>
      </c>
      <c r="AD2741" s="48">
        <f>(ROUND(AC2741-AC2732,1)/AC2732)</f>
        <v>0.29243027888446216</v>
      </c>
      <c r="AE2741" s="119"/>
      <c r="AF2741" s="60"/>
    </row>
    <row r="2742" spans="1:32">
      <c r="A2742" s="105" t="s">
        <v>854</v>
      </c>
      <c r="B2742" s="93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117</v>
      </c>
      <c r="O2742" s="14">
        <f>E2742*$E$13</f>
        <v>0</v>
      </c>
      <c r="P2742" s="14">
        <f>F2742*$F$13</f>
        <v>0</v>
      </c>
      <c r="Q2742" s="14">
        <f>G2742*$G$13</f>
        <v>65</v>
      </c>
      <c r="R2742" s="14">
        <f>H2742*$H$13</f>
        <v>0</v>
      </c>
      <c r="S2742" s="14">
        <f>(N2742/100)*(I2742*$I$14)+(N2742/100)*(J2742*$J$14)+(N2742/100)*(M2742*$M$14)</f>
        <v>205.33499999999998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94.575000000000003</v>
      </c>
      <c r="W2742" s="14">
        <f>(R2742/100)*(K2742*$K$13)+(R2742/100)*(L2742*$L$13)+(R2742/100)*(M2742*$M$13)</f>
        <v>0</v>
      </c>
      <c r="X2742" s="14">
        <f t="shared" si="883"/>
        <v>322.33499999999998</v>
      </c>
      <c r="Y2742" s="14">
        <f t="shared" si="884"/>
        <v>0</v>
      </c>
      <c r="Z2742" s="14">
        <f t="shared" si="885"/>
        <v>0</v>
      </c>
      <c r="AA2742" s="14">
        <f t="shared" si="886"/>
        <v>159.57499999999999</v>
      </c>
      <c r="AB2742" s="14">
        <f t="shared" si="882"/>
        <v>0</v>
      </c>
      <c r="AC2742" s="15">
        <f t="shared" si="881"/>
        <v>481.9</v>
      </c>
      <c r="AD2742" s="48">
        <f>(ROUND(AC2742-AC2732,1)/AC2732)</f>
        <v>0.27994687915006644</v>
      </c>
      <c r="AE2742" s="119"/>
      <c r="AF2742" s="60"/>
    </row>
    <row r="2743" spans="1:32">
      <c r="A2743" s="105" t="s">
        <v>855</v>
      </c>
      <c r="B2743" s="93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153.4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326.74200000000002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480.14200000000005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480.1</v>
      </c>
      <c r="AD2743" s="48">
        <f>(ROUND(AC2743-AC2732,1)/AC2732)</f>
        <v>0.27516600265604246</v>
      </c>
      <c r="AE2743" s="119"/>
      <c r="AF2743" s="60"/>
    </row>
    <row r="2744" spans="1:32">
      <c r="A2744" s="105"/>
      <c r="B2744" s="93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153.4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326.74200000000002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480.14200000000005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480.1</v>
      </c>
      <c r="AD2744" s="48">
        <f>(ROUND(AC2744-AC2732,1)/AC2732)</f>
        <v>0.27516600265604246</v>
      </c>
      <c r="AE2744" s="119"/>
      <c r="AF2744" s="60"/>
    </row>
    <row r="2745" spans="1:32">
      <c r="A2745" s="105"/>
      <c r="B2745" s="93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117</v>
      </c>
      <c r="O2745" s="14">
        <f>E2745*$E$16</f>
        <v>0</v>
      </c>
      <c r="P2745" s="14">
        <f>F2745*$F$16</f>
        <v>0</v>
      </c>
      <c r="Q2745" s="14">
        <f>G2745*$G$16</f>
        <v>65</v>
      </c>
      <c r="R2745" s="14">
        <f>H2745*$H$16</f>
        <v>0</v>
      </c>
      <c r="S2745" s="14">
        <f>(N2745/100)*(I2745*$I$16)+(N2745/100)*(J2745*$J$16)</f>
        <v>202.87799999999999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39</v>
      </c>
      <c r="W2745" s="14">
        <f>(R2745/100)*(K2745*$K$16)+(R2745/100)*(L2745*$L$16)</f>
        <v>0</v>
      </c>
      <c r="X2745" s="14">
        <f t="shared" si="883"/>
        <v>319.87799999999999</v>
      </c>
      <c r="Y2745" s="14">
        <f t="shared" si="884"/>
        <v>0</v>
      </c>
      <c r="Z2745" s="14">
        <f t="shared" si="885"/>
        <v>0</v>
      </c>
      <c r="AA2745" s="14">
        <f t="shared" si="886"/>
        <v>104</v>
      </c>
      <c r="AB2745" s="14">
        <f t="shared" si="882"/>
        <v>0</v>
      </c>
      <c r="AC2745" s="15">
        <f t="shared" si="881"/>
        <v>423.9</v>
      </c>
      <c r="AD2745" s="48">
        <f>(ROUND(AC2745-AC2732,1)/AC2732)</f>
        <v>0.12589641434262946</v>
      </c>
      <c r="AE2745" s="119"/>
      <c r="AF2745" s="60"/>
    </row>
    <row r="2746" spans="1:32">
      <c r="A2746" s="105"/>
      <c r="B2746" s="93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117</v>
      </c>
      <c r="O2746" s="14">
        <f>E2746*$E$17</f>
        <v>0</v>
      </c>
      <c r="P2746" s="14">
        <f>F2746*$F$17</f>
        <v>0</v>
      </c>
      <c r="Q2746" s="14">
        <f>G2746*$G$17</f>
        <v>65</v>
      </c>
      <c r="R2746" s="14">
        <f>H2746*$H$17</f>
        <v>0</v>
      </c>
      <c r="S2746" s="14">
        <f>(N2746/100)*(I2746*$I$17)+(N2746/100)*(J2746*$J$17)</f>
        <v>241.37099999999998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39</v>
      </c>
      <c r="W2746" s="14">
        <f>(R2746/100)*(K2746*$K$17)+(R2746/100)*(L2746*$L$17)</f>
        <v>0</v>
      </c>
      <c r="X2746" s="14">
        <f t="shared" si="883"/>
        <v>358.37099999999998</v>
      </c>
      <c r="Y2746" s="14">
        <f t="shared" si="884"/>
        <v>0</v>
      </c>
      <c r="Z2746" s="14">
        <f t="shared" si="885"/>
        <v>0</v>
      </c>
      <c r="AA2746" s="14">
        <f t="shared" si="886"/>
        <v>104</v>
      </c>
      <c r="AB2746" s="14">
        <f t="shared" si="882"/>
        <v>0</v>
      </c>
      <c r="AC2746" s="15">
        <f t="shared" si="881"/>
        <v>462.4</v>
      </c>
      <c r="AD2746" s="48">
        <f>(ROUND(AC2746-AC2732,1)/AC2732)</f>
        <v>0.22815405046480744</v>
      </c>
      <c r="AE2746" s="119"/>
      <c r="AF2746" s="60"/>
    </row>
    <row r="2747" spans="1:32">
      <c r="A2747" s="112" t="s">
        <v>0</v>
      </c>
      <c r="B2747" s="96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144</v>
      </c>
      <c r="O2747" s="52">
        <f>E2747*$E$3</f>
        <v>0</v>
      </c>
      <c r="P2747" s="52">
        <f>F2747*$F$3</f>
        <v>75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194.39999999999998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338.4</v>
      </c>
      <c r="Y2747" s="52">
        <f t="shared" si="877"/>
        <v>0</v>
      </c>
      <c r="Z2747" s="52">
        <f t="shared" si="878"/>
        <v>75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413.4</v>
      </c>
      <c r="AD2747" s="58"/>
      <c r="AE2747" s="119" t="s">
        <v>820</v>
      </c>
      <c r="AF2747" s="60"/>
    </row>
    <row r="2748" spans="1:32">
      <c r="A2748" s="105" t="s">
        <v>821</v>
      </c>
      <c r="B2748" s="97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124.80000000000001</v>
      </c>
      <c r="O2748" s="14">
        <f>E2748*$E$4</f>
        <v>0</v>
      </c>
      <c r="P2748" s="14">
        <f>F2748*$F$4</f>
        <v>65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296.52480000000008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421.3248000000001</v>
      </c>
      <c r="Y2748" s="14">
        <f t="shared" si="877"/>
        <v>0</v>
      </c>
      <c r="Z2748" s="14">
        <f t="shared" si="878"/>
        <v>65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486.3</v>
      </c>
      <c r="AD2748" s="48">
        <f>(ROUND(AC2748-AC2747,1)/AC2747)</f>
        <v>0.1763425253991292</v>
      </c>
      <c r="AE2748" s="119"/>
      <c r="AF2748" s="60"/>
    </row>
    <row r="2749" spans="1:32">
      <c r="A2749" s="105" t="s">
        <v>822</v>
      </c>
      <c r="B2749" s="97">
        <v>0</v>
      </c>
      <c r="C2749" s="21" t="s">
        <v>856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134.39999999999998</v>
      </c>
      <c r="O2749" s="14">
        <f>E2749*$E$5</f>
        <v>0</v>
      </c>
      <c r="P2749" s="14">
        <f>F2749*$F$5</f>
        <v>70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181.44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315.83999999999997</v>
      </c>
      <c r="Y2749" s="14">
        <f t="shared" si="877"/>
        <v>0</v>
      </c>
      <c r="Z2749" s="14">
        <f t="shared" si="878"/>
        <v>70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385.8</v>
      </c>
      <c r="AD2749" s="48">
        <f>(ROUND(AC2749-AC2747,1)/AC2747)</f>
        <v>-6.6763425253991301E-2</v>
      </c>
      <c r="AE2749" s="119"/>
      <c r="AF2749" s="60"/>
    </row>
    <row r="2750" spans="1:32">
      <c r="A2750" s="105" t="s">
        <v>823</v>
      </c>
      <c r="B2750" s="97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134.39999999999998</v>
      </c>
      <c r="O2750" s="14">
        <f>E2750*$E$6</f>
        <v>0</v>
      </c>
      <c r="P2750" s="14">
        <f>F2750*$F$6</f>
        <v>70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181.44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315.83999999999997</v>
      </c>
      <c r="Y2750" s="14">
        <f t="shared" si="877"/>
        <v>0</v>
      </c>
      <c r="Z2750" s="14">
        <f t="shared" si="878"/>
        <v>70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385.8</v>
      </c>
      <c r="AD2750" s="48">
        <f>(ROUND(AC2750-AC2747,1)/AC2747)</f>
        <v>-6.6763425253991301E-2</v>
      </c>
      <c r="AE2750" s="119"/>
      <c r="AF2750" s="60"/>
    </row>
    <row r="2751" spans="1:32">
      <c r="A2751" s="105" t="s">
        <v>824</v>
      </c>
      <c r="B2751" s="97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134.39999999999998</v>
      </c>
      <c r="O2751" s="14">
        <f>E2751*$E$7</f>
        <v>0</v>
      </c>
      <c r="P2751" s="14">
        <f>F2751*$F$7</f>
        <v>70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181.44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315.83999999999997</v>
      </c>
      <c r="Y2751" s="14">
        <f t="shared" si="877"/>
        <v>0</v>
      </c>
      <c r="Z2751" s="14">
        <f t="shared" si="878"/>
        <v>70</v>
      </c>
      <c r="AA2751" s="14">
        <f t="shared" si="879"/>
        <v>0</v>
      </c>
      <c r="AB2751" s="14">
        <f t="shared" si="888"/>
        <v>0</v>
      </c>
      <c r="AC2751" s="15">
        <f t="shared" si="887"/>
        <v>385.8</v>
      </c>
      <c r="AD2751" s="48">
        <f>(ROUND(AC2751-AC2747,1)/AC2747)</f>
        <v>-6.6763425253991301E-2</v>
      </c>
      <c r="AE2751" s="119"/>
      <c r="AF2751" s="60"/>
    </row>
    <row r="2752" spans="1:32">
      <c r="A2752" s="105" t="s">
        <v>667</v>
      </c>
      <c r="B2752" s="97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134.39999999999998</v>
      </c>
      <c r="O2752" s="14">
        <f>E2752*$E$8</f>
        <v>0</v>
      </c>
      <c r="P2752" s="14">
        <f>F2752*$F$8</f>
        <v>70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181.44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315.83999999999997</v>
      </c>
      <c r="Y2752" s="14">
        <f t="shared" si="877"/>
        <v>0</v>
      </c>
      <c r="Z2752" s="14">
        <f t="shared" si="878"/>
        <v>70</v>
      </c>
      <c r="AA2752" s="14">
        <f t="shared" si="879"/>
        <v>0</v>
      </c>
      <c r="AB2752" s="14">
        <f t="shared" si="888"/>
        <v>0</v>
      </c>
      <c r="AC2752" s="15">
        <f t="shared" si="887"/>
        <v>385.8</v>
      </c>
      <c r="AD2752" s="48">
        <f>(ROUND(AC2752-AC2747,1)/AC2747)</f>
        <v>-6.6763425253991301E-2</v>
      </c>
      <c r="AE2752" s="119"/>
      <c r="AF2752" s="60"/>
    </row>
    <row r="2753" spans="1:32">
      <c r="A2753" s="105" t="s">
        <v>606</v>
      </c>
      <c r="B2753" s="97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57.599999999999994</v>
      </c>
      <c r="O2753" s="14">
        <f>E2753*$E$9</f>
        <v>182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77.759999999999991</v>
      </c>
      <c r="T2753" s="14">
        <f>(O2753/100)*(K2753*$K$9)</f>
        <v>218.4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135.35999999999999</v>
      </c>
      <c r="Y2753" s="14">
        <f t="shared" si="877"/>
        <v>400.4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535.79999999999995</v>
      </c>
      <c r="AD2753" s="48">
        <f>(ROUND(AC2753-AC2747,1)/AC2747)</f>
        <v>0.2960812772133527</v>
      </c>
      <c r="AE2753" s="119"/>
      <c r="AF2753" s="60"/>
    </row>
    <row r="2754" spans="1:32">
      <c r="A2754" s="105" t="s">
        <v>851</v>
      </c>
      <c r="B2754" s="97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57.599999999999994</v>
      </c>
      <c r="O2754" s="14">
        <f>E2754*$E$10</f>
        <v>0</v>
      </c>
      <c r="P2754" s="14">
        <f>F2754*$F$10</f>
        <v>182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77.759999999999991</v>
      </c>
      <c r="T2754" s="14">
        <f>(O2754/100)*(K2754*$J$10)</f>
        <v>0</v>
      </c>
      <c r="U2754" s="14">
        <f>(P2754/100)*(K2754*$K$10)+(P2754/100)*(L2754*$L$10)</f>
        <v>218.4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135.35999999999999</v>
      </c>
      <c r="Y2754" s="14">
        <f t="shared" si="877"/>
        <v>0</v>
      </c>
      <c r="Z2754" s="14">
        <f t="shared" si="878"/>
        <v>400.4</v>
      </c>
      <c r="AA2754" s="14">
        <f t="shared" si="879"/>
        <v>0</v>
      </c>
      <c r="AB2754" s="14">
        <f t="shared" si="888"/>
        <v>0</v>
      </c>
      <c r="AC2754" s="15">
        <f t="shared" si="887"/>
        <v>535.79999999999995</v>
      </c>
      <c r="AD2754" s="48">
        <f>(ROUND(AC2754-AC2747,1)/AC2747)</f>
        <v>0.2960812772133527</v>
      </c>
      <c r="AE2754" s="119"/>
      <c r="AF2754" s="60"/>
    </row>
    <row r="2755" spans="1:32">
      <c r="A2755" s="105" t="s">
        <v>852</v>
      </c>
      <c r="B2755" s="97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57.599999999999994</v>
      </c>
      <c r="O2755" s="14">
        <f>E2755*$E$11</f>
        <v>0</v>
      </c>
      <c r="P2755" s="14">
        <f>F2755*$F$11</f>
        <v>0</v>
      </c>
      <c r="Q2755" s="14">
        <f>G2755*$G$11</f>
        <v>182</v>
      </c>
      <c r="R2755" s="14">
        <f>H2755*$H$11</f>
        <v>0</v>
      </c>
      <c r="S2755" s="14">
        <f>(N2755/100)*(I2755*$I$11)+(N2755/100)*(J2755*$J$11)</f>
        <v>77.759999999999991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218.4</v>
      </c>
      <c r="W2755" s="14">
        <f>(R2755/100)*(K2755*$K$11)+(R2755/100)*(L2755*$L$11)</f>
        <v>0</v>
      </c>
      <c r="X2755" s="14">
        <f t="shared" si="876"/>
        <v>135.35999999999999</v>
      </c>
      <c r="Y2755" s="14">
        <f t="shared" si="877"/>
        <v>0</v>
      </c>
      <c r="Z2755" s="14">
        <f t="shared" si="878"/>
        <v>0</v>
      </c>
      <c r="AA2755" s="14">
        <f t="shared" si="879"/>
        <v>400.4</v>
      </c>
      <c r="AB2755" s="14">
        <f t="shared" si="888"/>
        <v>0</v>
      </c>
      <c r="AC2755" s="15">
        <f t="shared" si="887"/>
        <v>535.79999999999995</v>
      </c>
      <c r="AD2755" s="48">
        <f>(ROUND(AC2755-AC2747,1)/AC2747)</f>
        <v>0.2960812772133527</v>
      </c>
      <c r="AE2755" s="119"/>
      <c r="AF2755" s="60"/>
    </row>
    <row r="2756" spans="1:32">
      <c r="A2756" s="105" t="s">
        <v>853</v>
      </c>
      <c r="B2756" s="97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57.599999999999994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182</v>
      </c>
      <c r="S2756" s="14">
        <f>(N2756/100)*(I2756*$I$12)+(N2756/100)*(J2756*$J$12)</f>
        <v>77.759999999999991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218.4</v>
      </c>
      <c r="X2756" s="14">
        <f t="shared" si="876"/>
        <v>135.35999999999999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400.4</v>
      </c>
      <c r="AC2756" s="15">
        <f t="shared" si="887"/>
        <v>535.79999999999995</v>
      </c>
      <c r="AD2756" s="48">
        <f>(ROUND(AC2756-AC2747,1)/AC2747)</f>
        <v>0.2960812772133527</v>
      </c>
      <c r="AE2756" s="119"/>
      <c r="AF2756" s="60"/>
    </row>
    <row r="2757" spans="1:32">
      <c r="A2757" s="105" t="s">
        <v>854</v>
      </c>
      <c r="B2757" s="97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124.80000000000001</v>
      </c>
      <c r="O2757" s="14">
        <f>E2757*$E$13</f>
        <v>0</v>
      </c>
      <c r="P2757" s="14">
        <f>F2757*$F$13</f>
        <v>65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280.80000000000007</v>
      </c>
      <c r="T2757" s="14">
        <f>(O2757/100)*(K2757*$K$13)+(O2757/100)*(M2757*$M$13)</f>
        <v>0</v>
      </c>
      <c r="U2757" s="14">
        <f>(P2757/100)*(K2757*$K$13)+(P2757/100)*(L2757*$L$13)+(P2757/100)*(M2757*$M$13)</f>
        <v>58.5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405.60000000000008</v>
      </c>
      <c r="Y2757" s="14">
        <f t="shared" si="877"/>
        <v>0</v>
      </c>
      <c r="Z2757" s="14">
        <f t="shared" si="878"/>
        <v>123.5</v>
      </c>
      <c r="AA2757" s="14">
        <f t="shared" si="879"/>
        <v>0</v>
      </c>
      <c r="AB2757" s="14">
        <f t="shared" si="888"/>
        <v>0</v>
      </c>
      <c r="AC2757" s="15">
        <f t="shared" si="887"/>
        <v>529.1</v>
      </c>
      <c r="AD2757" s="48">
        <f>(ROUND(AC2757-AC2747,1)/AC2747)</f>
        <v>0.27987421383647804</v>
      </c>
      <c r="AE2757" s="119"/>
      <c r="AF2757" s="60"/>
    </row>
    <row r="2758" spans="1:32">
      <c r="A2758" s="105" t="s">
        <v>855</v>
      </c>
      <c r="B2758" s="97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162.5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365.625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528.125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528.1</v>
      </c>
      <c r="AD2758" s="48">
        <f>(ROUND(AC2758-AC2747,1)/AC2747)</f>
        <v>0.27745524915336239</v>
      </c>
      <c r="AE2758" s="119"/>
      <c r="AF2758" s="60"/>
    </row>
    <row r="2759" spans="1:32">
      <c r="A2759" s="105"/>
      <c r="B2759" s="97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162.5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365.625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528.125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528.1</v>
      </c>
      <c r="AD2759" s="48">
        <f>(ROUND(AC2759-AC2747,1)/AC2747)</f>
        <v>0.27745524915336239</v>
      </c>
      <c r="AE2759" s="119"/>
      <c r="AF2759" s="60"/>
    </row>
    <row r="2760" spans="1:32">
      <c r="A2760" s="105"/>
      <c r="B2760" s="97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124.80000000000001</v>
      </c>
      <c r="O2760" s="14">
        <f>E2760*$E$16</f>
        <v>0</v>
      </c>
      <c r="P2760" s="14">
        <f>F2760*$F$16</f>
        <v>65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275.80800000000005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400.60800000000006</v>
      </c>
      <c r="Y2760" s="14">
        <f t="shared" si="877"/>
        <v>0</v>
      </c>
      <c r="Z2760" s="14">
        <f t="shared" si="878"/>
        <v>65</v>
      </c>
      <c r="AA2760" s="14">
        <f t="shared" si="879"/>
        <v>0</v>
      </c>
      <c r="AB2760" s="14">
        <f t="shared" si="888"/>
        <v>0</v>
      </c>
      <c r="AC2760" s="15">
        <f t="shared" si="887"/>
        <v>465.6</v>
      </c>
      <c r="AD2760" s="48">
        <f>(ROUND(AC2760-AC2747,1)/AC2747)</f>
        <v>0.12626995645863573</v>
      </c>
      <c r="AE2760" s="119"/>
      <c r="AF2760" s="60"/>
    </row>
    <row r="2761" spans="1:32">
      <c r="A2761" s="105"/>
      <c r="B2761" s="97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124.80000000000001</v>
      </c>
      <c r="O2761" s="14">
        <f>E2761*$E$17</f>
        <v>0</v>
      </c>
      <c r="P2761" s="14">
        <f>F2761*$F$17</f>
        <v>65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318.73920000000004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443.53920000000005</v>
      </c>
      <c r="Y2761" s="14">
        <f t="shared" si="877"/>
        <v>0</v>
      </c>
      <c r="Z2761" s="14">
        <f t="shared" si="878"/>
        <v>65</v>
      </c>
      <c r="AA2761" s="14">
        <f t="shared" si="879"/>
        <v>0</v>
      </c>
      <c r="AB2761" s="14">
        <f t="shared" si="888"/>
        <v>0</v>
      </c>
      <c r="AC2761" s="15">
        <f t="shared" si="887"/>
        <v>508.5</v>
      </c>
      <c r="AD2761" s="48">
        <f>(ROUND(AC2761-AC2747,1)/AC2747)</f>
        <v>0.23004354136429608</v>
      </c>
      <c r="AE2761" s="119"/>
      <c r="AF2761" s="60"/>
    </row>
    <row r="2762" spans="1:32">
      <c r="A2762" s="112" t="s">
        <v>0</v>
      </c>
      <c r="B2762" s="98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165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247.5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412.5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412.5</v>
      </c>
      <c r="AD2762" s="58"/>
      <c r="AE2762" s="119" t="s">
        <v>820</v>
      </c>
      <c r="AF2762" s="60"/>
    </row>
    <row r="2763" spans="1:32">
      <c r="A2763" s="105" t="s">
        <v>821</v>
      </c>
      <c r="B2763" s="99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143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342.34200000000004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485.34200000000004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485.3</v>
      </c>
      <c r="AD2763" s="48">
        <f>(ROUND(AC2763-AC2762,1)/AC2762)</f>
        <v>0.17648484848484847</v>
      </c>
      <c r="AE2763" s="119"/>
      <c r="AF2763" s="60"/>
    </row>
    <row r="2764" spans="1:32">
      <c r="A2764" s="105" t="s">
        <v>822</v>
      </c>
      <c r="B2764" s="99">
        <v>0</v>
      </c>
      <c r="C2764" s="21" t="s">
        <v>856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154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231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385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385</v>
      </c>
      <c r="AD2764" s="48">
        <f>(ROUND(AC2764-AC2762,1)/AC2762)</f>
        <v>-6.6666666666666666E-2</v>
      </c>
      <c r="AE2764" s="119"/>
      <c r="AF2764" s="60"/>
    </row>
    <row r="2765" spans="1:32">
      <c r="A2765" s="105" t="s">
        <v>823</v>
      </c>
      <c r="B2765" s="99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154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231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385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385</v>
      </c>
      <c r="AD2765" s="48">
        <f>(ROUND(AC2765-AC2762,1)/AC2762)</f>
        <v>-6.6666666666666666E-2</v>
      </c>
      <c r="AE2765" s="119"/>
      <c r="AF2765" s="60"/>
    </row>
    <row r="2766" spans="1:32">
      <c r="A2766" s="105" t="s">
        <v>824</v>
      </c>
      <c r="B2766" s="99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154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231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385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385</v>
      </c>
      <c r="AD2766" s="48">
        <f>(ROUND(AC2766-AC2762,1)/AC2762)</f>
        <v>-6.6666666666666666E-2</v>
      </c>
      <c r="AE2766" s="119"/>
      <c r="AF2766" s="60"/>
    </row>
    <row r="2767" spans="1:32">
      <c r="A2767" s="105" t="s">
        <v>667</v>
      </c>
      <c r="B2767" s="99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154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231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385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385</v>
      </c>
      <c r="AD2767" s="48">
        <f>(ROUND(AC2767-AC2762,1)/AC2762)</f>
        <v>-6.6666666666666666E-2</v>
      </c>
      <c r="AE2767" s="119"/>
      <c r="AF2767" s="60"/>
    </row>
    <row r="2768" spans="1:32">
      <c r="A2768" s="105" t="s">
        <v>606</v>
      </c>
      <c r="B2768" s="99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66</v>
      </c>
      <c r="O2768" s="14">
        <f>E2768*$E$9</f>
        <v>143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99</v>
      </c>
      <c r="T2768" s="14">
        <f>(O2768/100)*(K2768*$K$9)</f>
        <v>227.36999999999998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165</v>
      </c>
      <c r="Y2768" s="14">
        <f t="shared" si="890"/>
        <v>370.37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535.4</v>
      </c>
      <c r="AD2768" s="48">
        <f>(ROUND(AC2768-AC2762,1)/AC2762)</f>
        <v>0.29793939393939395</v>
      </c>
      <c r="AE2768" s="119"/>
      <c r="AF2768" s="60"/>
    </row>
    <row r="2769" spans="1:32">
      <c r="A2769" s="105" t="s">
        <v>851</v>
      </c>
      <c r="B2769" s="99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66</v>
      </c>
      <c r="O2769" s="14">
        <f>E2769*$E$10</f>
        <v>0</v>
      </c>
      <c r="P2769" s="14">
        <f>F2769*$F$10</f>
        <v>143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99</v>
      </c>
      <c r="T2769" s="14">
        <f>(O2769/100)*(K2769*$J$10)</f>
        <v>0</v>
      </c>
      <c r="U2769" s="14">
        <f>(P2769/100)*(K2769*$K$10)+(P2769/100)*(L2769*$L$10)</f>
        <v>227.36999999999998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165</v>
      </c>
      <c r="Y2769" s="14">
        <f t="shared" si="890"/>
        <v>0</v>
      </c>
      <c r="Z2769" s="14">
        <f t="shared" si="891"/>
        <v>370.37</v>
      </c>
      <c r="AA2769" s="14">
        <f t="shared" si="892"/>
        <v>0</v>
      </c>
      <c r="AB2769" s="14">
        <f t="shared" si="894"/>
        <v>0</v>
      </c>
      <c r="AC2769" s="15">
        <f t="shared" si="893"/>
        <v>535.4</v>
      </c>
      <c r="AD2769" s="48">
        <f>(ROUND(AC2769-AC2762,1)/AC2762)</f>
        <v>0.29793939393939395</v>
      </c>
      <c r="AE2769" s="119"/>
      <c r="AF2769" s="60"/>
    </row>
    <row r="2770" spans="1:32">
      <c r="A2770" s="105" t="s">
        <v>852</v>
      </c>
      <c r="B2770" s="99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66</v>
      </c>
      <c r="O2770" s="14">
        <f>E2770*$E$11</f>
        <v>0</v>
      </c>
      <c r="P2770" s="14">
        <f>F2770*$F$11</f>
        <v>0</v>
      </c>
      <c r="Q2770" s="14">
        <f>G2770*$G$11</f>
        <v>143</v>
      </c>
      <c r="R2770" s="14">
        <f>H2770*$H$11</f>
        <v>0</v>
      </c>
      <c r="S2770" s="14">
        <f>(N2770/100)*(I2770*$I$11)+(N2770/100)*(J2770*$J$11)</f>
        <v>99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227.36999999999998</v>
      </c>
      <c r="W2770" s="14">
        <f>(R2770/100)*(K2770*$K$11)+(R2770/100)*(L2770*$L$11)</f>
        <v>0</v>
      </c>
      <c r="X2770" s="14">
        <f t="shared" si="889"/>
        <v>165</v>
      </c>
      <c r="Y2770" s="14">
        <f t="shared" si="890"/>
        <v>0</v>
      </c>
      <c r="Z2770" s="14">
        <f t="shared" si="891"/>
        <v>0</v>
      </c>
      <c r="AA2770" s="14">
        <f t="shared" si="892"/>
        <v>370.37</v>
      </c>
      <c r="AB2770" s="14">
        <f t="shared" si="894"/>
        <v>0</v>
      </c>
      <c r="AC2770" s="15">
        <f t="shared" si="893"/>
        <v>535.4</v>
      </c>
      <c r="AD2770" s="48">
        <f>(ROUND(AC2770-AC2762,1)/AC2762)</f>
        <v>0.29793939393939395</v>
      </c>
      <c r="AE2770" s="119"/>
      <c r="AF2770" s="60"/>
    </row>
    <row r="2771" spans="1:32">
      <c r="A2771" s="105" t="s">
        <v>853</v>
      </c>
      <c r="B2771" s="99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66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143</v>
      </c>
      <c r="S2771" s="14">
        <f>(N2771/100)*(I2771*$I$12)+(N2771/100)*(J2771*$J$12)</f>
        <v>99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227.36999999999998</v>
      </c>
      <c r="X2771" s="14">
        <f t="shared" si="889"/>
        <v>165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370.37</v>
      </c>
      <c r="AC2771" s="15">
        <f t="shared" si="893"/>
        <v>535.4</v>
      </c>
      <c r="AD2771" s="48">
        <f>(ROUND(AC2771-AC2762,1)/AC2762)</f>
        <v>0.29793939393939395</v>
      </c>
      <c r="AE2771" s="119"/>
      <c r="AF2771" s="60"/>
    </row>
    <row r="2772" spans="1:32">
      <c r="A2772" s="105" t="s">
        <v>854</v>
      </c>
      <c r="B2772" s="99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143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386.1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529.1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529.1</v>
      </c>
      <c r="AD2772" s="48">
        <f>(ROUND(AC2772-AC2762,1)/AC2762)</f>
        <v>0.28266666666666668</v>
      </c>
      <c r="AE2772" s="119"/>
      <c r="AF2772" s="60"/>
    </row>
    <row r="2773" spans="1:32">
      <c r="A2773" s="105" t="s">
        <v>855</v>
      </c>
      <c r="B2773" s="99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143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386.1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529.1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529.1</v>
      </c>
      <c r="AD2773" s="48">
        <f>(ROUND(AC2773-AC2762,1)/AC2762)</f>
        <v>0.28266666666666668</v>
      </c>
      <c r="AE2773" s="119"/>
      <c r="AF2773" s="60"/>
    </row>
    <row r="2774" spans="1:32">
      <c r="A2774" s="105"/>
      <c r="B2774" s="99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143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386.1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529.1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529.1</v>
      </c>
      <c r="AD2774" s="48">
        <f>(ROUND(AC2774-AC2762,1)/AC2762)</f>
        <v>0.28266666666666668</v>
      </c>
      <c r="AE2774" s="119"/>
      <c r="AF2774" s="60"/>
    </row>
    <row r="2775" spans="1:32">
      <c r="A2775" s="105"/>
      <c r="B2775" s="99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143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321.60699999999997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464.60699999999997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464.6</v>
      </c>
      <c r="AD2775" s="48">
        <f>(ROUND(AC2775-AC2762,1)/AC2762)</f>
        <v>0.12630303030303031</v>
      </c>
      <c r="AE2775" s="119"/>
      <c r="AF2775" s="60"/>
    </row>
    <row r="2776" spans="1:32">
      <c r="A2776" s="105"/>
      <c r="B2776" s="99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143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364.07799999999997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507.07799999999997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507.1</v>
      </c>
      <c r="AD2776" s="48">
        <f>(ROUND(AC2776-AC2762,1)/AC2762)</f>
        <v>0.22933333333333331</v>
      </c>
      <c r="AE2776" s="119"/>
      <c r="AF2776" s="60"/>
    </row>
    <row r="2777" spans="1:32">
      <c r="A2777" s="112" t="s">
        <v>0</v>
      </c>
      <c r="B2777" s="96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141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75</v>
      </c>
      <c r="S2777" s="52">
        <f>(N2777/100)*(I2777*$I$3)+(N2777/100)*(J2777*$J$3)</f>
        <v>158.625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45</v>
      </c>
      <c r="X2777" s="52">
        <f t="shared" si="876"/>
        <v>299.625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120</v>
      </c>
      <c r="AC2777" s="53">
        <f>ROUND(X2777+Y2777+Z2777+AA2777+AB2777,1)</f>
        <v>419.6</v>
      </c>
      <c r="AD2777" s="58"/>
      <c r="AE2777" s="119" t="s">
        <v>820</v>
      </c>
      <c r="AF2777" s="60"/>
    </row>
    <row r="2778" spans="1:32">
      <c r="A2778" s="105" t="s">
        <v>821</v>
      </c>
      <c r="B2778" s="97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122.2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65</v>
      </c>
      <c r="S2778" s="14">
        <f>(N2778/100)*(I2778*$I$4)+(N2778/100)*(J2778*$J$4)</f>
        <v>268.35119999999995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39</v>
      </c>
      <c r="X2778" s="14">
        <f t="shared" si="876"/>
        <v>390.55119999999994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104</v>
      </c>
      <c r="AC2778" s="15">
        <f>ROUND(X2778+Y2778+Z2778+AA2778+AB2778,1)</f>
        <v>494.6</v>
      </c>
      <c r="AD2778" s="48">
        <f>(ROUND(AC2778-AC2777,1)/AC2777)</f>
        <v>0.17874165872259293</v>
      </c>
      <c r="AE2778" s="119"/>
      <c r="AF2778" s="60"/>
    </row>
    <row r="2779" spans="1:32">
      <c r="A2779" s="105" t="s">
        <v>822</v>
      </c>
      <c r="B2779" s="97">
        <v>10</v>
      </c>
      <c r="C2779" s="21" t="s">
        <v>856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131.6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70</v>
      </c>
      <c r="S2779" s="14">
        <f>(N2779/100)*(I2779*$I$5)+(N2779/100)*(J2779*$J$5)</f>
        <v>148.04999999999998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42</v>
      </c>
      <c r="X2779" s="14">
        <f t="shared" si="876"/>
        <v>279.64999999999998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112</v>
      </c>
      <c r="AC2779" s="15">
        <f t="shared" ref="AC2779:AC2791" si="895">ROUND(X2779+Y2779+Z2779+AA2779+AB2779,1)</f>
        <v>391.7</v>
      </c>
      <c r="AD2779" s="48">
        <f>(ROUND(AC2779-AC2777,1)/AC2777)</f>
        <v>-6.6491897044804571E-2</v>
      </c>
      <c r="AE2779" s="119"/>
      <c r="AF2779" s="60"/>
    </row>
    <row r="2780" spans="1:32">
      <c r="A2780" s="105" t="s">
        <v>823</v>
      </c>
      <c r="B2780" s="97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131.6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70</v>
      </c>
      <c r="S2780" s="14">
        <f>(N2780/100)*(I2780*$I$6)+(N2780/100)*(J2780*$J$6)</f>
        <v>148.04999999999998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42</v>
      </c>
      <c r="X2780" s="14">
        <f t="shared" si="876"/>
        <v>279.64999999999998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112</v>
      </c>
      <c r="AC2780" s="15">
        <f t="shared" si="895"/>
        <v>391.7</v>
      </c>
      <c r="AD2780" s="48">
        <f>(ROUND(AC2780-AC2777,1)/AC2777)</f>
        <v>-6.6491897044804571E-2</v>
      </c>
      <c r="AE2780" s="119"/>
      <c r="AF2780" s="60"/>
    </row>
    <row r="2781" spans="1:32">
      <c r="A2781" s="105" t="s">
        <v>824</v>
      </c>
      <c r="B2781" s="97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131.6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70</v>
      </c>
      <c r="S2781" s="14">
        <f>(N2781/100)*(I2781*$I$7)+(N2781/100)*(J2781*$J$7)</f>
        <v>148.04999999999998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42</v>
      </c>
      <c r="X2781" s="14">
        <f t="shared" si="876"/>
        <v>279.64999999999998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112</v>
      </c>
      <c r="AC2781" s="15">
        <f t="shared" si="895"/>
        <v>391.7</v>
      </c>
      <c r="AD2781" s="48">
        <f>(ROUND(AC2781-AC2777,1)/AC2777)</f>
        <v>-6.6491897044804571E-2</v>
      </c>
      <c r="AE2781" s="119"/>
      <c r="AF2781" s="60"/>
    </row>
    <row r="2782" spans="1:32">
      <c r="A2782" s="105" t="s">
        <v>667</v>
      </c>
      <c r="B2782" s="97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131.6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70</v>
      </c>
      <c r="S2782" s="14">
        <f>(N2782/100)*(I2782*$I$8)+(N2782/100)*(J2782*$J$8)</f>
        <v>148.04999999999998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42</v>
      </c>
      <c r="X2782" s="14">
        <f t="shared" si="876"/>
        <v>279.64999999999998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112</v>
      </c>
      <c r="AC2782" s="15">
        <f t="shared" si="895"/>
        <v>391.7</v>
      </c>
      <c r="AD2782" s="48">
        <f>(ROUND(AC2782-AC2777,1)/AC2777)</f>
        <v>-6.6491897044804571E-2</v>
      </c>
      <c r="AE2782" s="119"/>
      <c r="AF2782" s="60"/>
    </row>
    <row r="2783" spans="1:32">
      <c r="A2783" s="105" t="s">
        <v>606</v>
      </c>
      <c r="B2783" s="97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56.4</v>
      </c>
      <c r="O2783" s="14">
        <f>E2783*$E$9</f>
        <v>185.9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63.449999999999996</v>
      </c>
      <c r="T2783" s="14">
        <f>(O2783/100)*(K2783*$K$9)</f>
        <v>237.02250000000001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119.85</v>
      </c>
      <c r="Y2783" s="14">
        <f t="shared" si="877"/>
        <v>422.92250000000001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542.79999999999995</v>
      </c>
      <c r="AD2783" s="48">
        <f>(ROUND(AC2783-AC2777,1)/AC2777)</f>
        <v>0.29361296472831266</v>
      </c>
      <c r="AE2783" s="119"/>
      <c r="AF2783" s="60"/>
    </row>
    <row r="2784" spans="1:32">
      <c r="A2784" s="105" t="s">
        <v>851</v>
      </c>
      <c r="B2784" s="97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56.4</v>
      </c>
      <c r="O2784" s="14">
        <f>E2784*$E$10</f>
        <v>0</v>
      </c>
      <c r="P2784" s="14">
        <f>F2784*$F$10</f>
        <v>185.9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63.449999999999996</v>
      </c>
      <c r="T2784" s="14">
        <f>(O2784/100)*(K2784*$J$10)</f>
        <v>0</v>
      </c>
      <c r="U2784" s="14">
        <f>(P2784/100)*(K2784*$K$10)+(P2784/100)*(L2784*$L$10)</f>
        <v>237.02250000000001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119.85</v>
      </c>
      <c r="Y2784" s="14">
        <f t="shared" si="877"/>
        <v>0</v>
      </c>
      <c r="Z2784" s="14">
        <f t="shared" si="878"/>
        <v>422.92250000000001</v>
      </c>
      <c r="AA2784" s="14">
        <f t="shared" si="879"/>
        <v>0</v>
      </c>
      <c r="AB2784" s="14">
        <f t="shared" si="896"/>
        <v>0</v>
      </c>
      <c r="AC2784" s="15">
        <f t="shared" si="895"/>
        <v>542.79999999999995</v>
      </c>
      <c r="AD2784" s="48">
        <f>(ROUND(AC2784-AC2777,1)/AC2777)</f>
        <v>0.29361296472831266</v>
      </c>
      <c r="AE2784" s="119"/>
      <c r="AF2784" s="60"/>
    </row>
    <row r="2785" spans="1:32">
      <c r="A2785" s="105" t="s">
        <v>852</v>
      </c>
      <c r="B2785" s="97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56.4</v>
      </c>
      <c r="O2785" s="14">
        <f>E2785*$E$11</f>
        <v>0</v>
      </c>
      <c r="P2785" s="14">
        <f>F2785*$F$11</f>
        <v>0</v>
      </c>
      <c r="Q2785" s="14">
        <f>G2785*$G$11</f>
        <v>185.9</v>
      </c>
      <c r="R2785" s="14">
        <f>H2785*$H$11</f>
        <v>0</v>
      </c>
      <c r="S2785" s="14">
        <f>(N2785/100)*(I2785*$I$11)+(N2785/100)*(J2785*$J$11)</f>
        <v>63.449999999999996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237.02250000000001</v>
      </c>
      <c r="W2785" s="14">
        <f>(R2785/100)*(K2785*$K$11)+(R2785/100)*(L2785*$L$11)</f>
        <v>0</v>
      </c>
      <c r="X2785" s="14">
        <f t="shared" si="876"/>
        <v>119.85</v>
      </c>
      <c r="Y2785" s="14">
        <f t="shared" si="877"/>
        <v>0</v>
      </c>
      <c r="Z2785" s="14">
        <f t="shared" si="878"/>
        <v>0</v>
      </c>
      <c r="AA2785" s="14">
        <f t="shared" si="879"/>
        <v>422.92250000000001</v>
      </c>
      <c r="AB2785" s="14">
        <f t="shared" si="896"/>
        <v>0</v>
      </c>
      <c r="AC2785" s="15">
        <f t="shared" si="895"/>
        <v>542.79999999999995</v>
      </c>
      <c r="AD2785" s="48">
        <f>(ROUND(AC2785-AC2777,1)/AC2777)</f>
        <v>0.29361296472831266</v>
      </c>
      <c r="AE2785" s="119"/>
      <c r="AF2785" s="60"/>
    </row>
    <row r="2786" spans="1:32">
      <c r="A2786" s="105" t="s">
        <v>853</v>
      </c>
      <c r="B2786" s="97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56.4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185.9</v>
      </c>
      <c r="S2786" s="14">
        <f>(N2786/100)*(I2786*$I$12)+(N2786/100)*(J2786*$J$12)</f>
        <v>63.449999999999996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237.02250000000001</v>
      </c>
      <c r="X2786" s="14">
        <f t="shared" si="876"/>
        <v>119.85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422.92250000000001</v>
      </c>
      <c r="AC2786" s="15">
        <f t="shared" si="895"/>
        <v>542.79999999999995</v>
      </c>
      <c r="AD2786" s="48">
        <f>(ROUND(AC2786-AC2777,1)/AC2777)</f>
        <v>0.29361296472831266</v>
      </c>
      <c r="AE2786" s="119"/>
      <c r="AF2786" s="60"/>
    </row>
    <row r="2787" spans="1:32">
      <c r="A2787" s="105" t="s">
        <v>854</v>
      </c>
      <c r="B2787" s="97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122.2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65</v>
      </c>
      <c r="S2787" s="14">
        <f>(N2787/100)*(I2787*$I$14)+(N2787/100)*(J2787*$J$14)+(N2787/100)*(M2787*$M$14)</f>
        <v>247.45499999999998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97.5</v>
      </c>
      <c r="X2787" s="14">
        <f t="shared" si="876"/>
        <v>369.65499999999997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162.5</v>
      </c>
      <c r="AC2787" s="15">
        <f t="shared" si="895"/>
        <v>532.20000000000005</v>
      </c>
      <c r="AD2787" s="48">
        <f>(ROUND(AC2787-AC2777,1)/AC2777)</f>
        <v>0.26835081029551949</v>
      </c>
      <c r="AE2787" s="119"/>
      <c r="AF2787" s="60"/>
    </row>
    <row r="2788" spans="1:32">
      <c r="A2788" s="105" t="s">
        <v>855</v>
      </c>
      <c r="B2788" s="97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150.80000000000001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384.53999999999996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535.33999999999992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535.29999999999995</v>
      </c>
      <c r="AD2788" s="48">
        <f>(ROUND(AC2788-AC2777,1)/AC2777)</f>
        <v>0.2757387988560534</v>
      </c>
      <c r="AE2788" s="119"/>
      <c r="AF2788" s="60"/>
    </row>
    <row r="2789" spans="1:32">
      <c r="A2789" s="105"/>
      <c r="B2789" s="97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150.80000000000001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384.53999999999996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535.33999999999992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535.29999999999995</v>
      </c>
      <c r="AD2789" s="48">
        <f>(ROUND(AC2789-AC2777,1)/AC2777)</f>
        <v>0.2757387988560534</v>
      </c>
      <c r="AE2789" s="119"/>
      <c r="AF2789" s="60"/>
    </row>
    <row r="2790" spans="1:32">
      <c r="A2790" s="105"/>
      <c r="B2790" s="97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122.2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65</v>
      </c>
      <c r="S2790" s="14">
        <f>(N2790/100)*(I2790*$I$16)+(N2790/100)*(J2790*$J$16)</f>
        <v>246.59959999999998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39</v>
      </c>
      <c r="X2790" s="14">
        <f t="shared" si="876"/>
        <v>368.7996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104</v>
      </c>
      <c r="AC2790" s="15">
        <f t="shared" si="895"/>
        <v>472.8</v>
      </c>
      <c r="AD2790" s="48">
        <f>(ROUND(AC2790-AC2777,1)/AC2777)</f>
        <v>0.12678741658722592</v>
      </c>
      <c r="AE2790" s="119"/>
      <c r="AF2790" s="60"/>
    </row>
    <row r="2791" spans="1:32">
      <c r="A2791" s="105"/>
      <c r="B2791" s="97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122.2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65</v>
      </c>
      <c r="S2791" s="14">
        <f>(N2791/100)*(I2791*$I$17)+(N2791/100)*(J2791*$J$17)</f>
        <v>289.12520000000001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39</v>
      </c>
      <c r="X2791" s="14">
        <f t="shared" si="876"/>
        <v>411.3252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104</v>
      </c>
      <c r="AC2791" s="15">
        <f t="shared" si="895"/>
        <v>515.29999999999995</v>
      </c>
      <c r="AD2791" s="48">
        <f>(ROUND(AC2791-AC2777,1)/AC2777)</f>
        <v>0.22807435653002858</v>
      </c>
      <c r="AE2791" s="119"/>
      <c r="AF2791" s="60"/>
    </row>
    <row r="2792" spans="1:32">
      <c r="A2792" s="112" t="s">
        <v>0</v>
      </c>
      <c r="B2792" s="98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162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243.00000000000003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405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405</v>
      </c>
      <c r="AD2792" s="58"/>
      <c r="AE2792" s="119" t="s">
        <v>820</v>
      </c>
      <c r="AF2792" s="60"/>
    </row>
    <row r="2793" spans="1:32">
      <c r="A2793" s="105" t="s">
        <v>821</v>
      </c>
      <c r="B2793" s="99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140.4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336.11760000000004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476.51760000000002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476.5</v>
      </c>
      <c r="AD2793" s="48">
        <f>(ROUND(AC2793-AC2792,1)/AC2792)</f>
        <v>0.17654320987654321</v>
      </c>
      <c r="AE2793" s="119"/>
      <c r="AF2793" s="60"/>
    </row>
    <row r="2794" spans="1:32">
      <c r="A2794" s="105" t="s">
        <v>822</v>
      </c>
      <c r="B2794" s="99">
        <v>18</v>
      </c>
      <c r="C2794" s="21" t="s">
        <v>856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151.19999999999999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226.79999999999998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378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378</v>
      </c>
      <c r="AD2794" s="48">
        <f>(ROUND(AC2794-AC2792,1)/AC2792)</f>
        <v>-6.6666666666666666E-2</v>
      </c>
      <c r="AE2794" s="119"/>
      <c r="AF2794" s="60"/>
    </row>
    <row r="2795" spans="1:32">
      <c r="A2795" s="105" t="s">
        <v>823</v>
      </c>
      <c r="B2795" s="99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151.19999999999999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226.79999999999998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378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378</v>
      </c>
      <c r="AD2795" s="48">
        <f>(ROUND(AC2795-AC2792,1)/AC2792)</f>
        <v>-6.6666666666666666E-2</v>
      </c>
      <c r="AE2795" s="119"/>
      <c r="AF2795" s="60"/>
    </row>
    <row r="2796" spans="1:32">
      <c r="A2796" s="105" t="s">
        <v>824</v>
      </c>
      <c r="B2796" s="99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151.19999999999999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226.79999999999998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378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378</v>
      </c>
      <c r="AD2796" s="48">
        <f>(ROUND(AC2796-AC2792,1)/AC2792)</f>
        <v>-6.6666666666666666E-2</v>
      </c>
      <c r="AE2796" s="119"/>
      <c r="AF2796" s="60"/>
    </row>
    <row r="2797" spans="1:32">
      <c r="A2797" s="105" t="s">
        <v>667</v>
      </c>
      <c r="B2797" s="99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151.19999999999999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226.79999999999998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378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378</v>
      </c>
      <c r="AD2797" s="48">
        <f>(ROUND(AC2797-AC2792,1)/AC2792)</f>
        <v>-6.6666666666666666E-2</v>
      </c>
      <c r="AE2797" s="119"/>
      <c r="AF2797" s="60"/>
    </row>
    <row r="2798" spans="1:32">
      <c r="A2798" s="105" t="s">
        <v>606</v>
      </c>
      <c r="B2798" s="99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64.8</v>
      </c>
      <c r="O2798" s="14">
        <f>E2798*$E$9</f>
        <v>140.4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97.2</v>
      </c>
      <c r="T2798" s="14">
        <f>(O2798/100)*(K2798*$K$9)</f>
        <v>221.13000000000002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162</v>
      </c>
      <c r="Y2798" s="14">
        <f t="shared" si="898"/>
        <v>361.53000000000003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523.5</v>
      </c>
      <c r="AD2798" s="48">
        <f>(ROUND(AC2798-AC2792,1)/AC2792)</f>
        <v>0.29259259259259257</v>
      </c>
      <c r="AE2798" s="119"/>
      <c r="AF2798" s="60"/>
    </row>
    <row r="2799" spans="1:32">
      <c r="A2799" s="105" t="s">
        <v>851</v>
      </c>
      <c r="B2799" s="99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64.8</v>
      </c>
      <c r="O2799" s="14">
        <f>E2799*$E$10</f>
        <v>0</v>
      </c>
      <c r="P2799" s="14">
        <f>F2799*$F$10</f>
        <v>140.4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97.2</v>
      </c>
      <c r="T2799" s="14">
        <f>(O2799/100)*(K2799*$J$10)</f>
        <v>0</v>
      </c>
      <c r="U2799" s="14">
        <f>(P2799/100)*(K2799*$K$10)+(P2799/100)*(L2799*$L$10)</f>
        <v>221.13000000000002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162</v>
      </c>
      <c r="Y2799" s="14">
        <f t="shared" si="898"/>
        <v>0</v>
      </c>
      <c r="Z2799" s="14">
        <f t="shared" si="899"/>
        <v>361.53000000000003</v>
      </c>
      <c r="AA2799" s="14">
        <f t="shared" si="900"/>
        <v>0</v>
      </c>
      <c r="AB2799" s="14">
        <f t="shared" si="902"/>
        <v>0</v>
      </c>
      <c r="AC2799" s="15">
        <f t="shared" si="901"/>
        <v>523.5</v>
      </c>
      <c r="AD2799" s="48">
        <f>(ROUND(AC2799-AC2792,1)/AC2792)</f>
        <v>0.29259259259259257</v>
      </c>
      <c r="AE2799" s="119"/>
      <c r="AF2799" s="60"/>
    </row>
    <row r="2800" spans="1:32">
      <c r="A2800" s="105" t="s">
        <v>852</v>
      </c>
      <c r="B2800" s="99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64.8</v>
      </c>
      <c r="O2800" s="14">
        <f>E2800*$E$11</f>
        <v>0</v>
      </c>
      <c r="P2800" s="14">
        <f>F2800*$F$11</f>
        <v>0</v>
      </c>
      <c r="Q2800" s="14">
        <f>G2800*$G$11</f>
        <v>140.4</v>
      </c>
      <c r="R2800" s="14">
        <f>H2800*$H$11</f>
        <v>0</v>
      </c>
      <c r="S2800" s="14">
        <f>(N2800/100)*(I2800*$I$11)+(N2800/100)*(J2800*$J$11)</f>
        <v>97.2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221.13000000000002</v>
      </c>
      <c r="W2800" s="14">
        <f>(R2800/100)*(K2800*$K$11)+(R2800/100)*(L2800*$L$11)</f>
        <v>0</v>
      </c>
      <c r="X2800" s="14">
        <f t="shared" si="897"/>
        <v>162</v>
      </c>
      <c r="Y2800" s="14">
        <f t="shared" si="898"/>
        <v>0</v>
      </c>
      <c r="Z2800" s="14">
        <f t="shared" si="899"/>
        <v>0</v>
      </c>
      <c r="AA2800" s="14">
        <f t="shared" si="900"/>
        <v>361.53000000000003</v>
      </c>
      <c r="AB2800" s="14">
        <f t="shared" si="902"/>
        <v>0</v>
      </c>
      <c r="AC2800" s="15">
        <f t="shared" si="901"/>
        <v>523.5</v>
      </c>
      <c r="AD2800" s="48">
        <f>(ROUND(AC2800-AC2792,1)/AC2792)</f>
        <v>0.29259259259259257</v>
      </c>
      <c r="AE2800" s="119"/>
      <c r="AF2800" s="60"/>
    </row>
    <row r="2801" spans="1:32">
      <c r="A2801" s="105" t="s">
        <v>853</v>
      </c>
      <c r="B2801" s="99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64.8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140.4</v>
      </c>
      <c r="S2801" s="14">
        <f>(N2801/100)*(I2801*$I$12)+(N2801/100)*(J2801*$J$12)</f>
        <v>97.2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221.13000000000002</v>
      </c>
      <c r="X2801" s="14">
        <f t="shared" si="897"/>
        <v>162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361.53000000000003</v>
      </c>
      <c r="AC2801" s="15">
        <f t="shared" si="901"/>
        <v>523.5</v>
      </c>
      <c r="AD2801" s="48">
        <f>(ROUND(AC2801-AC2792,1)/AC2792)</f>
        <v>0.29259259259259257</v>
      </c>
      <c r="AE2801" s="119"/>
      <c r="AF2801" s="60"/>
    </row>
    <row r="2802" spans="1:32">
      <c r="A2802" s="105" t="s">
        <v>854</v>
      </c>
      <c r="B2802" s="99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140.4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379.08000000000004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519.48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519.5</v>
      </c>
      <c r="AD2802" s="48">
        <f>(ROUND(AC2802-AC2792,1)/AC2792)</f>
        <v>0.28271604938271605</v>
      </c>
      <c r="AE2802" s="119"/>
      <c r="AF2802" s="60"/>
    </row>
    <row r="2803" spans="1:32">
      <c r="A2803" s="105" t="s">
        <v>855</v>
      </c>
      <c r="B2803" s="99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140.4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379.08000000000004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519.48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519.5</v>
      </c>
      <c r="AD2803" s="48">
        <f>(ROUND(AC2803-AC2792,1)/AC2792)</f>
        <v>0.28271604938271605</v>
      </c>
      <c r="AE2803" s="119"/>
      <c r="AF2803" s="60"/>
    </row>
    <row r="2804" spans="1:32">
      <c r="A2804" s="105"/>
      <c r="B2804" s="99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140.4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379.08000000000004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519.48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519.5</v>
      </c>
      <c r="AD2804" s="48">
        <f>(ROUND(AC2804-AC2792,1)/AC2792)</f>
        <v>0.28271604938271605</v>
      </c>
      <c r="AE2804" s="119"/>
      <c r="AF2804" s="60"/>
    </row>
    <row r="2805" spans="1:32">
      <c r="A2805" s="105"/>
      <c r="B2805" s="99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140.4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358.58159999999998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498.98159999999996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499</v>
      </c>
      <c r="AD2805" s="48">
        <f>(ROUND(AC2805-AC2792,1)/AC2792)</f>
        <v>0.23209876543209876</v>
      </c>
      <c r="AE2805" s="119"/>
      <c r="AF2805" s="60"/>
    </row>
    <row r="2806" spans="1:32">
      <c r="A2806" s="105"/>
      <c r="B2806" s="99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140.4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317.86560000000003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458.26560000000006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458.3</v>
      </c>
      <c r="AD2806" s="48">
        <f>(ROUND(AC2806-AC2792,1)/AC2792)</f>
        <v>0.13160493827160494</v>
      </c>
      <c r="AE2806" s="119"/>
      <c r="AF2806" s="60"/>
    </row>
    <row r="2807" spans="1:32">
      <c r="A2807" s="112" t="s">
        <v>0</v>
      </c>
      <c r="B2807" s="96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153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252.45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405.45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405.5</v>
      </c>
      <c r="AD2807" s="58"/>
      <c r="AE2807" s="119" t="s">
        <v>820</v>
      </c>
      <c r="AF2807" s="60"/>
    </row>
    <row r="2808" spans="1:32">
      <c r="A2808" s="105" t="s">
        <v>821</v>
      </c>
      <c r="B2808" s="97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132.6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343.69919999999996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476.29919999999993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476.3</v>
      </c>
      <c r="AD2808" s="48">
        <f>(ROUND(AC2808-AC2807,1)/AC2807)</f>
        <v>0.17459926017262639</v>
      </c>
      <c r="AE2808" s="119"/>
      <c r="AF2808" s="60"/>
    </row>
    <row r="2809" spans="1:32">
      <c r="A2809" s="105" t="s">
        <v>822</v>
      </c>
      <c r="B2809" s="97">
        <v>20</v>
      </c>
      <c r="C2809" s="21" t="s">
        <v>856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142.79999999999998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235.61999999999998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378.41999999999996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378.4</v>
      </c>
      <c r="AD2809" s="48">
        <f>(ROUND(AC2809-AC2807,1)/AC2807)</f>
        <v>-6.6831072749691744E-2</v>
      </c>
      <c r="AE2809" s="119"/>
      <c r="AF2809" s="60"/>
    </row>
    <row r="2810" spans="1:32">
      <c r="A2810" s="105" t="s">
        <v>823</v>
      </c>
      <c r="B2810" s="97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142.79999999999998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235.61999999999998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378.41999999999996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378.4</v>
      </c>
      <c r="AD2810" s="48">
        <f>(ROUND(AC2810-AC2807,1)/AC2807)</f>
        <v>-6.6831072749691744E-2</v>
      </c>
      <c r="AE2810" s="119"/>
      <c r="AF2810" s="60"/>
    </row>
    <row r="2811" spans="1:32">
      <c r="A2811" s="105" t="s">
        <v>824</v>
      </c>
      <c r="B2811" s="97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142.79999999999998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235.61999999999998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378.41999999999996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378.4</v>
      </c>
      <c r="AD2811" s="48">
        <f>(ROUND(AC2811-AC2807,1)/AC2807)</f>
        <v>-6.6831072749691744E-2</v>
      </c>
      <c r="AE2811" s="119"/>
      <c r="AF2811" s="60"/>
    </row>
    <row r="2812" spans="1:32">
      <c r="A2812" s="105" t="s">
        <v>667</v>
      </c>
      <c r="B2812" s="97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142.79999999999998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235.61999999999998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378.41999999999996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378.4</v>
      </c>
      <c r="AD2812" s="48">
        <f>(ROUND(AC2812-AC2807,1)/AC2807)</f>
        <v>-6.6831072749691744E-2</v>
      </c>
      <c r="AE2812" s="119"/>
      <c r="AF2812" s="60"/>
    </row>
    <row r="2813" spans="1:32">
      <c r="A2813" s="105" t="s">
        <v>606</v>
      </c>
      <c r="B2813" s="97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61.199999999999996</v>
      </c>
      <c r="O2813" s="14">
        <f>E2813*$E$9</f>
        <v>132.6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100.97999999999999</v>
      </c>
      <c r="T2813" s="14">
        <f>(O2813/100)*(K2813*$K$9)</f>
        <v>230.72399999999996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162.17999999999998</v>
      </c>
      <c r="Y2813" s="14">
        <f t="shared" si="877"/>
        <v>363.32399999999996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525.5</v>
      </c>
      <c r="AD2813" s="48">
        <f>(ROUND(AC2813-AC2807,1)/AC2807)</f>
        <v>0.29593094944512949</v>
      </c>
      <c r="AE2813" s="119"/>
      <c r="AF2813" s="60"/>
    </row>
    <row r="2814" spans="1:32">
      <c r="A2814" s="105" t="s">
        <v>851</v>
      </c>
      <c r="B2814" s="97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61.199999999999996</v>
      </c>
      <c r="O2814" s="14">
        <f>E2814*$E$10</f>
        <v>0</v>
      </c>
      <c r="P2814" s="14">
        <f>F2814*$F$10</f>
        <v>132.6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100.97999999999999</v>
      </c>
      <c r="T2814" s="14">
        <f>(O2814/100)*(K2814*$J$10)</f>
        <v>0</v>
      </c>
      <c r="U2814" s="14">
        <f>(P2814/100)*(K2814*$K$10)+(P2814/100)*(L2814*$L$10)</f>
        <v>230.72399999999996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162.17999999999998</v>
      </c>
      <c r="Y2814" s="14">
        <f t="shared" si="877"/>
        <v>0</v>
      </c>
      <c r="Z2814" s="14">
        <f t="shared" si="878"/>
        <v>363.32399999999996</v>
      </c>
      <c r="AA2814" s="14">
        <f t="shared" si="879"/>
        <v>0</v>
      </c>
      <c r="AB2814" s="14">
        <f t="shared" si="904"/>
        <v>0</v>
      </c>
      <c r="AC2814" s="15">
        <f t="shared" si="903"/>
        <v>525.5</v>
      </c>
      <c r="AD2814" s="48">
        <f>(ROUND(AC2814-AC2807,1)/AC2807)</f>
        <v>0.29593094944512949</v>
      </c>
      <c r="AE2814" s="119"/>
      <c r="AF2814" s="60"/>
    </row>
    <row r="2815" spans="1:32">
      <c r="A2815" s="105" t="s">
        <v>852</v>
      </c>
      <c r="B2815" s="97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61.199999999999996</v>
      </c>
      <c r="O2815" s="14">
        <f>E2815*$E$11</f>
        <v>0</v>
      </c>
      <c r="P2815" s="14">
        <f>F2815*$F$11</f>
        <v>0</v>
      </c>
      <c r="Q2815" s="14">
        <f>G2815*$G$11</f>
        <v>132.6</v>
      </c>
      <c r="R2815" s="14">
        <f>H2815*$H$11</f>
        <v>0</v>
      </c>
      <c r="S2815" s="14">
        <f>(N2815/100)*(I2815*$I$11)+(N2815/100)*(J2815*$J$11)</f>
        <v>100.97999999999999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230.72399999999996</v>
      </c>
      <c r="W2815" s="14">
        <f>(R2815/100)*(K2815*$K$11)+(R2815/100)*(L2815*$L$11)</f>
        <v>0</v>
      </c>
      <c r="X2815" s="14">
        <f t="shared" si="876"/>
        <v>162.17999999999998</v>
      </c>
      <c r="Y2815" s="14">
        <f t="shared" si="877"/>
        <v>0</v>
      </c>
      <c r="Z2815" s="14">
        <f t="shared" si="878"/>
        <v>0</v>
      </c>
      <c r="AA2815" s="14">
        <f t="shared" si="879"/>
        <v>363.32399999999996</v>
      </c>
      <c r="AB2815" s="14">
        <f t="shared" si="904"/>
        <v>0</v>
      </c>
      <c r="AC2815" s="15">
        <f t="shared" si="903"/>
        <v>525.5</v>
      </c>
      <c r="AD2815" s="48">
        <f>(ROUND(AC2815-AC2807,1)/AC2807)</f>
        <v>0.29593094944512949</v>
      </c>
      <c r="AE2815" s="119"/>
      <c r="AF2815" s="60"/>
    </row>
    <row r="2816" spans="1:32">
      <c r="A2816" s="105" t="s">
        <v>853</v>
      </c>
      <c r="B2816" s="97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61.199999999999996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132.6</v>
      </c>
      <c r="S2816" s="14">
        <f>(N2816/100)*(I2816*$I$12)+(N2816/100)*(J2816*$J$12)</f>
        <v>100.97999999999999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230.72399999999996</v>
      </c>
      <c r="X2816" s="14">
        <f t="shared" si="876"/>
        <v>162.17999999999998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363.32399999999996</v>
      </c>
      <c r="AC2816" s="15">
        <f t="shared" si="903"/>
        <v>525.5</v>
      </c>
      <c r="AD2816" s="48">
        <f>(ROUND(AC2816-AC2807,1)/AC2807)</f>
        <v>0.29593094944512949</v>
      </c>
      <c r="AE2816" s="119"/>
      <c r="AF2816" s="60"/>
    </row>
    <row r="2817" spans="1:32">
      <c r="A2817" s="105" t="s">
        <v>854</v>
      </c>
      <c r="B2817" s="97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132.6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387.8549999999999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520.45499999999993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520.5</v>
      </c>
      <c r="AD2817" s="48">
        <f>(ROUND(AC2817-AC2807,1)/AC2807)</f>
        <v>0.28360049321824909</v>
      </c>
      <c r="AE2817" s="119"/>
      <c r="AF2817" s="60"/>
    </row>
    <row r="2818" spans="1:32">
      <c r="A2818" s="105" t="s">
        <v>855</v>
      </c>
      <c r="B2818" s="97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132.6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387.8549999999999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520.45499999999993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520.5</v>
      </c>
      <c r="AD2818" s="48">
        <f>(ROUND(AC2818-AC2807,1)/AC2807)</f>
        <v>0.28360049321824909</v>
      </c>
      <c r="AE2818" s="119"/>
      <c r="AF2818" s="60"/>
    </row>
    <row r="2819" spans="1:32">
      <c r="A2819" s="105"/>
      <c r="B2819" s="97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132.6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387.8549999999999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520.45499999999993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520.5</v>
      </c>
      <c r="AD2819" s="48">
        <f>(ROUND(AC2819-AC2807,1)/AC2807)</f>
        <v>0.28360049321824909</v>
      </c>
      <c r="AE2819" s="119"/>
      <c r="AF2819" s="60"/>
    </row>
    <row r="2820" spans="1:32">
      <c r="A2820" s="105"/>
      <c r="B2820" s="97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132.6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366.10859999999991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498.70859999999993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498.7</v>
      </c>
      <c r="AD2820" s="48">
        <f>(ROUND(AC2820-AC2807,1)/AC2807)</f>
        <v>0.22983970406905055</v>
      </c>
      <c r="AE2820" s="119"/>
      <c r="AF2820" s="60"/>
    </row>
    <row r="2821" spans="1:32">
      <c r="A2821" s="105"/>
      <c r="B2821" s="97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132.6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322.61579999999992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455.21579999999994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455.2</v>
      </c>
      <c r="AD2821" s="48">
        <f>(ROUND(AC2821-AC2807,1)/AC2807)</f>
        <v>0.12256473489519112</v>
      </c>
      <c r="AE2821" s="119"/>
      <c r="AF2821" s="60"/>
    </row>
    <row r="2822" spans="1:32">
      <c r="A2822" s="112" t="s">
        <v>0</v>
      </c>
      <c r="B2822" s="98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150</v>
      </c>
      <c r="O2822" s="52">
        <f>E2822*$E$3</f>
        <v>0</v>
      </c>
      <c r="P2822" s="52">
        <f>F2822*$F$3</f>
        <v>75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157.5</v>
      </c>
      <c r="T2822" s="52">
        <f>(O2822/100)*(K2822*$K$3)</f>
        <v>0</v>
      </c>
      <c r="U2822" s="52">
        <f>(P2822/100)*(K2822*$K$3)+(P2822/100)*(L2822*$L$3)</f>
        <v>45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307.5</v>
      </c>
      <c r="Y2822" s="52">
        <f t="shared" si="877"/>
        <v>0</v>
      </c>
      <c r="Z2822" s="52">
        <f t="shared" si="878"/>
        <v>120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427.5</v>
      </c>
      <c r="AD2822" s="58"/>
      <c r="AE2822" s="119" t="s">
        <v>820</v>
      </c>
      <c r="AF2822" s="60"/>
    </row>
    <row r="2823" spans="1:32">
      <c r="A2823" s="105" t="s">
        <v>821</v>
      </c>
      <c r="B2823" s="99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130</v>
      </c>
      <c r="O2823" s="14">
        <f>E2823*$E$4</f>
        <v>0</v>
      </c>
      <c r="P2823" s="14">
        <f>F2823*$F$4</f>
        <v>65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269.10000000000002</v>
      </c>
      <c r="T2823" s="14">
        <f>(O2823/100)*(K2823*$K$4)</f>
        <v>0</v>
      </c>
      <c r="U2823" s="14">
        <f>(P2823/100)*(K2823*$K$4)+(P2823/100)*(L2823*$L$4)</f>
        <v>39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399.1</v>
      </c>
      <c r="Y2823" s="14">
        <f t="shared" ref="Y2823:Y2836" si="906">O2823+T2823</f>
        <v>0</v>
      </c>
      <c r="Z2823" s="14">
        <f t="shared" ref="Z2823:Z2836" si="907">P2823+U2823</f>
        <v>104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503.1</v>
      </c>
      <c r="AD2823" s="48">
        <f>(ROUND(AC2823-AC2822,1)/AC2822)</f>
        <v>0.17684210526315788</v>
      </c>
      <c r="AE2823" s="119"/>
      <c r="AF2823" s="60"/>
    </row>
    <row r="2824" spans="1:32">
      <c r="A2824" s="105" t="s">
        <v>822</v>
      </c>
      <c r="B2824" s="99">
        <v>10</v>
      </c>
      <c r="C2824" s="21" t="s">
        <v>856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140</v>
      </c>
      <c r="O2824" s="14">
        <f>E2824*$E$5</f>
        <v>0</v>
      </c>
      <c r="P2824" s="14">
        <f>F2824*$F$5</f>
        <v>70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147</v>
      </c>
      <c r="T2824" s="14">
        <f>(O2824/100)*(K2824*$K$5)</f>
        <v>0</v>
      </c>
      <c r="U2824" s="14">
        <f>(P2824/100)*(K2824*$K$5)+(P2824/100)*(L2824*$L$5)</f>
        <v>42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287</v>
      </c>
      <c r="Y2824" s="14">
        <f t="shared" si="906"/>
        <v>0</v>
      </c>
      <c r="Z2824" s="14">
        <f t="shared" si="907"/>
        <v>112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399</v>
      </c>
      <c r="AD2824" s="48">
        <f>(ROUND(AC2824-AC2822,1)/AC2822)</f>
        <v>-6.6666666666666666E-2</v>
      </c>
      <c r="AE2824" s="119"/>
      <c r="AF2824" s="60"/>
    </row>
    <row r="2825" spans="1:32">
      <c r="A2825" s="105" t="s">
        <v>823</v>
      </c>
      <c r="B2825" s="99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140</v>
      </c>
      <c r="O2825" s="14">
        <f>E2825*$E$6</f>
        <v>0</v>
      </c>
      <c r="P2825" s="14">
        <f>F2825*$F$6</f>
        <v>70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147</v>
      </c>
      <c r="T2825" s="14">
        <f>(O2825/100)*(K2825*$K$6)</f>
        <v>0</v>
      </c>
      <c r="U2825" s="14">
        <f>(P2825/100)*(K2825*$K$6)+(P2825/100)*(L2825*$L$6)</f>
        <v>42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287</v>
      </c>
      <c r="Y2825" s="14">
        <f t="shared" si="906"/>
        <v>0</v>
      </c>
      <c r="Z2825" s="14">
        <f t="shared" si="907"/>
        <v>112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399</v>
      </c>
      <c r="AD2825" s="48">
        <f>(ROUND(AC2825-AC2822,1)/AC2822)</f>
        <v>-6.6666666666666666E-2</v>
      </c>
      <c r="AE2825" s="119"/>
      <c r="AF2825" s="60"/>
    </row>
    <row r="2826" spans="1:32">
      <c r="A2826" s="105" t="s">
        <v>824</v>
      </c>
      <c r="B2826" s="99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140</v>
      </c>
      <c r="O2826" s="14">
        <f>E2826*$E$7</f>
        <v>0</v>
      </c>
      <c r="P2826" s="14">
        <f>F2826*$F$7</f>
        <v>70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147</v>
      </c>
      <c r="T2826" s="14">
        <f>(O2826/100)*(K2826*$K$7)</f>
        <v>0</v>
      </c>
      <c r="U2826" s="14">
        <f>(P2826/100)*(K2826*$K$7)+(P2826/100)*(L2826*$L$7)</f>
        <v>42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287</v>
      </c>
      <c r="Y2826" s="14">
        <f t="shared" si="906"/>
        <v>0</v>
      </c>
      <c r="Z2826" s="14">
        <f t="shared" si="907"/>
        <v>112</v>
      </c>
      <c r="AA2826" s="14">
        <f t="shared" si="908"/>
        <v>0</v>
      </c>
      <c r="AB2826" s="14">
        <f t="shared" si="910"/>
        <v>0</v>
      </c>
      <c r="AC2826" s="15">
        <f t="shared" si="909"/>
        <v>399</v>
      </c>
      <c r="AD2826" s="48">
        <f>(ROUND(AC2826-AC2822,1)/AC2822)</f>
        <v>-6.6666666666666666E-2</v>
      </c>
      <c r="AE2826" s="119"/>
      <c r="AF2826" s="60"/>
    </row>
    <row r="2827" spans="1:32">
      <c r="A2827" s="105" t="s">
        <v>667</v>
      </c>
      <c r="B2827" s="99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140</v>
      </c>
      <c r="O2827" s="14">
        <f>E2827*$E$8</f>
        <v>0</v>
      </c>
      <c r="P2827" s="14">
        <f>F2827*$F$8</f>
        <v>70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147</v>
      </c>
      <c r="T2827" s="14">
        <f>(O2827/100)*(K2827*$K$8)</f>
        <v>0</v>
      </c>
      <c r="U2827" s="14">
        <f>(P2827/100)*(K2827*$K$8)+(P2827/100)*(L2827*$L$8)</f>
        <v>42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287</v>
      </c>
      <c r="Y2827" s="14">
        <f t="shared" si="906"/>
        <v>0</v>
      </c>
      <c r="Z2827" s="14">
        <f t="shared" si="907"/>
        <v>112</v>
      </c>
      <c r="AA2827" s="14">
        <f t="shared" si="908"/>
        <v>0</v>
      </c>
      <c r="AB2827" s="14">
        <f t="shared" si="910"/>
        <v>0</v>
      </c>
      <c r="AC2827" s="15">
        <f t="shared" si="909"/>
        <v>399</v>
      </c>
      <c r="AD2827" s="48">
        <f>(ROUND(AC2827-AC2822,1)/AC2822)</f>
        <v>-6.6666666666666666E-2</v>
      </c>
      <c r="AE2827" s="119"/>
      <c r="AF2827" s="60"/>
    </row>
    <row r="2828" spans="1:32">
      <c r="A2828" s="105" t="s">
        <v>606</v>
      </c>
      <c r="B2828" s="99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60</v>
      </c>
      <c r="O2828" s="14">
        <f>E2828*$E$9</f>
        <v>195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63</v>
      </c>
      <c r="T2828" s="14">
        <f>(O2828/100)*(K2828*$K$9)</f>
        <v>234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123</v>
      </c>
      <c r="Y2828" s="14">
        <f t="shared" si="906"/>
        <v>429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552</v>
      </c>
      <c r="AD2828" s="48">
        <f>(ROUND(AC2828-AC2822,1)/AC2822)</f>
        <v>0.29122807017543861</v>
      </c>
      <c r="AE2828" s="119"/>
      <c r="AF2828" s="60"/>
    </row>
    <row r="2829" spans="1:32">
      <c r="A2829" s="105" t="s">
        <v>851</v>
      </c>
      <c r="B2829" s="99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60</v>
      </c>
      <c r="O2829" s="14">
        <f>E2829*$E$10</f>
        <v>0</v>
      </c>
      <c r="P2829" s="14">
        <f>F2829*$F$10</f>
        <v>195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63</v>
      </c>
      <c r="T2829" s="14">
        <f>(O2829/100)*(K2829*$J$10)</f>
        <v>0</v>
      </c>
      <c r="U2829" s="14">
        <f>(P2829/100)*(K2829*$K$10)+(P2829/100)*(L2829*$L$10)</f>
        <v>234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123</v>
      </c>
      <c r="Y2829" s="14">
        <f t="shared" si="906"/>
        <v>0</v>
      </c>
      <c r="Z2829" s="14">
        <f t="shared" si="907"/>
        <v>429</v>
      </c>
      <c r="AA2829" s="14">
        <f t="shared" si="908"/>
        <v>0</v>
      </c>
      <c r="AB2829" s="14">
        <f t="shared" si="910"/>
        <v>0</v>
      </c>
      <c r="AC2829" s="15">
        <f t="shared" si="909"/>
        <v>552</v>
      </c>
      <c r="AD2829" s="48">
        <f>(ROUND(AC2829-AC2822,1)/AC2822)</f>
        <v>0.29122807017543861</v>
      </c>
      <c r="AE2829" s="119"/>
      <c r="AF2829" s="60"/>
    </row>
    <row r="2830" spans="1:32">
      <c r="A2830" s="105" t="s">
        <v>852</v>
      </c>
      <c r="B2830" s="99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60</v>
      </c>
      <c r="O2830" s="14">
        <f>E2830*$E$11</f>
        <v>0</v>
      </c>
      <c r="P2830" s="14">
        <f>F2830*$F$11</f>
        <v>0</v>
      </c>
      <c r="Q2830" s="14">
        <f>G2830*$G$11</f>
        <v>195</v>
      </c>
      <c r="R2830" s="14">
        <f>H2830*$H$11</f>
        <v>0</v>
      </c>
      <c r="S2830" s="14">
        <f>(N2830/100)*(I2830*$I$11)+(N2830/100)*(J2830*$J$11)</f>
        <v>63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234</v>
      </c>
      <c r="W2830" s="14">
        <f>(R2830/100)*(K2830*$K$11)+(R2830/100)*(L2830*$L$11)</f>
        <v>0</v>
      </c>
      <c r="X2830" s="14">
        <f t="shared" si="905"/>
        <v>123</v>
      </c>
      <c r="Y2830" s="14">
        <f t="shared" si="906"/>
        <v>0</v>
      </c>
      <c r="Z2830" s="14">
        <f t="shared" si="907"/>
        <v>0</v>
      </c>
      <c r="AA2830" s="14">
        <f t="shared" si="908"/>
        <v>429</v>
      </c>
      <c r="AB2830" s="14">
        <f t="shared" si="910"/>
        <v>0</v>
      </c>
      <c r="AC2830" s="15">
        <f t="shared" si="909"/>
        <v>552</v>
      </c>
      <c r="AD2830" s="48">
        <f>(ROUND(AC2830-AC2822,1)/AC2822)</f>
        <v>0.29122807017543861</v>
      </c>
      <c r="AE2830" s="119"/>
      <c r="AF2830" s="60"/>
    </row>
    <row r="2831" spans="1:32">
      <c r="A2831" s="105" t="s">
        <v>853</v>
      </c>
      <c r="B2831" s="99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60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195</v>
      </c>
      <c r="S2831" s="14">
        <f>(N2831/100)*(I2831*$I$12)+(N2831/100)*(J2831*$J$12)</f>
        <v>63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234</v>
      </c>
      <c r="X2831" s="14">
        <f t="shared" si="905"/>
        <v>123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429</v>
      </c>
      <c r="AC2831" s="15">
        <f t="shared" si="909"/>
        <v>552</v>
      </c>
      <c r="AD2831" s="48">
        <f>(ROUND(AC2831-AC2822,1)/AC2822)</f>
        <v>0.29122807017543861</v>
      </c>
      <c r="AE2831" s="119"/>
      <c r="AF2831" s="60"/>
    </row>
    <row r="2832" spans="1:32">
      <c r="A2832" s="105" t="s">
        <v>854</v>
      </c>
      <c r="B2832" s="99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130</v>
      </c>
      <c r="O2832" s="14">
        <f>E2832*$E$13</f>
        <v>0</v>
      </c>
      <c r="P2832" s="14">
        <f>F2832*$F$13</f>
        <v>65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253.5</v>
      </c>
      <c r="T2832" s="14">
        <f>(O2832/100)*(K2832*$K$13)+(O2832/100)*(M2832*$M$13)</f>
        <v>0</v>
      </c>
      <c r="U2832" s="14">
        <f>(P2832/100)*(K2832*$K$13)+(P2832/100)*(L2832*$L$13)+(P2832/100)*(M2832*$M$13)</f>
        <v>97.5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383.5</v>
      </c>
      <c r="Y2832" s="14">
        <f t="shared" si="906"/>
        <v>0</v>
      </c>
      <c r="Z2832" s="14">
        <f t="shared" si="907"/>
        <v>162.5</v>
      </c>
      <c r="AA2832" s="14">
        <f t="shared" si="908"/>
        <v>0</v>
      </c>
      <c r="AB2832" s="14">
        <f t="shared" si="910"/>
        <v>0</v>
      </c>
      <c r="AC2832" s="15">
        <f t="shared" si="909"/>
        <v>546</v>
      </c>
      <c r="AD2832" s="48">
        <f>(ROUND(AC2832-AC2822,1)/AC2822)</f>
        <v>0.27719298245614032</v>
      </c>
      <c r="AE2832" s="119"/>
      <c r="AF2832" s="60"/>
    </row>
    <row r="2833" spans="1:32">
      <c r="A2833" s="105" t="s">
        <v>855</v>
      </c>
      <c r="B2833" s="99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156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393.12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549.12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549.1</v>
      </c>
      <c r="AD2833" s="48">
        <f>(ROUND(AC2833-AC2822,1)/AC2822)</f>
        <v>0.28444444444444444</v>
      </c>
      <c r="AE2833" s="119"/>
      <c r="AF2833" s="60"/>
    </row>
    <row r="2834" spans="1:32">
      <c r="A2834" s="105"/>
      <c r="B2834" s="99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156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393.12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549.12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549.1</v>
      </c>
      <c r="AD2834" s="48">
        <f>(ROUND(AC2834-AC2822,1)/AC2822)</f>
        <v>0.28444444444444444</v>
      </c>
      <c r="AE2834" s="119"/>
      <c r="AF2834" s="60"/>
    </row>
    <row r="2835" spans="1:32">
      <c r="A2835" s="105"/>
      <c r="B2835" s="99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130</v>
      </c>
      <c r="O2835" s="14">
        <f>E2835*$E$16</f>
        <v>0</v>
      </c>
      <c r="P2835" s="14">
        <f>F2835*$F$16</f>
        <v>65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247.39</v>
      </c>
      <c r="T2835" s="14">
        <f>(O2835/100)*(K2835*$K$16)</f>
        <v>0</v>
      </c>
      <c r="U2835" s="14">
        <f>(P2835/100)*(K2835*$K$16)+(P2835/100)*(L2835*$L$16)</f>
        <v>39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377.39</v>
      </c>
      <c r="Y2835" s="14">
        <f t="shared" si="906"/>
        <v>0</v>
      </c>
      <c r="Z2835" s="14">
        <f t="shared" si="907"/>
        <v>104</v>
      </c>
      <c r="AA2835" s="14">
        <f t="shared" si="908"/>
        <v>0</v>
      </c>
      <c r="AB2835" s="14">
        <f t="shared" si="910"/>
        <v>0</v>
      </c>
      <c r="AC2835" s="15">
        <f t="shared" si="909"/>
        <v>481.4</v>
      </c>
      <c r="AD2835" s="48">
        <f>(ROUND(AC2835-AC2822,1)/AC2822)</f>
        <v>0.12608187134502924</v>
      </c>
      <c r="AE2835" s="119"/>
      <c r="AF2835" s="60"/>
    </row>
    <row r="2836" spans="1:32">
      <c r="A2836" s="105"/>
      <c r="B2836" s="99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130</v>
      </c>
      <c r="O2836" s="14">
        <f>E2836*$E$17</f>
        <v>0</v>
      </c>
      <c r="P2836" s="14">
        <f>F2836*$F$17</f>
        <v>65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289.12</v>
      </c>
      <c r="T2836" s="14">
        <f>(O2836/100)*(K2836*$K$17)</f>
        <v>0</v>
      </c>
      <c r="U2836" s="14">
        <f>(P2836/100)*(K2836*$K$17)+(P2836/100)*(L2836*$L$17)</f>
        <v>39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419.12</v>
      </c>
      <c r="Y2836" s="14">
        <f t="shared" si="906"/>
        <v>0</v>
      </c>
      <c r="Z2836" s="14">
        <f t="shared" si="907"/>
        <v>104</v>
      </c>
      <c r="AA2836" s="14">
        <f t="shared" si="908"/>
        <v>0</v>
      </c>
      <c r="AB2836" s="14">
        <f t="shared" si="910"/>
        <v>0</v>
      </c>
      <c r="AC2836" s="15">
        <f t="shared" si="909"/>
        <v>523.1</v>
      </c>
      <c r="AD2836" s="48">
        <f>(ROUND(AC2836-AC2822,1)/AC2822)</f>
        <v>0.22362573099415203</v>
      </c>
      <c r="AE2836" s="119"/>
      <c r="AF2836" s="60"/>
    </row>
    <row r="2837" spans="1:32">
      <c r="A2837" s="112" t="s">
        <v>0</v>
      </c>
      <c r="B2837" s="96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165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247.5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412.5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412.5</v>
      </c>
      <c r="AD2837" s="58"/>
      <c r="AE2837" s="119" t="s">
        <v>820</v>
      </c>
      <c r="AF2837" s="60"/>
    </row>
    <row r="2838" spans="1:32">
      <c r="A2838" s="105" t="s">
        <v>821</v>
      </c>
      <c r="B2838" s="97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143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365.50799999999998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508.50799999999998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508.5</v>
      </c>
      <c r="AD2838" s="48">
        <f>(ROUND(AC2838-AC2837,1)/AC2837)</f>
        <v>0.23272727272727273</v>
      </c>
      <c r="AE2838" s="119"/>
      <c r="AF2838" s="60"/>
    </row>
    <row r="2839" spans="1:32">
      <c r="A2839" s="105" t="s">
        <v>822</v>
      </c>
      <c r="B2839" s="97">
        <v>20</v>
      </c>
      <c r="C2839" s="21" t="s">
        <v>856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154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231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385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385</v>
      </c>
      <c r="AD2839" s="48">
        <f>(ROUND(AC2839-AC2837,1)/AC2837)</f>
        <v>-6.6666666666666666E-2</v>
      </c>
      <c r="AE2839" s="119"/>
      <c r="AF2839" s="60"/>
    </row>
    <row r="2840" spans="1:32">
      <c r="A2840" s="105" t="s">
        <v>823</v>
      </c>
      <c r="B2840" s="97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154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231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385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385</v>
      </c>
      <c r="AD2840" s="48">
        <f>(ROUND(AC2840-AC2837,1)/AC2837)</f>
        <v>-6.6666666666666666E-2</v>
      </c>
      <c r="AE2840" s="119"/>
      <c r="AF2840" s="60"/>
    </row>
    <row r="2841" spans="1:32">
      <c r="A2841" s="105" t="s">
        <v>824</v>
      </c>
      <c r="B2841" s="97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154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231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385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385</v>
      </c>
      <c r="AD2841" s="48">
        <f>(ROUND(AC2841-AC2837,1)/AC2837)</f>
        <v>-6.6666666666666666E-2</v>
      </c>
      <c r="AE2841" s="119"/>
      <c r="AF2841" s="60"/>
    </row>
    <row r="2842" spans="1:32">
      <c r="A2842" s="105" t="s">
        <v>667</v>
      </c>
      <c r="B2842" s="97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154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231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385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385</v>
      </c>
      <c r="AD2842" s="48">
        <f>(ROUND(AC2842-AC2837,1)/AC2837)</f>
        <v>-6.6666666666666666E-2</v>
      </c>
      <c r="AE2842" s="119"/>
      <c r="AF2842" s="60"/>
    </row>
    <row r="2843" spans="1:32">
      <c r="A2843" s="105" t="s">
        <v>606</v>
      </c>
      <c r="B2843" s="97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66</v>
      </c>
      <c r="O2843" s="14">
        <f>E2843*$E$9</f>
        <v>143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99</v>
      </c>
      <c r="T2843" s="14">
        <f>(O2843/100)*(K2843*$K$9)</f>
        <v>225.22499999999999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165</v>
      </c>
      <c r="Y2843" s="14">
        <f t="shared" si="912"/>
        <v>368.22500000000002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533.20000000000005</v>
      </c>
      <c r="AD2843" s="48">
        <f>(ROUND(AC2843-AC2837,1)/AC2837)</f>
        <v>0.29260606060606059</v>
      </c>
      <c r="AE2843" s="119"/>
      <c r="AF2843" s="60"/>
    </row>
    <row r="2844" spans="1:32">
      <c r="A2844" s="105" t="s">
        <v>851</v>
      </c>
      <c r="B2844" s="97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66</v>
      </c>
      <c r="O2844" s="14">
        <f>E2844*$E$10</f>
        <v>0</v>
      </c>
      <c r="P2844" s="14">
        <f>F2844*$F$10</f>
        <v>143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99</v>
      </c>
      <c r="T2844" s="14">
        <f>(O2844/100)*(K2844*$J$10)</f>
        <v>0</v>
      </c>
      <c r="U2844" s="14">
        <f>(P2844/100)*(K2844*$K$10)+(P2844/100)*(L2844*$L$10)</f>
        <v>225.22499999999999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165</v>
      </c>
      <c r="Y2844" s="14">
        <f t="shared" si="912"/>
        <v>0</v>
      </c>
      <c r="Z2844" s="14">
        <f t="shared" si="913"/>
        <v>368.22500000000002</v>
      </c>
      <c r="AA2844" s="14">
        <f t="shared" si="914"/>
        <v>0</v>
      </c>
      <c r="AB2844" s="14">
        <f t="shared" si="916"/>
        <v>0</v>
      </c>
      <c r="AC2844" s="15">
        <f t="shared" si="915"/>
        <v>533.20000000000005</v>
      </c>
      <c r="AD2844" s="48">
        <f>(ROUND(AC2844-AC2837,1)/AC2837)</f>
        <v>0.29260606060606059</v>
      </c>
      <c r="AE2844" s="119"/>
      <c r="AF2844" s="60"/>
    </row>
    <row r="2845" spans="1:32">
      <c r="A2845" s="105" t="s">
        <v>852</v>
      </c>
      <c r="B2845" s="97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66</v>
      </c>
      <c r="O2845" s="14">
        <f>E2845*$E$11</f>
        <v>0</v>
      </c>
      <c r="P2845" s="14">
        <f>F2845*$F$11</f>
        <v>0</v>
      </c>
      <c r="Q2845" s="14">
        <f>G2845*$G$11</f>
        <v>143</v>
      </c>
      <c r="R2845" s="14">
        <f>H2845*$H$11</f>
        <v>0</v>
      </c>
      <c r="S2845" s="14">
        <f>(N2845/100)*(I2845*$I$11)+(N2845/100)*(J2845*$J$11)</f>
        <v>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225.22499999999999</v>
      </c>
      <c r="W2845" s="14">
        <f>(R2845/100)*(K2845*$K$11)+(R2845/100)*(L2845*$L$11)</f>
        <v>0</v>
      </c>
      <c r="X2845" s="14">
        <f t="shared" si="911"/>
        <v>165</v>
      </c>
      <c r="Y2845" s="14">
        <f t="shared" si="912"/>
        <v>0</v>
      </c>
      <c r="Z2845" s="14">
        <f t="shared" si="913"/>
        <v>0</v>
      </c>
      <c r="AA2845" s="14">
        <f t="shared" si="914"/>
        <v>368.22500000000002</v>
      </c>
      <c r="AB2845" s="14">
        <f t="shared" si="916"/>
        <v>0</v>
      </c>
      <c r="AC2845" s="15">
        <f t="shared" si="915"/>
        <v>533.20000000000005</v>
      </c>
      <c r="AD2845" s="48">
        <f>(ROUND(AC2845-AC2837,1)/AC2837)</f>
        <v>0.29260606060606059</v>
      </c>
      <c r="AE2845" s="119"/>
      <c r="AF2845" s="60"/>
    </row>
    <row r="2846" spans="1:32">
      <c r="A2846" s="105" t="s">
        <v>853</v>
      </c>
      <c r="B2846" s="97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66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143</v>
      </c>
      <c r="S2846" s="14">
        <f>(N2846/100)*(I2846*$I$12)+(N2846/100)*(J2846*$J$12)</f>
        <v>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225.22499999999999</v>
      </c>
      <c r="X2846" s="14">
        <f t="shared" si="911"/>
        <v>165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368.22500000000002</v>
      </c>
      <c r="AC2846" s="15">
        <f t="shared" si="915"/>
        <v>533.20000000000005</v>
      </c>
      <c r="AD2846" s="48">
        <f>(ROUND(AC2846-AC2837,1)/AC2837)</f>
        <v>0.29260606060606059</v>
      </c>
      <c r="AE2846" s="119"/>
      <c r="AF2846" s="60"/>
    </row>
    <row r="2847" spans="1:32">
      <c r="A2847" s="105" t="s">
        <v>854</v>
      </c>
      <c r="B2847" s="97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143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386.1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529.1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529.1</v>
      </c>
      <c r="AD2847" s="48">
        <f>(ROUND(AC2847-AC2837,1)/AC2837)</f>
        <v>0.28266666666666668</v>
      </c>
      <c r="AE2847" s="119"/>
      <c r="AF2847" s="60"/>
    </row>
    <row r="2848" spans="1:32">
      <c r="A2848" s="105" t="s">
        <v>855</v>
      </c>
      <c r="B2848" s="97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143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386.1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529.1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529.1</v>
      </c>
      <c r="AD2848" s="48">
        <f>(ROUND(AC2848-AC2837,1)/AC2837)</f>
        <v>0.28266666666666668</v>
      </c>
      <c r="AE2848" s="119"/>
      <c r="AF2848" s="60"/>
    </row>
    <row r="2849" spans="1:32">
      <c r="A2849" s="105"/>
      <c r="B2849" s="97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143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386.1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529.1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529.1</v>
      </c>
      <c r="AD2849" s="48">
        <f>(ROUND(AC2849-AC2837,1)/AC2837)</f>
        <v>0.28266666666666668</v>
      </c>
      <c r="AE2849" s="119"/>
      <c r="AF2849" s="60"/>
    </row>
    <row r="2850" spans="1:32">
      <c r="A2850" s="105"/>
      <c r="B2850" s="97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143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341.19799999999998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484.19799999999998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484.2</v>
      </c>
      <c r="AD2850" s="48">
        <f>(ROUND(AC2850-AC2837,1)/AC2837)</f>
        <v>0.17381818181818182</v>
      </c>
      <c r="AE2850" s="119"/>
      <c r="AF2850" s="60"/>
    </row>
    <row r="2851" spans="1:32">
      <c r="A2851" s="105"/>
      <c r="B2851" s="97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143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341.19799999999998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484.19799999999998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484.2</v>
      </c>
      <c r="AD2851" s="48">
        <f>(ROUND(AC2851-AC2837,1)/AC2837)</f>
        <v>0.17381818181818182</v>
      </c>
      <c r="AE2851" s="119"/>
      <c r="AF2851" s="60"/>
    </row>
    <row r="2852" spans="1:32">
      <c r="A2852" s="112" t="s">
        <v>0</v>
      </c>
      <c r="B2852" s="98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135</v>
      </c>
      <c r="O2852" s="52">
        <f>E2852*$E$3</f>
        <v>90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121.50000000000001</v>
      </c>
      <c r="T2852" s="52">
        <f>(O2852/100)*(K2852*$K$3)</f>
        <v>67.5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256.5</v>
      </c>
      <c r="Y2852" s="52">
        <f t="shared" ref="Y2852:Y2881" si="918">O2852+T2852</f>
        <v>157.5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414</v>
      </c>
      <c r="AD2852" s="58"/>
      <c r="AE2852" s="119" t="s">
        <v>820</v>
      </c>
      <c r="AF2852" s="60"/>
    </row>
    <row r="2853" spans="1:32">
      <c r="A2853" s="105" t="s">
        <v>821</v>
      </c>
      <c r="B2853" s="99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117</v>
      </c>
      <c r="O2853" s="14">
        <f>E2853*$E$4</f>
        <v>78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256.93199999999996</v>
      </c>
      <c r="T2853" s="14">
        <f>(O2853/100)*(K2853*$K$4)</f>
        <v>58.5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373.93199999999996</v>
      </c>
      <c r="Y2853" s="14">
        <f t="shared" si="918"/>
        <v>136.5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510.4</v>
      </c>
      <c r="AD2853" s="48">
        <f>(ROUND(AC2853-AC2852,1)/AC2852)</f>
        <v>0.23285024154589373</v>
      </c>
      <c r="AE2853" s="119"/>
      <c r="AF2853" s="60"/>
    </row>
    <row r="2854" spans="1:32">
      <c r="A2854" s="105" t="s">
        <v>822</v>
      </c>
      <c r="B2854" s="99">
        <v>10</v>
      </c>
      <c r="C2854" s="21" t="s">
        <v>856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125.99999999999999</v>
      </c>
      <c r="O2854" s="14">
        <f>E2854*$E$5</f>
        <v>84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113.39999999999998</v>
      </c>
      <c r="T2854" s="14">
        <f>(O2854/100)*(K2854*$K$5)</f>
        <v>63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239.39999999999998</v>
      </c>
      <c r="Y2854" s="14">
        <f t="shared" si="918"/>
        <v>147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386.4</v>
      </c>
      <c r="AD2854" s="48">
        <f>(ROUND(AC2854-AC2852,1)/AC2852)</f>
        <v>-6.6666666666666666E-2</v>
      </c>
      <c r="AE2854" s="119"/>
      <c r="AF2854" s="60"/>
    </row>
    <row r="2855" spans="1:32">
      <c r="A2855" s="105" t="s">
        <v>823</v>
      </c>
      <c r="B2855" s="99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125.99999999999999</v>
      </c>
      <c r="O2855" s="14">
        <f>E2855*$E$6</f>
        <v>84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113.39999999999998</v>
      </c>
      <c r="T2855" s="14">
        <f>(O2855/100)*(K2855*$K$6)</f>
        <v>63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239.39999999999998</v>
      </c>
      <c r="Y2855" s="14">
        <f t="shared" si="918"/>
        <v>147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386.4</v>
      </c>
      <c r="AD2855" s="48">
        <f>(ROUND(AC2855-AC2852,1)/AC2852)</f>
        <v>-6.6666666666666666E-2</v>
      </c>
      <c r="AE2855" s="119"/>
      <c r="AF2855" s="60"/>
    </row>
    <row r="2856" spans="1:32">
      <c r="A2856" s="105" t="s">
        <v>824</v>
      </c>
      <c r="B2856" s="99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125.99999999999999</v>
      </c>
      <c r="O2856" s="14">
        <f>E2856*$E$7</f>
        <v>84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113.39999999999998</v>
      </c>
      <c r="T2856" s="14">
        <f>(O2856/100)*(K2856*$K$7)</f>
        <v>63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239.39999999999998</v>
      </c>
      <c r="Y2856" s="14">
        <f t="shared" si="918"/>
        <v>147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386.4</v>
      </c>
      <c r="AD2856" s="48">
        <f>(ROUND(AC2856-AC2852,1)/AC2852)</f>
        <v>-6.6666666666666666E-2</v>
      </c>
      <c r="AE2856" s="119"/>
      <c r="AF2856" s="60"/>
    </row>
    <row r="2857" spans="1:32">
      <c r="A2857" s="105" t="s">
        <v>667</v>
      </c>
      <c r="B2857" s="99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125.99999999999999</v>
      </c>
      <c r="O2857" s="14">
        <f>E2857*$E$8</f>
        <v>84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113.39999999999998</v>
      </c>
      <c r="T2857" s="14">
        <f>(O2857/100)*(K2857*$K$8)</f>
        <v>63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239.39999999999998</v>
      </c>
      <c r="Y2857" s="14">
        <f t="shared" si="918"/>
        <v>147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386.4</v>
      </c>
      <c r="AD2857" s="48">
        <f>(ROUND(AC2857-AC2852,1)/AC2852)</f>
        <v>-6.6666666666666666E-2</v>
      </c>
      <c r="AE2857" s="119"/>
      <c r="AF2857" s="60"/>
    </row>
    <row r="2858" spans="1:32">
      <c r="A2858" s="105" t="s">
        <v>606</v>
      </c>
      <c r="B2858" s="99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55.199999999999996</v>
      </c>
      <c r="O2858" s="14">
        <f>E2858*$E$9</f>
        <v>240.5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49.679999999999993</v>
      </c>
      <c r="T2858" s="14">
        <f>(O2858/100)*(K2858*$K$9)</f>
        <v>180.37499999999997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104.88</v>
      </c>
      <c r="Y2858" s="14">
        <f t="shared" si="918"/>
        <v>420.875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525.79999999999995</v>
      </c>
      <c r="AD2858" s="48">
        <f>(ROUND(AC2858-AC2852,1)/AC2852)</f>
        <v>0.27004830917874395</v>
      </c>
      <c r="AE2858" s="119"/>
      <c r="AF2858" s="60"/>
    </row>
    <row r="2859" spans="1:32">
      <c r="A2859" s="105" t="s">
        <v>851</v>
      </c>
      <c r="B2859" s="99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55.199999999999996</v>
      </c>
      <c r="O2859" s="14">
        <f>E2859*$E$10</f>
        <v>0</v>
      </c>
      <c r="P2859" s="14">
        <f>F2859*$F$10</f>
        <v>240.5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49.679999999999993</v>
      </c>
      <c r="T2859" s="14">
        <f>(O2859/100)*(K2859*$J$10)</f>
        <v>0</v>
      </c>
      <c r="U2859" s="14">
        <f>(P2859/100)*(K2859*$K$10)+(P2859/100)*(L2859*$L$10)</f>
        <v>180.37499999999997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104.88</v>
      </c>
      <c r="Y2859" s="14">
        <f t="shared" si="918"/>
        <v>0</v>
      </c>
      <c r="Z2859" s="14">
        <f t="shared" si="919"/>
        <v>420.875</v>
      </c>
      <c r="AA2859" s="14">
        <f t="shared" si="920"/>
        <v>0</v>
      </c>
      <c r="AB2859" s="14">
        <f t="shared" si="922"/>
        <v>0</v>
      </c>
      <c r="AC2859" s="15">
        <f t="shared" si="921"/>
        <v>525.79999999999995</v>
      </c>
      <c r="AD2859" s="48">
        <f>(ROUND(AC2859-AC2852,1)/AC2852)</f>
        <v>0.27004830917874395</v>
      </c>
      <c r="AE2859" s="119"/>
      <c r="AF2859" s="60"/>
    </row>
    <row r="2860" spans="1:32">
      <c r="A2860" s="105" t="s">
        <v>852</v>
      </c>
      <c r="B2860" s="99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55.199999999999996</v>
      </c>
      <c r="O2860" s="14">
        <f>E2860*$E$11</f>
        <v>0</v>
      </c>
      <c r="P2860" s="14">
        <f>F2860*$F$11</f>
        <v>0</v>
      </c>
      <c r="Q2860" s="14">
        <f>G2860*$G$11</f>
        <v>240.5</v>
      </c>
      <c r="R2860" s="14">
        <f>H2860*$H$11</f>
        <v>0</v>
      </c>
      <c r="S2860" s="14">
        <f>(N2860/100)*(I2860*$I$11)+(N2860/100)*(J2860*$J$11)</f>
        <v>49.679999999999993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180.37499999999997</v>
      </c>
      <c r="W2860" s="14">
        <f>(R2860/100)*(K2860*$K$11)+(R2860/100)*(L2860*$L$11)</f>
        <v>0</v>
      </c>
      <c r="X2860" s="14">
        <f t="shared" si="917"/>
        <v>104.88</v>
      </c>
      <c r="Y2860" s="14">
        <f t="shared" si="918"/>
        <v>0</v>
      </c>
      <c r="Z2860" s="14">
        <f t="shared" si="919"/>
        <v>0</v>
      </c>
      <c r="AA2860" s="14">
        <f t="shared" si="920"/>
        <v>420.875</v>
      </c>
      <c r="AB2860" s="14">
        <f t="shared" si="922"/>
        <v>0</v>
      </c>
      <c r="AC2860" s="15">
        <f t="shared" si="921"/>
        <v>525.79999999999995</v>
      </c>
      <c r="AD2860" s="48">
        <f>(ROUND(AC2860-AC2852,1)/AC2852)</f>
        <v>0.27004830917874395</v>
      </c>
      <c r="AE2860" s="119"/>
      <c r="AF2860" s="60"/>
    </row>
    <row r="2861" spans="1:32">
      <c r="A2861" s="105" t="s">
        <v>853</v>
      </c>
      <c r="B2861" s="99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55.199999999999996</v>
      </c>
      <c r="O2861" s="14">
        <f>E2861*$E$12</f>
        <v>0</v>
      </c>
      <c r="P2861" s="14">
        <f>F2861*$F$12</f>
        <v>0</v>
      </c>
      <c r="Q2861" s="14">
        <f>G2861*$G$12</f>
        <v>6.5</v>
      </c>
      <c r="R2861" s="14">
        <f>H2861*$H$12</f>
        <v>240.5</v>
      </c>
      <c r="S2861" s="14">
        <f>(N2861/100)*(I2861*$I$12)+(N2861/100)*(J2861*$J$12)</f>
        <v>49.679999999999993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2.4375</v>
      </c>
      <c r="W2861" s="14">
        <f>(R2861/100)*(K2861*$K$12)+(R2861/100)*(L2861*$L$12)</f>
        <v>180.37499999999997</v>
      </c>
      <c r="X2861" s="14">
        <f t="shared" si="917"/>
        <v>104.88</v>
      </c>
      <c r="Y2861" s="14">
        <f t="shared" si="918"/>
        <v>0</v>
      </c>
      <c r="Z2861" s="14">
        <f t="shared" si="919"/>
        <v>0</v>
      </c>
      <c r="AA2861" s="14">
        <f t="shared" si="920"/>
        <v>8.9375</v>
      </c>
      <c r="AB2861" s="14">
        <f t="shared" si="922"/>
        <v>420.875</v>
      </c>
      <c r="AC2861" s="15">
        <f t="shared" si="921"/>
        <v>534.70000000000005</v>
      </c>
      <c r="AD2861" s="48">
        <f>(ROUND(AC2861-AC2852,1)/AC2852)</f>
        <v>0.29154589371980677</v>
      </c>
      <c r="AE2861" s="119"/>
      <c r="AF2861" s="60"/>
    </row>
    <row r="2862" spans="1:32">
      <c r="A2862" s="105" t="s">
        <v>854</v>
      </c>
      <c r="B2862" s="99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117</v>
      </c>
      <c r="O2862" s="14">
        <f>E2862*$E$13</f>
        <v>78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207.08999999999997</v>
      </c>
      <c r="T2862" s="14">
        <f>(O2862/100)*(K2862*$K$13)+(O2862/100)*(M2862*$M$13)</f>
        <v>126.36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324.08999999999997</v>
      </c>
      <c r="Y2862" s="14">
        <f t="shared" si="918"/>
        <v>204.36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528.5</v>
      </c>
      <c r="AD2862" s="48">
        <f>(ROUND(AC2862-AC2852,1)/AC2852)</f>
        <v>0.27657004830917875</v>
      </c>
      <c r="AE2862" s="119"/>
      <c r="AF2862" s="60"/>
    </row>
    <row r="2863" spans="1:32">
      <c r="A2863" s="105" t="s">
        <v>855</v>
      </c>
      <c r="B2863" s="99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195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321.75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516.75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516.79999999999995</v>
      </c>
      <c r="AD2863" s="48">
        <f>(ROUND(AC2863-AC2852,1)/AC2852)</f>
        <v>0.24830917874396136</v>
      </c>
      <c r="AE2863" s="119"/>
      <c r="AF2863" s="60"/>
    </row>
    <row r="2864" spans="1:32">
      <c r="A2864" s="105"/>
      <c r="B2864" s="99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195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321.75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516.75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516.79999999999995</v>
      </c>
      <c r="AD2864" s="48">
        <f>(ROUND(AC2864-AC2852,1)/AC2852)</f>
        <v>0.24830917874396136</v>
      </c>
      <c r="AE2864" s="119"/>
      <c r="AF2864" s="60"/>
    </row>
    <row r="2865" spans="1:32">
      <c r="A2865" s="105"/>
      <c r="B2865" s="99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117</v>
      </c>
      <c r="O2865" s="14">
        <f>E2865*$E$16</f>
        <v>78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234.23399999999998</v>
      </c>
      <c r="T2865" s="14">
        <f>(O2865/100)*(K2865*$K$16)</f>
        <v>58.5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351.23399999999998</v>
      </c>
      <c r="Y2865" s="14">
        <f t="shared" si="918"/>
        <v>136.5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487.7</v>
      </c>
      <c r="AD2865" s="48">
        <f>(ROUND(AC2865-AC2852,1)/AC2852)</f>
        <v>0.17801932367149759</v>
      </c>
      <c r="AE2865" s="119"/>
      <c r="AF2865" s="60"/>
    </row>
    <row r="2866" spans="1:32">
      <c r="A2866" s="105"/>
      <c r="B2866" s="99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117</v>
      </c>
      <c r="O2866" s="14">
        <f>E2866*$E$17</f>
        <v>78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234.23399999999998</v>
      </c>
      <c r="T2866" s="14">
        <f>(O2866/100)*(K2866*$K$17)</f>
        <v>58.5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351.23399999999998</v>
      </c>
      <c r="Y2866" s="14">
        <f t="shared" si="918"/>
        <v>136.5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487.7</v>
      </c>
      <c r="AD2866" s="48">
        <f>(ROUND(AC2866-AC2852,1)/AC2852)</f>
        <v>0.17801932367149759</v>
      </c>
      <c r="AE2866" s="119"/>
      <c r="AF2866" s="60"/>
    </row>
    <row r="2867" spans="1:32">
      <c r="A2867" s="112" t="s">
        <v>0</v>
      </c>
      <c r="B2867" s="96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198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207.89999999999998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405.9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405.9</v>
      </c>
      <c r="AD2867" s="58"/>
      <c r="AE2867" s="119" t="s">
        <v>820</v>
      </c>
      <c r="AF2867" s="60"/>
    </row>
    <row r="2868" spans="1:32">
      <c r="A2868" s="105" t="s">
        <v>821</v>
      </c>
      <c r="B2868" s="97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171.6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305.7912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477.39120000000003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477.4</v>
      </c>
      <c r="AD2868" s="48">
        <f>(ROUND(AC2868-AC2867,1)/AC2867)</f>
        <v>0.17615176151761519</v>
      </c>
      <c r="AE2868" s="119"/>
      <c r="AF2868" s="60"/>
    </row>
    <row r="2869" spans="1:32">
      <c r="A2869" s="105" t="s">
        <v>822</v>
      </c>
      <c r="B2869" s="97">
        <v>0</v>
      </c>
      <c r="C2869" s="21" t="s">
        <v>856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184.79999999999998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194.04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378.84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378.8</v>
      </c>
      <c r="AD2869" s="48">
        <f>(ROUND(AC2869-AC2867,1)/AC2867)</f>
        <v>-6.6765213106676533E-2</v>
      </c>
      <c r="AE2869" s="119"/>
      <c r="AF2869" s="60"/>
    </row>
    <row r="2870" spans="1:32">
      <c r="A2870" s="105" t="s">
        <v>823</v>
      </c>
      <c r="B2870" s="97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184.79999999999998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194.04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378.84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378.8</v>
      </c>
      <c r="AD2870" s="48">
        <f>(ROUND(AC2870-AC2867,1)/AC2867)</f>
        <v>-6.6765213106676533E-2</v>
      </c>
      <c r="AE2870" s="119"/>
      <c r="AF2870" s="60"/>
    </row>
    <row r="2871" spans="1:32">
      <c r="A2871" s="105" t="s">
        <v>824</v>
      </c>
      <c r="B2871" s="97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184.79999999999998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194.04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378.84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378.8</v>
      </c>
      <c r="AD2871" s="48">
        <f>(ROUND(AC2871-AC2867,1)/AC2867)</f>
        <v>-6.6765213106676533E-2</v>
      </c>
      <c r="AE2871" s="119"/>
      <c r="AF2871" s="60"/>
    </row>
    <row r="2872" spans="1:32">
      <c r="A2872" s="105" t="s">
        <v>667</v>
      </c>
      <c r="B2872" s="97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184.79999999999998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194.04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378.84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378.8</v>
      </c>
      <c r="AD2872" s="48">
        <f>(ROUND(AC2872-AC2867,1)/AC2867)</f>
        <v>-6.6765213106676533E-2</v>
      </c>
      <c r="AE2872" s="119"/>
      <c r="AF2872" s="60"/>
    </row>
    <row r="2873" spans="1:32">
      <c r="A2873" s="105" t="s">
        <v>606</v>
      </c>
      <c r="B2873" s="97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79.2</v>
      </c>
      <c r="O2873" s="14">
        <f>E2873*$E$9</f>
        <v>171.6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83.16</v>
      </c>
      <c r="T2873" s="14">
        <f>(O2873/100)*(K2873*$K$9)</f>
        <v>193.04999999999998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162.36000000000001</v>
      </c>
      <c r="Y2873" s="14">
        <f t="shared" si="918"/>
        <v>364.65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527</v>
      </c>
      <c r="AD2873" s="48">
        <f>(ROUND(AC2873-AC2867,1)/AC2867)</f>
        <v>0.29834934712983496</v>
      </c>
      <c r="AE2873" s="119"/>
      <c r="AF2873" s="60"/>
    </row>
    <row r="2874" spans="1:32">
      <c r="A2874" s="105" t="s">
        <v>851</v>
      </c>
      <c r="B2874" s="97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79.2</v>
      </c>
      <c r="O2874" s="14">
        <f>E2874*$E$10</f>
        <v>0</v>
      </c>
      <c r="P2874" s="14">
        <f>F2874*$F$10</f>
        <v>171.6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83.16</v>
      </c>
      <c r="T2874" s="14">
        <f>(O2874/100)*(K2874*$J$10)</f>
        <v>0</v>
      </c>
      <c r="U2874" s="14">
        <f>(P2874/100)*(K2874*$K$10)+(P2874/100)*(L2874*$L$10)</f>
        <v>193.04999999999998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162.36000000000001</v>
      </c>
      <c r="Y2874" s="14">
        <f t="shared" si="918"/>
        <v>0</v>
      </c>
      <c r="Z2874" s="14">
        <f t="shared" si="919"/>
        <v>364.65</v>
      </c>
      <c r="AA2874" s="14">
        <f t="shared" si="920"/>
        <v>0</v>
      </c>
      <c r="AB2874" s="14">
        <f t="shared" si="924"/>
        <v>0</v>
      </c>
      <c r="AC2874" s="15">
        <f t="shared" si="923"/>
        <v>527</v>
      </c>
      <c r="AD2874" s="48">
        <f>(ROUND(AC2874-AC2867,1)/AC2867)</f>
        <v>0.29834934712983496</v>
      </c>
      <c r="AE2874" s="119"/>
      <c r="AF2874" s="60"/>
    </row>
    <row r="2875" spans="1:32">
      <c r="A2875" s="105" t="s">
        <v>852</v>
      </c>
      <c r="B2875" s="97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79.2</v>
      </c>
      <c r="O2875" s="14">
        <f>E2875*$E$11</f>
        <v>0</v>
      </c>
      <c r="P2875" s="14">
        <f>F2875*$F$11</f>
        <v>0</v>
      </c>
      <c r="Q2875" s="14">
        <f>G2875*$G$11</f>
        <v>171.6</v>
      </c>
      <c r="R2875" s="14">
        <f>H2875*$H$11</f>
        <v>0</v>
      </c>
      <c r="S2875" s="14">
        <f>(N2875/100)*(I2875*$I$11)+(N2875/100)*(J2875*$J$11)</f>
        <v>83.16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193.04999999999998</v>
      </c>
      <c r="W2875" s="14">
        <f>(R2875/100)*(K2875*$K$11)+(R2875/100)*(L2875*$L$11)</f>
        <v>0</v>
      </c>
      <c r="X2875" s="14">
        <f t="shared" si="917"/>
        <v>162.36000000000001</v>
      </c>
      <c r="Y2875" s="14">
        <f t="shared" si="918"/>
        <v>0</v>
      </c>
      <c r="Z2875" s="14">
        <f t="shared" si="919"/>
        <v>0</v>
      </c>
      <c r="AA2875" s="14">
        <f t="shared" si="920"/>
        <v>364.65</v>
      </c>
      <c r="AB2875" s="14">
        <f t="shared" si="924"/>
        <v>0</v>
      </c>
      <c r="AC2875" s="15">
        <f t="shared" si="923"/>
        <v>527</v>
      </c>
      <c r="AD2875" s="48">
        <f>(ROUND(AC2875-AC2867,1)/AC2867)</f>
        <v>0.29834934712983496</v>
      </c>
      <c r="AE2875" s="119"/>
      <c r="AF2875" s="60"/>
    </row>
    <row r="2876" spans="1:32">
      <c r="A2876" s="105" t="s">
        <v>853</v>
      </c>
      <c r="B2876" s="97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79.2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171.6</v>
      </c>
      <c r="S2876" s="14">
        <f>(N2876/100)*(I2876*$I$12)+(N2876/100)*(J2876*$J$12)</f>
        <v>83.16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193.04999999999998</v>
      </c>
      <c r="X2876" s="14">
        <f t="shared" si="917"/>
        <v>162.36000000000001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364.65</v>
      </c>
      <c r="AC2876" s="15">
        <f t="shared" si="923"/>
        <v>527</v>
      </c>
      <c r="AD2876" s="48">
        <f>(ROUND(AC2876-AC2867,1)/AC2867)</f>
        <v>0.29834934712983496</v>
      </c>
      <c r="AE2876" s="119"/>
      <c r="AF2876" s="60"/>
    </row>
    <row r="2877" spans="1:32">
      <c r="A2877" s="105" t="s">
        <v>854</v>
      </c>
      <c r="B2877" s="97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171.6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347.49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519.09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519.1</v>
      </c>
      <c r="AD2877" s="48">
        <f>(ROUND(AC2877-AC2867,1)/AC2867)</f>
        <v>0.27888642522788865</v>
      </c>
      <c r="AE2877" s="119"/>
      <c r="AF2877" s="60"/>
    </row>
    <row r="2878" spans="1:32">
      <c r="A2878" s="105" t="s">
        <v>855</v>
      </c>
      <c r="B2878" s="97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171.6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347.49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519.09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519.1</v>
      </c>
      <c r="AD2878" s="48">
        <f>(ROUND(AC2878-AC2867,1)/AC2867)</f>
        <v>0.27888642522788865</v>
      </c>
      <c r="AE2878" s="119"/>
      <c r="AF2878" s="60"/>
    </row>
    <row r="2879" spans="1:32">
      <c r="A2879" s="105"/>
      <c r="B2879" s="97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171.6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347.49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519.09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519.1</v>
      </c>
      <c r="AD2879" s="48">
        <f>(ROUND(AC2879-AC2867,1)/AC2867)</f>
        <v>0.27888642522788865</v>
      </c>
      <c r="AE2879" s="119"/>
      <c r="AF2879" s="60"/>
    </row>
    <row r="2880" spans="1:32">
      <c r="A2880" s="105"/>
      <c r="B2880" s="97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171.6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284.51279999999997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456.11279999999999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456.1</v>
      </c>
      <c r="AD2880" s="48">
        <f>(ROUND(AC2880-AC2867,1)/AC2867)</f>
        <v>0.12367578221236759</v>
      </c>
      <c r="AE2880" s="117"/>
      <c r="AF2880" s="63"/>
    </row>
    <row r="2881" spans="1:32">
      <c r="A2881" s="105"/>
      <c r="B2881" s="97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171.6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328.9572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500.55719999999997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500.6</v>
      </c>
      <c r="AD2881" s="48">
        <f>(ROUND(AC2881-AC2867,1)/AC2867)</f>
        <v>0.23330869672333088</v>
      </c>
      <c r="AE2881" s="119"/>
      <c r="AF2881" s="60"/>
    </row>
    <row r="2882" spans="1:32">
      <c r="A2882" s="113"/>
      <c r="B2882" s="156" t="s">
        <v>433</v>
      </c>
      <c r="C2882" s="156"/>
      <c r="D2882" s="156"/>
      <c r="E2882" s="156"/>
      <c r="F2882" s="156"/>
      <c r="G2882" s="156"/>
      <c r="H2882" s="156"/>
      <c r="I2882" s="156"/>
      <c r="J2882" s="156"/>
      <c r="K2882" s="156"/>
      <c r="L2882" s="156"/>
      <c r="M2882" s="156"/>
      <c r="N2882" s="156"/>
      <c r="O2882" s="156"/>
      <c r="P2882" s="156"/>
      <c r="Q2882" s="156"/>
      <c r="R2882" s="156"/>
      <c r="S2882" s="156"/>
      <c r="T2882" s="156"/>
      <c r="U2882" s="156"/>
      <c r="V2882" s="156"/>
      <c r="W2882" s="156"/>
      <c r="X2882" s="156"/>
      <c r="Y2882" s="156"/>
      <c r="Z2882" s="156"/>
      <c r="AA2882" s="156"/>
      <c r="AB2882" s="156"/>
      <c r="AC2882" s="18">
        <v>500</v>
      </c>
      <c r="AD2882" s="18"/>
      <c r="AE2882" s="119"/>
      <c r="AF2882" s="60"/>
    </row>
    <row r="2883" spans="1:32">
      <c r="A2883" s="112" t="s">
        <v>0</v>
      </c>
      <c r="B2883" s="93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183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192.15000000000003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375.15000000000003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375.2</v>
      </c>
      <c r="AD2883" s="48">
        <v>0</v>
      </c>
      <c r="AE2883" s="119" t="s">
        <v>820</v>
      </c>
      <c r="AF2883" s="60"/>
    </row>
    <row r="2884" spans="1:32">
      <c r="A2884" s="105" t="s">
        <v>821</v>
      </c>
      <c r="B2884" s="93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158.6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282.62519999999995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441.22519999999997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441.2</v>
      </c>
      <c r="AD2884" s="48">
        <f>(ROUND(AC2884-AC2883,1)/AC2883)</f>
        <v>0.17590618336886993</v>
      </c>
      <c r="AE2884" s="119"/>
      <c r="AF2884" s="60"/>
    </row>
    <row r="2885" spans="1:32">
      <c r="A2885" s="105" t="s">
        <v>822</v>
      </c>
      <c r="B2885" s="93">
        <v>10</v>
      </c>
      <c r="C2885" s="21" t="s">
        <v>856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170.79999999999998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179.33999999999997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350.14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350.1</v>
      </c>
      <c r="AD2885" s="48">
        <f>(ROUND(AC2885-AC2883,1)/AC2883)</f>
        <v>-6.6897654584221755E-2</v>
      </c>
      <c r="AE2885" s="119"/>
      <c r="AF2885" s="60"/>
    </row>
    <row r="2886" spans="1:32">
      <c r="A2886" s="105" t="s">
        <v>823</v>
      </c>
      <c r="B2886" s="93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170.79999999999998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179.33999999999997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350.14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350.1</v>
      </c>
      <c r="AD2886" s="48">
        <f>(ROUND(AC2886-AC2883,1)/AC2883)</f>
        <v>-6.6897654584221755E-2</v>
      </c>
      <c r="AE2886" s="119"/>
      <c r="AF2886" s="60"/>
    </row>
    <row r="2887" spans="1:32">
      <c r="A2887" s="105" t="s">
        <v>824</v>
      </c>
      <c r="B2887" s="93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170.79999999999998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179.33999999999997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350.14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350.1</v>
      </c>
      <c r="AD2887" s="48">
        <f>(ROUND(AC2887-AC2883,1)/AC2883)</f>
        <v>-6.6897654584221755E-2</v>
      </c>
      <c r="AE2887" s="119"/>
      <c r="AF2887" s="60"/>
    </row>
    <row r="2888" spans="1:32">
      <c r="A2888" s="105" t="s">
        <v>667</v>
      </c>
      <c r="B2888" s="93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170.79999999999998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179.33999999999997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350.14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350.1</v>
      </c>
      <c r="AD2888" s="48">
        <f>(ROUND(AC2888-AC2883,1)/AC2883)</f>
        <v>-6.6897654584221755E-2</v>
      </c>
      <c r="AE2888" s="119"/>
      <c r="AF2888" s="60"/>
    </row>
    <row r="2889" spans="1:32">
      <c r="A2889" s="105" t="s">
        <v>606</v>
      </c>
      <c r="B2889" s="93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73.2</v>
      </c>
      <c r="O2889" s="14">
        <f>E2889*$E$9</f>
        <v>158.6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76.86</v>
      </c>
      <c r="T2889" s="14">
        <f>(O2889/100)*(K2889*$K$9)</f>
        <v>178.42499999999998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150.06</v>
      </c>
      <c r="Y2889" s="14">
        <f t="shared" si="926"/>
        <v>337.02499999999998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487.1</v>
      </c>
      <c r="AD2889" s="48">
        <f>(ROUND(AC2889-AC2883,1)/AC2883)</f>
        <v>0.29824093816631131</v>
      </c>
      <c r="AE2889" s="119"/>
      <c r="AF2889" s="60"/>
    </row>
    <row r="2890" spans="1:32">
      <c r="A2890" s="105" t="s">
        <v>851</v>
      </c>
      <c r="B2890" s="93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73.2</v>
      </c>
      <c r="O2890" s="14">
        <f>E2890*$E$10</f>
        <v>0</v>
      </c>
      <c r="P2890" s="14">
        <f>F2890*$F$10</f>
        <v>158.6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76.86</v>
      </c>
      <c r="T2890" s="14">
        <f>(O2890/100)*(K2890*$J$10)</f>
        <v>0</v>
      </c>
      <c r="U2890" s="14">
        <f>(P2890/100)*(K2890*$K$10)+(P2890/100)*(L2890*$L$10)</f>
        <v>178.42499999999998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150.06</v>
      </c>
      <c r="Y2890" s="14">
        <f t="shared" si="926"/>
        <v>0</v>
      </c>
      <c r="Z2890" s="14">
        <f t="shared" si="927"/>
        <v>337.02499999999998</v>
      </c>
      <c r="AA2890" s="14">
        <f t="shared" si="928"/>
        <v>0</v>
      </c>
      <c r="AB2890" s="14">
        <f t="shared" si="930"/>
        <v>0</v>
      </c>
      <c r="AC2890" s="15">
        <f t="shared" si="929"/>
        <v>487.1</v>
      </c>
      <c r="AD2890" s="48">
        <f>(ROUND(AC2890-AC2883,1)/AC2883)</f>
        <v>0.29824093816631131</v>
      </c>
      <c r="AE2890" s="119"/>
      <c r="AF2890" s="60"/>
    </row>
    <row r="2891" spans="1:32">
      <c r="A2891" s="105" t="s">
        <v>852</v>
      </c>
      <c r="B2891" s="93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73.2</v>
      </c>
      <c r="O2891" s="14">
        <f>E2891*$E$11</f>
        <v>0</v>
      </c>
      <c r="P2891" s="14">
        <f>F2891*$F$11</f>
        <v>0</v>
      </c>
      <c r="Q2891" s="14">
        <f>G2891*$G$11</f>
        <v>158.6</v>
      </c>
      <c r="R2891" s="14">
        <f>H2891*$H$11</f>
        <v>0</v>
      </c>
      <c r="S2891" s="14">
        <f>(N2891/100)*(I2891*$I$11)+(N2891/100)*(J2891*$J$11)</f>
        <v>76.86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178.42499999999998</v>
      </c>
      <c r="W2891" s="14">
        <f>(R2891/100)*(K2891*$K$11)+(R2891/100)*(L2891*$L$11)</f>
        <v>0</v>
      </c>
      <c r="X2891" s="14">
        <f t="shared" si="925"/>
        <v>150.06</v>
      </c>
      <c r="Y2891" s="14">
        <f t="shared" si="926"/>
        <v>0</v>
      </c>
      <c r="Z2891" s="14">
        <f t="shared" si="927"/>
        <v>0</v>
      </c>
      <c r="AA2891" s="14">
        <f t="shared" si="928"/>
        <v>337.02499999999998</v>
      </c>
      <c r="AB2891" s="14">
        <f t="shared" si="930"/>
        <v>0</v>
      </c>
      <c r="AC2891" s="15">
        <f t="shared" si="929"/>
        <v>487.1</v>
      </c>
      <c r="AD2891" s="48">
        <f>(ROUND(AC2891-AC2883,1)/AC2883)</f>
        <v>0.29824093816631131</v>
      </c>
      <c r="AE2891" s="119"/>
      <c r="AF2891" s="60"/>
    </row>
    <row r="2892" spans="1:32">
      <c r="A2892" s="105" t="s">
        <v>853</v>
      </c>
      <c r="B2892" s="93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73.2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158.6</v>
      </c>
      <c r="S2892" s="14">
        <f>(N2892/100)*(I2892*$I$12)+(N2892/100)*(J2892*$J$12)</f>
        <v>76.86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178.42499999999998</v>
      </c>
      <c r="X2892" s="14">
        <f t="shared" si="925"/>
        <v>150.06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337.02499999999998</v>
      </c>
      <c r="AC2892" s="15">
        <f t="shared" si="929"/>
        <v>487.1</v>
      </c>
      <c r="AD2892" s="48">
        <f>(ROUND(AC2892-AC2883,1)/AC2883)</f>
        <v>0.29824093816631131</v>
      </c>
      <c r="AE2892" s="119"/>
      <c r="AF2892" s="60"/>
    </row>
    <row r="2893" spans="1:32">
      <c r="A2893" s="105" t="s">
        <v>854</v>
      </c>
      <c r="B2893" s="93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158.6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321.16499999999996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479.76499999999999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479.8</v>
      </c>
      <c r="AD2893" s="48">
        <f>(ROUND(AC2893-AC2883,1)/AC2883)</f>
        <v>0.27878464818763327</v>
      </c>
      <c r="AE2893" s="119"/>
      <c r="AF2893" s="60"/>
    </row>
    <row r="2894" spans="1:32">
      <c r="A2894" s="105" t="s">
        <v>855</v>
      </c>
      <c r="B2894" s="93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158.6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321.16499999999996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479.76499999999999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479.8</v>
      </c>
      <c r="AD2894" s="48">
        <f>(ROUND(AC2894-AC2883,1)/AC2883)</f>
        <v>0.27878464818763327</v>
      </c>
      <c r="AE2894" s="119"/>
      <c r="AF2894" s="60"/>
    </row>
    <row r="2895" spans="1:32">
      <c r="A2895" s="105"/>
      <c r="B2895" s="93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158.6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321.16499999999996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479.76499999999999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479.8</v>
      </c>
      <c r="AD2895" s="48">
        <f>(ROUND(AC2895-AC2883,1)/AC2883)</f>
        <v>0.27878464818763327</v>
      </c>
      <c r="AE2895" s="119"/>
      <c r="AF2895" s="60"/>
    </row>
    <row r="2896" spans="1:32">
      <c r="A2896" s="105"/>
      <c r="B2896" s="93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158.6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262.9588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421.55880000000002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421.6</v>
      </c>
      <c r="AD2896" s="48">
        <f>(ROUND(AC2896-AC2883,1)/AC2883)</f>
        <v>0.12366737739872068</v>
      </c>
      <c r="AE2896" s="117"/>
      <c r="AF2896" s="63"/>
    </row>
    <row r="2897" spans="1:32">
      <c r="A2897" s="105"/>
      <c r="B2897" s="93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158.6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304.03619999999995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462.63619999999992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462.6</v>
      </c>
      <c r="AD2897" s="48">
        <f>(ROUND(AC2897-AC2883,1)/AC2883)</f>
        <v>0.23294243070362475</v>
      </c>
      <c r="AE2897" s="119"/>
      <c r="AF2897" s="60"/>
    </row>
    <row r="2898" spans="1:32">
      <c r="A2898" s="113"/>
      <c r="B2898" s="156" t="s">
        <v>139</v>
      </c>
      <c r="C2898" s="156"/>
      <c r="D2898" s="156"/>
      <c r="E2898" s="156"/>
      <c r="F2898" s="156"/>
      <c r="G2898" s="156"/>
      <c r="H2898" s="156"/>
      <c r="I2898" s="156"/>
      <c r="J2898" s="156"/>
      <c r="K2898" s="156"/>
      <c r="L2898" s="156"/>
      <c r="M2898" s="156"/>
      <c r="N2898" s="156"/>
      <c r="O2898" s="156"/>
      <c r="P2898" s="156"/>
      <c r="Q2898" s="156"/>
      <c r="R2898" s="156"/>
      <c r="S2898" s="156"/>
      <c r="T2898" s="156"/>
      <c r="U2898" s="156"/>
      <c r="V2898" s="156"/>
      <c r="W2898" s="156"/>
      <c r="X2898" s="156"/>
      <c r="Y2898" s="156"/>
      <c r="Z2898" s="156"/>
      <c r="AA2898" s="156"/>
      <c r="AB2898" s="156"/>
      <c r="AC2898" s="18">
        <v>650</v>
      </c>
      <c r="AD2898" s="18"/>
      <c r="AE2898" s="119"/>
      <c r="AF2898" s="60"/>
    </row>
    <row r="2899" spans="1:32">
      <c r="A2899" s="112" t="s">
        <v>0</v>
      </c>
      <c r="B2899" s="93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222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266.40000000000003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488.40000000000003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488.4</v>
      </c>
      <c r="AD2899" s="48">
        <v>0</v>
      </c>
      <c r="AE2899" s="119" t="s">
        <v>820</v>
      </c>
      <c r="AF2899" s="60"/>
    </row>
    <row r="2900" spans="1:32">
      <c r="A2900" s="105" t="s">
        <v>821</v>
      </c>
      <c r="B2900" s="93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192.4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380.952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573.35199999999998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573.4</v>
      </c>
      <c r="AD2900" s="48">
        <f>(ROUND(AC2900-AC2899,1)/AC2899)</f>
        <v>0.17403767403767403</v>
      </c>
      <c r="AE2900" s="119"/>
      <c r="AF2900" s="60"/>
    </row>
    <row r="2901" spans="1:32">
      <c r="A2901" s="105" t="s">
        <v>822</v>
      </c>
      <c r="B2901" s="93">
        <v>0</v>
      </c>
      <c r="C2901" s="21" t="s">
        <v>856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207.2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248.64000000000001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455.84000000000003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455.8</v>
      </c>
      <c r="AD2901" s="48">
        <f>(ROUND(AC2901-AC2899,1)/AC2899)</f>
        <v>-6.6748566748566759E-2</v>
      </c>
      <c r="AE2901" s="119"/>
      <c r="AF2901" s="60"/>
    </row>
    <row r="2902" spans="1:32">
      <c r="A2902" s="105" t="s">
        <v>823</v>
      </c>
      <c r="B2902" s="93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207.2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248.64000000000001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455.84000000000003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455.8</v>
      </c>
      <c r="AD2902" s="48">
        <f>(ROUND(AC2902-AC2899,1)/AC2899)</f>
        <v>-6.6748566748566759E-2</v>
      </c>
      <c r="AE2902" s="119"/>
      <c r="AF2902" s="60"/>
    </row>
    <row r="2903" spans="1:32">
      <c r="A2903" s="105" t="s">
        <v>824</v>
      </c>
      <c r="B2903" s="93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207.2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248.64000000000001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455.84000000000003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455.8</v>
      </c>
      <c r="AD2903" s="48">
        <f>(ROUND(AC2903-AC2899,1)/AC2899)</f>
        <v>-6.6748566748566759E-2</v>
      </c>
      <c r="AE2903" s="119"/>
      <c r="AF2903" s="60"/>
    </row>
    <row r="2904" spans="1:32">
      <c r="A2904" s="105" t="s">
        <v>667</v>
      </c>
      <c r="B2904" s="93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207.2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248.64000000000001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455.84000000000003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455.8</v>
      </c>
      <c r="AD2904" s="48">
        <f>(ROUND(AC2904-AC2899,1)/AC2899)</f>
        <v>-6.6748566748566759E-2</v>
      </c>
      <c r="AE2904" s="119"/>
      <c r="AF2904" s="60"/>
    </row>
    <row r="2905" spans="1:32">
      <c r="A2905" s="105" t="s">
        <v>606</v>
      </c>
      <c r="B2905" s="93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88.8</v>
      </c>
      <c r="O2905" s="14">
        <f>E2905*$E$9</f>
        <v>192.4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106.56</v>
      </c>
      <c r="T2905" s="14">
        <f>(O2905/100)*(K2905*$K$9)</f>
        <v>245.31000000000003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195.36</v>
      </c>
      <c r="Y2905" s="14">
        <f t="shared" si="932"/>
        <v>437.71000000000004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633.1</v>
      </c>
      <c r="AD2905" s="48">
        <f>(ROUND(AC2905-AC2899,1)/AC2899)</f>
        <v>0.29627354627354624</v>
      </c>
      <c r="AE2905" s="119"/>
      <c r="AF2905" s="60"/>
    </row>
    <row r="2906" spans="1:32">
      <c r="A2906" s="105" t="s">
        <v>851</v>
      </c>
      <c r="B2906" s="93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88.8</v>
      </c>
      <c r="O2906" s="14">
        <f>E2906*$E$10</f>
        <v>0</v>
      </c>
      <c r="P2906" s="14">
        <f>F2906*$F$10</f>
        <v>192.4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106.56</v>
      </c>
      <c r="T2906" s="14">
        <f>(O2906/100)*(K2906*$J$10)</f>
        <v>0</v>
      </c>
      <c r="U2906" s="14">
        <f>(P2906/100)*(K2906*$K$10)+(P2906/100)*(L2906*$L$10)</f>
        <v>245.31000000000003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195.36</v>
      </c>
      <c r="Y2906" s="14">
        <f t="shared" si="932"/>
        <v>0</v>
      </c>
      <c r="Z2906" s="14">
        <f t="shared" si="933"/>
        <v>437.71000000000004</v>
      </c>
      <c r="AA2906" s="14">
        <f t="shared" si="934"/>
        <v>0</v>
      </c>
      <c r="AB2906" s="14">
        <f t="shared" si="936"/>
        <v>0</v>
      </c>
      <c r="AC2906" s="15">
        <f t="shared" si="935"/>
        <v>633.1</v>
      </c>
      <c r="AD2906" s="48">
        <f>(ROUND(AC2906-AC2899,1)/AC2899)</f>
        <v>0.29627354627354624</v>
      </c>
      <c r="AE2906" s="119"/>
      <c r="AF2906" s="60"/>
    </row>
    <row r="2907" spans="1:32">
      <c r="A2907" s="105" t="s">
        <v>852</v>
      </c>
      <c r="B2907" s="93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88.8</v>
      </c>
      <c r="O2907" s="14">
        <f>E2907*$E$11</f>
        <v>0</v>
      </c>
      <c r="P2907" s="14">
        <f>F2907*$F$11</f>
        <v>0</v>
      </c>
      <c r="Q2907" s="14">
        <f>G2907*$G$11</f>
        <v>192.4</v>
      </c>
      <c r="R2907" s="14">
        <f>H2907*$H$11</f>
        <v>0</v>
      </c>
      <c r="S2907" s="14">
        <f>(N2907/100)*(I2907*$I$11)+(N2907/100)*(J2907*$J$11)</f>
        <v>106.56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245.31000000000003</v>
      </c>
      <c r="W2907" s="14">
        <f>(R2907/100)*(K2907*$K$11)+(R2907/100)*(L2907*$L$11)</f>
        <v>0</v>
      </c>
      <c r="X2907" s="14">
        <f t="shared" si="931"/>
        <v>195.36</v>
      </c>
      <c r="Y2907" s="14">
        <f t="shared" si="932"/>
        <v>0</v>
      </c>
      <c r="Z2907" s="14">
        <f t="shared" si="933"/>
        <v>0</v>
      </c>
      <c r="AA2907" s="14">
        <f t="shared" si="934"/>
        <v>437.71000000000004</v>
      </c>
      <c r="AB2907" s="14">
        <f t="shared" si="936"/>
        <v>0</v>
      </c>
      <c r="AC2907" s="15">
        <f t="shared" si="935"/>
        <v>633.1</v>
      </c>
      <c r="AD2907" s="48">
        <f>(ROUND(AC2907-AC2899,1)/AC2899)</f>
        <v>0.29627354627354624</v>
      </c>
      <c r="AE2907" s="119"/>
      <c r="AF2907" s="60"/>
    </row>
    <row r="2908" spans="1:32">
      <c r="A2908" s="105" t="s">
        <v>853</v>
      </c>
      <c r="B2908" s="93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88.8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192.4</v>
      </c>
      <c r="S2908" s="14">
        <f>(N2908/100)*(I2908*$I$12)+(N2908/100)*(J2908*$J$12)</f>
        <v>106.56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245.31000000000003</v>
      </c>
      <c r="X2908" s="14">
        <f t="shared" si="931"/>
        <v>195.36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437.71000000000004</v>
      </c>
      <c r="AC2908" s="15">
        <f t="shared" si="935"/>
        <v>633.1</v>
      </c>
      <c r="AD2908" s="48">
        <f>(ROUND(AC2908-AC2899,1)/AC2899)</f>
        <v>0.29627354627354624</v>
      </c>
      <c r="AE2908" s="119"/>
      <c r="AF2908" s="60"/>
    </row>
    <row r="2909" spans="1:32">
      <c r="A2909" s="105" t="s">
        <v>854</v>
      </c>
      <c r="B2909" s="93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192.4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432.90000000000003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625.30000000000007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625.29999999999995</v>
      </c>
      <c r="AD2909" s="48">
        <f>(ROUND(AC2909-AC2899,1)/AC2899)</f>
        <v>0.28030303030303033</v>
      </c>
      <c r="AE2909" s="119"/>
      <c r="AF2909" s="60"/>
    </row>
    <row r="2910" spans="1:32">
      <c r="A2910" s="105" t="s">
        <v>855</v>
      </c>
      <c r="B2910" s="93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192.4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432.90000000000003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625.30000000000007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625.29999999999995</v>
      </c>
      <c r="AD2910" s="48">
        <f>(ROUND(AC2910-AC2899,1)/AC2899)</f>
        <v>0.28030303030303033</v>
      </c>
      <c r="AE2910" s="119"/>
      <c r="AF2910" s="60"/>
    </row>
    <row r="2911" spans="1:32">
      <c r="A2911" s="105"/>
      <c r="B2911" s="93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192.4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432.90000000000003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625.30000000000007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625.29999999999995</v>
      </c>
      <c r="AD2911" s="48">
        <f>(ROUND(AC2911-AC2899,1)/AC2899)</f>
        <v>0.28030303030303033</v>
      </c>
      <c r="AE2911" s="119"/>
      <c r="AF2911" s="60"/>
    </row>
    <row r="2912" spans="1:32">
      <c r="A2912" s="105"/>
      <c r="B2912" s="93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192.4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357.47919999999999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549.87919999999997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549.9</v>
      </c>
      <c r="AD2912" s="48">
        <f>(ROUND(AC2912-AC2899,1)/AC2899)</f>
        <v>0.12592137592137592</v>
      </c>
      <c r="AE2912" s="119"/>
      <c r="AF2912" s="60"/>
    </row>
    <row r="2913" spans="1:32">
      <c r="A2913" s="105"/>
      <c r="B2913" s="93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192.4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407.11840000000001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599.51840000000004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599.5</v>
      </c>
      <c r="AD2913" s="48">
        <f>(ROUND(AC2913-AC2899,1)/AC2899)</f>
        <v>0.22747747747747749</v>
      </c>
      <c r="AE2913" s="119"/>
      <c r="AF2913" s="60"/>
    </row>
    <row r="2914" spans="1:32">
      <c r="A2914" s="112" t="s">
        <v>0</v>
      </c>
      <c r="B2914" s="94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225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270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495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495</v>
      </c>
      <c r="AD2914" s="58">
        <v>0</v>
      </c>
      <c r="AE2914" s="119" t="s">
        <v>820</v>
      </c>
      <c r="AF2914" s="60"/>
    </row>
    <row r="2915" spans="1:32">
      <c r="A2915" s="105" t="s">
        <v>821</v>
      </c>
      <c r="B2915" s="95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195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386.09999999999997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581.09999999999991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581.1</v>
      </c>
      <c r="AD2915" s="48">
        <f>(ROUND(AC2915-AC2914,1)/AC2914)</f>
        <v>0.17393939393939392</v>
      </c>
      <c r="AE2915" s="119"/>
      <c r="AF2915" s="60"/>
    </row>
    <row r="2916" spans="1:32">
      <c r="A2916" s="105" t="s">
        <v>822</v>
      </c>
      <c r="B2916" s="95">
        <v>0</v>
      </c>
      <c r="C2916" s="21" t="s">
        <v>856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210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252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462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462</v>
      </c>
      <c r="AD2916" s="48">
        <f>(ROUND(AC2916-AC2914,1)/AC2914)</f>
        <v>-6.6666666666666666E-2</v>
      </c>
      <c r="AE2916" s="119"/>
      <c r="AF2916" s="60"/>
    </row>
    <row r="2917" spans="1:32">
      <c r="A2917" s="105" t="s">
        <v>823</v>
      </c>
      <c r="B2917" s="95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210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252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462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462</v>
      </c>
      <c r="AD2917" s="48">
        <f>(ROUND(AC2917-AC2914,1)/AC2914)</f>
        <v>-6.6666666666666666E-2</v>
      </c>
      <c r="AE2917" s="119"/>
      <c r="AF2917" s="60"/>
    </row>
    <row r="2918" spans="1:32">
      <c r="A2918" s="105" t="s">
        <v>824</v>
      </c>
      <c r="B2918" s="95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210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252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462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462</v>
      </c>
      <c r="AD2918" s="48">
        <f>(ROUND(AC2918-AC2914,1)/AC2914)</f>
        <v>-6.6666666666666666E-2</v>
      </c>
      <c r="AE2918" s="119"/>
      <c r="AF2918" s="60"/>
    </row>
    <row r="2919" spans="1:32">
      <c r="A2919" s="105" t="s">
        <v>667</v>
      </c>
      <c r="B2919" s="95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210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252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462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462</v>
      </c>
      <c r="AD2919" s="48">
        <f>(ROUND(AC2919-AC2914,1)/AC2914)</f>
        <v>-6.6666666666666666E-2</v>
      </c>
      <c r="AE2919" s="119"/>
      <c r="AF2919" s="60"/>
    </row>
    <row r="2920" spans="1:32">
      <c r="A2920" s="105" t="s">
        <v>606</v>
      </c>
      <c r="B2920" s="95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90</v>
      </c>
      <c r="O2920" s="14">
        <f>E2920*$E$9</f>
        <v>195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108</v>
      </c>
      <c r="T2920" s="14">
        <f>(O2920/100)*(K2920*$K$9)</f>
        <v>248.625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198</v>
      </c>
      <c r="Y2920" s="14">
        <f t="shared" si="932"/>
        <v>443.625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641.6</v>
      </c>
      <c r="AD2920" s="48">
        <f>(ROUND(AC2920-AC2914,1)/AC2914)</f>
        <v>0.29616161616161613</v>
      </c>
      <c r="AE2920" s="119"/>
      <c r="AF2920" s="60"/>
    </row>
    <row r="2921" spans="1:32">
      <c r="A2921" s="105" t="s">
        <v>851</v>
      </c>
      <c r="B2921" s="95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90</v>
      </c>
      <c r="O2921" s="14">
        <f>E2921*$E$10</f>
        <v>0</v>
      </c>
      <c r="P2921" s="14">
        <f>F2921*$F$10</f>
        <v>195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108</v>
      </c>
      <c r="T2921" s="14">
        <f>(O2921/100)*(K2921*$J$10)</f>
        <v>0</v>
      </c>
      <c r="U2921" s="14">
        <f>(P2921/100)*(K2921*$K$10)+(P2921/100)*(L2921*$L$10)</f>
        <v>248.625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198</v>
      </c>
      <c r="Y2921" s="14">
        <f t="shared" si="932"/>
        <v>0</v>
      </c>
      <c r="Z2921" s="14">
        <f t="shared" si="933"/>
        <v>443.625</v>
      </c>
      <c r="AA2921" s="14">
        <f t="shared" si="934"/>
        <v>0</v>
      </c>
      <c r="AB2921" s="14">
        <f t="shared" si="938"/>
        <v>0</v>
      </c>
      <c r="AC2921" s="15">
        <f t="shared" si="937"/>
        <v>641.6</v>
      </c>
      <c r="AD2921" s="48">
        <f>(ROUND(AC2921-AC2914,1)/AC2914)</f>
        <v>0.29616161616161613</v>
      </c>
      <c r="AE2921" s="119"/>
      <c r="AF2921" s="60"/>
    </row>
    <row r="2922" spans="1:32">
      <c r="A2922" s="105" t="s">
        <v>852</v>
      </c>
      <c r="B2922" s="95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90</v>
      </c>
      <c r="O2922" s="14">
        <f>E2922*$E$11</f>
        <v>0</v>
      </c>
      <c r="P2922" s="14">
        <f>F2922*$F$11</f>
        <v>0</v>
      </c>
      <c r="Q2922" s="14">
        <f>G2922*$G$11</f>
        <v>195</v>
      </c>
      <c r="R2922" s="14">
        <f>H2922*$H$11</f>
        <v>0</v>
      </c>
      <c r="S2922" s="14">
        <f>(N2922/100)*(I2922*$I$11)+(N2922/100)*(J2922*$J$11)</f>
        <v>108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248.625</v>
      </c>
      <c r="W2922" s="14">
        <f>(R2922/100)*(K2922*$K$11)+(R2922/100)*(L2922*$L$11)</f>
        <v>0</v>
      </c>
      <c r="X2922" s="14">
        <f t="shared" si="931"/>
        <v>198</v>
      </c>
      <c r="Y2922" s="14">
        <f t="shared" si="932"/>
        <v>0</v>
      </c>
      <c r="Z2922" s="14">
        <f t="shared" si="933"/>
        <v>0</v>
      </c>
      <c r="AA2922" s="14">
        <f t="shared" si="934"/>
        <v>443.625</v>
      </c>
      <c r="AB2922" s="14">
        <f t="shared" si="938"/>
        <v>0</v>
      </c>
      <c r="AC2922" s="15">
        <f t="shared" si="937"/>
        <v>641.6</v>
      </c>
      <c r="AD2922" s="48">
        <f>(ROUND(AC2922-AC2914,1)/AC2914)</f>
        <v>0.29616161616161613</v>
      </c>
      <c r="AE2922" s="119"/>
      <c r="AF2922" s="60"/>
    </row>
    <row r="2923" spans="1:32">
      <c r="A2923" s="105" t="s">
        <v>853</v>
      </c>
      <c r="B2923" s="95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90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195</v>
      </c>
      <c r="S2923" s="14">
        <f>(N2923/100)*(I2923*$I$12)+(N2923/100)*(J2923*$J$12)</f>
        <v>108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248.625</v>
      </c>
      <c r="X2923" s="14">
        <f t="shared" si="931"/>
        <v>198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443.625</v>
      </c>
      <c r="AC2923" s="15">
        <f t="shared" si="937"/>
        <v>641.6</v>
      </c>
      <c r="AD2923" s="48">
        <f>(ROUND(AC2923-AC2914,1)/AC2914)</f>
        <v>0.29616161616161613</v>
      </c>
      <c r="AE2923" s="119"/>
      <c r="AF2923" s="60"/>
    </row>
    <row r="2924" spans="1:32">
      <c r="A2924" s="105" t="s">
        <v>854</v>
      </c>
      <c r="B2924" s="95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195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438.75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633.75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633.79999999999995</v>
      </c>
      <c r="AD2924" s="48">
        <f>(ROUND(AC2924-AC2914,1)/AC2914)</f>
        <v>0.28040404040404043</v>
      </c>
      <c r="AE2924" s="119"/>
      <c r="AF2924" s="60"/>
    </row>
    <row r="2925" spans="1:32">
      <c r="A2925" s="105" t="s">
        <v>855</v>
      </c>
      <c r="B2925" s="95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195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438.75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633.75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633.79999999999995</v>
      </c>
      <c r="AD2925" s="48">
        <f>(ROUND(AC2925-AC2914,1)/AC2914)</f>
        <v>0.28040404040404043</v>
      </c>
      <c r="AE2925" s="119"/>
      <c r="AF2925" s="60"/>
    </row>
    <row r="2926" spans="1:32">
      <c r="A2926" s="105"/>
      <c r="B2926" s="95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195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438.75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633.75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633.79999999999995</v>
      </c>
      <c r="AD2926" s="48">
        <f>(ROUND(AC2926-AC2914,1)/AC2914)</f>
        <v>0.28040404040404043</v>
      </c>
      <c r="AE2926" s="119"/>
      <c r="AF2926" s="60"/>
    </row>
    <row r="2927" spans="1:32">
      <c r="A2927" s="105"/>
      <c r="B2927" s="95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195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362.31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557.30999999999995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557.29999999999995</v>
      </c>
      <c r="AD2927" s="48">
        <f>(ROUND(AC2927-AC2914,1)/AC2914)</f>
        <v>0.12585858585858586</v>
      </c>
      <c r="AE2927" s="119"/>
      <c r="AF2927" s="60"/>
    </row>
    <row r="2928" spans="1:32">
      <c r="A2928" s="105"/>
      <c r="B2928" s="95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195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412.62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607.62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607.6</v>
      </c>
      <c r="AD2928" s="48">
        <f>(ROUND(AC2928-AC2914,1)/AC2914)</f>
        <v>0.22747474747474747</v>
      </c>
      <c r="AE2928" s="119"/>
      <c r="AF2928" s="60"/>
    </row>
    <row r="2929" spans="1:32">
      <c r="A2929" s="112" t="s">
        <v>0</v>
      </c>
      <c r="B2929" s="92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240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252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492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492</v>
      </c>
      <c r="AD2929" s="58">
        <v>0</v>
      </c>
      <c r="AE2929" s="119" t="s">
        <v>820</v>
      </c>
      <c r="AF2929" s="60"/>
    </row>
    <row r="2930" spans="1:32">
      <c r="A2930" s="105" t="s">
        <v>821</v>
      </c>
      <c r="B2930" s="93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208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370.65600000000001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578.65599999999995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578.70000000000005</v>
      </c>
      <c r="AD2930" s="48">
        <f>(ROUND(AC2930-AC2929,1)/AC2929)</f>
        <v>0.17621951219512197</v>
      </c>
      <c r="AE2930" s="119"/>
      <c r="AF2930" s="60"/>
    </row>
    <row r="2931" spans="1:32">
      <c r="A2931" s="105" t="s">
        <v>822</v>
      </c>
      <c r="B2931" s="93">
        <v>0</v>
      </c>
      <c r="C2931" s="21" t="s">
        <v>856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224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235.20000000000002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459.20000000000005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459.2</v>
      </c>
      <c r="AD2931" s="48">
        <f>(ROUND(AC2931-AC2929,1)/AC2929)</f>
        <v>-6.6666666666666666E-2</v>
      </c>
      <c r="AE2931" s="119"/>
      <c r="AF2931" s="60"/>
    </row>
    <row r="2932" spans="1:32">
      <c r="A2932" s="105" t="s">
        <v>823</v>
      </c>
      <c r="B2932" s="93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224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235.20000000000002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459.20000000000005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459.2</v>
      </c>
      <c r="AD2932" s="48">
        <f>(ROUND(AC2932-AC2929,1)/AC2929)</f>
        <v>-6.6666666666666666E-2</v>
      </c>
      <c r="AE2932" s="119"/>
      <c r="AF2932" s="60"/>
    </row>
    <row r="2933" spans="1:32">
      <c r="A2933" s="105" t="s">
        <v>824</v>
      </c>
      <c r="B2933" s="93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224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235.20000000000002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459.20000000000005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459.2</v>
      </c>
      <c r="AD2933" s="48">
        <f>(ROUND(AC2933-AC2929,1)/AC2929)</f>
        <v>-6.6666666666666666E-2</v>
      </c>
      <c r="AE2933" s="119"/>
      <c r="AF2933" s="60"/>
    </row>
    <row r="2934" spans="1:32">
      <c r="A2934" s="105" t="s">
        <v>667</v>
      </c>
      <c r="B2934" s="93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224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235.20000000000002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459.20000000000005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459.2</v>
      </c>
      <c r="AD2934" s="48">
        <f>(ROUND(AC2934-AC2929,1)/AC2929)</f>
        <v>-6.6666666666666666E-2</v>
      </c>
      <c r="AE2934" s="119"/>
      <c r="AF2934" s="60"/>
    </row>
    <row r="2935" spans="1:32">
      <c r="A2935" s="105" t="s">
        <v>606</v>
      </c>
      <c r="B2935" s="93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96</v>
      </c>
      <c r="O2935" s="14">
        <f>E2935*$E$9</f>
        <v>208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100.79999999999998</v>
      </c>
      <c r="T2935" s="14">
        <f>(O2935/100)*(K2935*$K$9)</f>
        <v>234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196.79999999999998</v>
      </c>
      <c r="Y2935" s="14">
        <f t="shared" si="932"/>
        <v>442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638.79999999999995</v>
      </c>
      <c r="AD2935" s="48">
        <f>(ROUND(AC2935-AC2929,1)/AC2929)</f>
        <v>0.29837398373983742</v>
      </c>
      <c r="AE2935" s="119"/>
      <c r="AF2935" s="60"/>
    </row>
    <row r="2936" spans="1:32">
      <c r="A2936" s="105" t="s">
        <v>851</v>
      </c>
      <c r="B2936" s="93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96</v>
      </c>
      <c r="O2936" s="14">
        <f>E2936*$E$10</f>
        <v>0</v>
      </c>
      <c r="P2936" s="14">
        <f>F2936*$F$10</f>
        <v>208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100.79999999999998</v>
      </c>
      <c r="T2936" s="14">
        <f>(O2936/100)*(K2936*$J$10)</f>
        <v>0</v>
      </c>
      <c r="U2936" s="14">
        <f>(P2936/100)*(K2936*$K$10)+(P2936/100)*(L2936*$L$10)</f>
        <v>234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196.79999999999998</v>
      </c>
      <c r="Y2936" s="14">
        <f t="shared" si="932"/>
        <v>0</v>
      </c>
      <c r="Z2936" s="14">
        <f t="shared" si="933"/>
        <v>442</v>
      </c>
      <c r="AA2936" s="14">
        <f t="shared" si="934"/>
        <v>0</v>
      </c>
      <c r="AB2936" s="14">
        <f t="shared" si="940"/>
        <v>0</v>
      </c>
      <c r="AC2936" s="15">
        <f t="shared" si="939"/>
        <v>638.79999999999995</v>
      </c>
      <c r="AD2936" s="48">
        <f>(ROUND(AC2936-AC2929,1)/AC2929)</f>
        <v>0.29837398373983742</v>
      </c>
      <c r="AE2936" s="119"/>
      <c r="AF2936" s="60"/>
    </row>
    <row r="2937" spans="1:32">
      <c r="A2937" s="105" t="s">
        <v>852</v>
      </c>
      <c r="B2937" s="93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96</v>
      </c>
      <c r="O2937" s="14">
        <f>E2937*$E$11</f>
        <v>0</v>
      </c>
      <c r="P2937" s="14">
        <f>F2937*$F$11</f>
        <v>0</v>
      </c>
      <c r="Q2937" s="14">
        <f>G2937*$G$11</f>
        <v>208</v>
      </c>
      <c r="R2937" s="14">
        <f>H2937*$H$11</f>
        <v>0</v>
      </c>
      <c r="S2937" s="14">
        <f>(N2937/100)*(I2937*$I$11)+(N2937/100)*(J2937*$J$11)</f>
        <v>100.79999999999998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234</v>
      </c>
      <c r="W2937" s="14">
        <f>(R2937/100)*(K2937*$K$11)+(R2937/100)*(L2937*$L$11)</f>
        <v>0</v>
      </c>
      <c r="X2937" s="14">
        <f t="shared" si="931"/>
        <v>196.79999999999998</v>
      </c>
      <c r="Y2937" s="14">
        <f t="shared" si="932"/>
        <v>0</v>
      </c>
      <c r="Z2937" s="14">
        <f t="shared" si="933"/>
        <v>0</v>
      </c>
      <c r="AA2937" s="14">
        <f t="shared" si="934"/>
        <v>442</v>
      </c>
      <c r="AB2937" s="14">
        <f t="shared" si="940"/>
        <v>0</v>
      </c>
      <c r="AC2937" s="15">
        <f t="shared" si="939"/>
        <v>638.79999999999995</v>
      </c>
      <c r="AD2937" s="48">
        <f>(ROUND(AC2937-AC2929,1)/AC2929)</f>
        <v>0.29837398373983742</v>
      </c>
      <c r="AE2937" s="119"/>
      <c r="AF2937" s="60"/>
    </row>
    <row r="2938" spans="1:32">
      <c r="A2938" s="105" t="s">
        <v>853</v>
      </c>
      <c r="B2938" s="93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96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208</v>
      </c>
      <c r="S2938" s="14">
        <f>(N2938/100)*(I2938*$I$12)+(N2938/100)*(J2938*$J$12)</f>
        <v>100.79999999999998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234</v>
      </c>
      <c r="X2938" s="14">
        <f t="shared" si="931"/>
        <v>196.79999999999998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442</v>
      </c>
      <c r="AC2938" s="15">
        <f t="shared" si="939"/>
        <v>638.79999999999995</v>
      </c>
      <c r="AD2938" s="48">
        <f>(ROUND(AC2938-AC2929,1)/AC2929)</f>
        <v>0.29837398373983742</v>
      </c>
      <c r="AE2938" s="119"/>
      <c r="AF2938" s="60"/>
    </row>
    <row r="2939" spans="1:32">
      <c r="A2939" s="105" t="s">
        <v>854</v>
      </c>
      <c r="B2939" s="93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208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421.20000000000005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629.20000000000005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629.20000000000005</v>
      </c>
      <c r="AD2939" s="48">
        <f>(ROUND(AC2939-AC2929,1)/AC2929)</f>
        <v>0.27886178861788613</v>
      </c>
      <c r="AE2939" s="119"/>
      <c r="AF2939" s="60"/>
    </row>
    <row r="2940" spans="1:32">
      <c r="A2940" s="105" t="s">
        <v>855</v>
      </c>
      <c r="B2940" s="93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208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421.20000000000005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629.20000000000005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629.20000000000005</v>
      </c>
      <c r="AD2940" s="48">
        <f>(ROUND(AC2940-AC2929,1)/AC2929)</f>
        <v>0.27886178861788613</v>
      </c>
      <c r="AE2940" s="119"/>
      <c r="AF2940" s="60"/>
    </row>
    <row r="2941" spans="1:32">
      <c r="A2941" s="105"/>
      <c r="B2941" s="93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208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421.20000000000005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629.20000000000005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629.20000000000005</v>
      </c>
      <c r="AD2941" s="48">
        <f>(ROUND(AC2941-AC2929,1)/AC2929)</f>
        <v>0.27886178861788613</v>
      </c>
      <c r="AE2941" s="119"/>
      <c r="AF2941" s="60"/>
    </row>
    <row r="2942" spans="1:32">
      <c r="A2942" s="105"/>
      <c r="B2942" s="93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208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344.86400000000003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552.86400000000003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552.9</v>
      </c>
      <c r="AD2942" s="48">
        <f>(ROUND(AC2942-AC2929,1)/AC2929)</f>
        <v>0.12378048780487805</v>
      </c>
      <c r="AE2942" s="119"/>
      <c r="AF2942" s="60"/>
    </row>
    <row r="2943" spans="1:32">
      <c r="A2943" s="105"/>
      <c r="B2943" s="93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208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393.952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601.952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602</v>
      </c>
      <c r="AD2943" s="48">
        <f>(ROUND(AC2943-AC2929,1)/AC2929)</f>
        <v>0.22357723577235772</v>
      </c>
      <c r="AE2943" s="119"/>
      <c r="AF2943" s="60"/>
    </row>
    <row r="2944" spans="1:32">
      <c r="A2944" s="112" t="s">
        <v>0</v>
      </c>
      <c r="B2944" s="94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232.5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244.12500000000003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476.625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476.6</v>
      </c>
      <c r="AD2944" s="58">
        <v>0</v>
      </c>
      <c r="AE2944" s="119" t="s">
        <v>820</v>
      </c>
      <c r="AF2944" s="60"/>
    </row>
    <row r="2945" spans="1:32">
      <c r="A2945" s="105" t="s">
        <v>821</v>
      </c>
      <c r="B2945" s="95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201.5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359.07300000000004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560.57300000000009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560.6</v>
      </c>
      <c r="AD2945" s="48">
        <f>(ROUND(AC2945-AC2944,1)/AC2944)</f>
        <v>0.17624842635333612</v>
      </c>
      <c r="AE2945" s="119"/>
      <c r="AF2945" s="60"/>
    </row>
    <row r="2946" spans="1:32">
      <c r="A2946" s="105" t="s">
        <v>822</v>
      </c>
      <c r="B2946" s="95">
        <v>0</v>
      </c>
      <c r="C2946" s="21" t="s">
        <v>856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217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227.84999999999997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444.84999999999997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444.9</v>
      </c>
      <c r="AD2946" s="48">
        <f>(ROUND(AC2946-AC2944,1)/AC2944)</f>
        <v>-6.6512798992866135E-2</v>
      </c>
      <c r="AE2946" s="119"/>
      <c r="AF2946" s="60"/>
    </row>
    <row r="2947" spans="1:32">
      <c r="A2947" s="105" t="s">
        <v>823</v>
      </c>
      <c r="B2947" s="95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217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227.84999999999997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444.84999999999997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444.9</v>
      </c>
      <c r="AD2947" s="48">
        <f>(ROUND(AC2947-AC2944,1)/AC2944)</f>
        <v>-6.6512798992866135E-2</v>
      </c>
      <c r="AE2947" s="119"/>
      <c r="AF2947" s="60"/>
    </row>
    <row r="2948" spans="1:32">
      <c r="A2948" s="105" t="s">
        <v>824</v>
      </c>
      <c r="B2948" s="95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217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227.84999999999997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444.84999999999997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444.9</v>
      </c>
      <c r="AD2948" s="48">
        <f>(ROUND(AC2948-AC2944,1)/AC2944)</f>
        <v>-6.6512798992866135E-2</v>
      </c>
      <c r="AE2948" s="119"/>
      <c r="AF2948" s="60"/>
    </row>
    <row r="2949" spans="1:32">
      <c r="A2949" s="105" t="s">
        <v>667</v>
      </c>
      <c r="B2949" s="95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217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227.84999999999997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444.84999999999997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444.9</v>
      </c>
      <c r="AD2949" s="48">
        <f>(ROUND(AC2949-AC2944,1)/AC2944)</f>
        <v>-6.6512798992866135E-2</v>
      </c>
      <c r="AE2949" s="119"/>
      <c r="AF2949" s="60"/>
    </row>
    <row r="2950" spans="1:32">
      <c r="A2950" s="105" t="s">
        <v>606</v>
      </c>
      <c r="B2950" s="95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92.399999999999991</v>
      </c>
      <c r="O2950" s="14">
        <f>E2950*$E$9</f>
        <v>201.5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97.02</v>
      </c>
      <c r="T2950" s="14">
        <f>(O2950/100)*(K2950*$K$9)</f>
        <v>226.6875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189.42</v>
      </c>
      <c r="Y2950" s="14">
        <f t="shared" si="932"/>
        <v>428.1875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617.6</v>
      </c>
      <c r="AD2950" s="48">
        <f>(ROUND(AC2950-AC2944,1)/AC2944)</f>
        <v>0.29584557280738566</v>
      </c>
      <c r="AE2950" s="119"/>
      <c r="AF2950" s="60"/>
    </row>
    <row r="2951" spans="1:32">
      <c r="A2951" s="105" t="s">
        <v>851</v>
      </c>
      <c r="B2951" s="95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92.399999999999991</v>
      </c>
      <c r="O2951" s="14">
        <f>E2951*$E$10</f>
        <v>0</v>
      </c>
      <c r="P2951" s="14">
        <f>F2951*$F$10</f>
        <v>201.5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97.02</v>
      </c>
      <c r="T2951" s="14">
        <f>(O2951/100)*(K2951*$J$10)</f>
        <v>0</v>
      </c>
      <c r="U2951" s="14">
        <f>(P2951/100)*(K2951*$K$10)+(P2951/100)*(L2951*$L$10)</f>
        <v>226.6875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189.42</v>
      </c>
      <c r="Y2951" s="14">
        <f t="shared" si="932"/>
        <v>0</v>
      </c>
      <c r="Z2951" s="14">
        <f t="shared" si="933"/>
        <v>428.1875</v>
      </c>
      <c r="AA2951" s="14">
        <f t="shared" si="934"/>
        <v>0</v>
      </c>
      <c r="AB2951" s="14">
        <f t="shared" si="942"/>
        <v>0</v>
      </c>
      <c r="AC2951" s="15">
        <f t="shared" si="941"/>
        <v>617.6</v>
      </c>
      <c r="AD2951" s="48">
        <f>(ROUND(AC2951-AC2944,1)/AC2944)</f>
        <v>0.29584557280738566</v>
      </c>
      <c r="AE2951" s="119"/>
      <c r="AF2951" s="60"/>
    </row>
    <row r="2952" spans="1:32">
      <c r="A2952" s="105" t="s">
        <v>852</v>
      </c>
      <c r="B2952" s="95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92.399999999999991</v>
      </c>
      <c r="O2952" s="14">
        <f>E2952*$E$11</f>
        <v>0</v>
      </c>
      <c r="P2952" s="14">
        <f>F2952*$F$11</f>
        <v>0</v>
      </c>
      <c r="Q2952" s="14">
        <f>G2952*$G$11</f>
        <v>201.5</v>
      </c>
      <c r="R2952" s="14">
        <f>H2952*$H$11</f>
        <v>0</v>
      </c>
      <c r="S2952" s="14">
        <f>(N2952/100)*(I2952*$I$11)+(N2952/100)*(J2952*$J$11)</f>
        <v>97.02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226.6875</v>
      </c>
      <c r="W2952" s="14">
        <f>(R2952/100)*(K2952*$K$11)+(R2952/100)*(L2952*$L$11)</f>
        <v>0</v>
      </c>
      <c r="X2952" s="14">
        <f t="shared" si="931"/>
        <v>189.42</v>
      </c>
      <c r="Y2952" s="14">
        <f t="shared" si="932"/>
        <v>0</v>
      </c>
      <c r="Z2952" s="14">
        <f t="shared" si="933"/>
        <v>0</v>
      </c>
      <c r="AA2952" s="14">
        <f t="shared" si="934"/>
        <v>428.1875</v>
      </c>
      <c r="AB2952" s="14">
        <f t="shared" si="942"/>
        <v>0</v>
      </c>
      <c r="AC2952" s="15">
        <f t="shared" si="941"/>
        <v>617.6</v>
      </c>
      <c r="AD2952" s="48">
        <f>(ROUND(AC2952-AC2944,1)/AC2944)</f>
        <v>0.29584557280738566</v>
      </c>
      <c r="AE2952" s="119"/>
      <c r="AF2952" s="60"/>
    </row>
    <row r="2953" spans="1:32">
      <c r="A2953" s="105" t="s">
        <v>853</v>
      </c>
      <c r="B2953" s="95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92.399999999999991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201.5</v>
      </c>
      <c r="S2953" s="14">
        <f>(N2953/100)*(I2953*$I$12)+(N2953/100)*(J2953*$J$12)</f>
        <v>97.02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226.6875</v>
      </c>
      <c r="X2953" s="14">
        <f t="shared" si="931"/>
        <v>189.42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428.1875</v>
      </c>
      <c r="AC2953" s="15">
        <f t="shared" si="941"/>
        <v>617.6</v>
      </c>
      <c r="AD2953" s="48">
        <f>(ROUND(AC2953-AC2944,1)/AC2944)</f>
        <v>0.29584557280738566</v>
      </c>
      <c r="AE2953" s="119"/>
      <c r="AF2953" s="60"/>
    </row>
    <row r="2954" spans="1:32">
      <c r="A2954" s="105" t="s">
        <v>854</v>
      </c>
      <c r="B2954" s="95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201.5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408.03750000000002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609.53750000000002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609.5</v>
      </c>
      <c r="AD2954" s="48">
        <f>(ROUND(AC2954-AC2944,1)/AC2944)</f>
        <v>0.27885018883759966</v>
      </c>
      <c r="AE2954" s="119"/>
      <c r="AF2954" s="60"/>
    </row>
    <row r="2955" spans="1:32">
      <c r="A2955" s="105" t="s">
        <v>855</v>
      </c>
      <c r="B2955" s="95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201.5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408.03750000000002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609.53750000000002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609.5</v>
      </c>
      <c r="AD2955" s="48">
        <f>(ROUND(AC2955-AC2944,1)/AC2944)</f>
        <v>0.27885018883759966</v>
      </c>
      <c r="AE2955" s="119"/>
      <c r="AF2955" s="60"/>
    </row>
    <row r="2956" spans="1:32">
      <c r="A2956" s="105"/>
      <c r="B2956" s="95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201.5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408.03750000000002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609.53750000000002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609.5</v>
      </c>
      <c r="AD2956" s="48">
        <f>(ROUND(AC2956-AC2944,1)/AC2944)</f>
        <v>0.27885018883759966</v>
      </c>
      <c r="AE2956" s="119"/>
      <c r="AF2956" s="60"/>
    </row>
    <row r="2957" spans="1:32">
      <c r="A2957" s="105"/>
      <c r="B2957" s="95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201.5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334.08699999999999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535.58699999999999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535.6</v>
      </c>
      <c r="AD2957" s="48">
        <f>(ROUND(AC2957-AC2944,1)/AC2944)</f>
        <v>0.12379353755770037</v>
      </c>
      <c r="AE2957" s="119"/>
      <c r="AF2957" s="60"/>
    </row>
    <row r="2958" spans="1:32">
      <c r="A2958" s="105"/>
      <c r="B2958" s="95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201.5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381.64099999999996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583.14099999999996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583.1</v>
      </c>
      <c r="AD2958" s="48">
        <f>(ROUND(AC2958-AC2944,1)/AC2944)</f>
        <v>0.2234578262694083</v>
      </c>
      <c r="AE2958" s="119"/>
      <c r="AF2958" s="60"/>
    </row>
    <row r="2959" spans="1:32">
      <c r="A2959" s="112" t="s">
        <v>0</v>
      </c>
      <c r="B2959" s="92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258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232.20000000000002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490.20000000000005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490.2</v>
      </c>
      <c r="AD2959" s="58">
        <v>0</v>
      </c>
      <c r="AE2959" s="119" t="s">
        <v>820</v>
      </c>
      <c r="AF2959" s="60"/>
    </row>
    <row r="2960" spans="1:32">
      <c r="A2960" s="105" t="s">
        <v>821</v>
      </c>
      <c r="B2960" s="93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223.6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354.18239999999997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577.78239999999994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577.79999999999995</v>
      </c>
      <c r="AD2960" s="48">
        <f>(ROUND(AC2960-AC2959,1)/AC2959)</f>
        <v>0.17870257037943696</v>
      </c>
      <c r="AE2960" s="119"/>
      <c r="AF2960" s="60"/>
    </row>
    <row r="2961" spans="1:32">
      <c r="A2961" s="105" t="s">
        <v>822</v>
      </c>
      <c r="B2961" s="93">
        <v>0</v>
      </c>
      <c r="C2961" s="21" t="s">
        <v>856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240.79999999999998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216.72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457.52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457.5</v>
      </c>
      <c r="AD2961" s="48">
        <f>(ROUND(AC2961-AC2959,1)/AC2959)</f>
        <v>-6.6707466340269292E-2</v>
      </c>
      <c r="AE2961" s="119"/>
      <c r="AF2961" s="60"/>
    </row>
    <row r="2962" spans="1:32">
      <c r="A2962" s="105" t="s">
        <v>823</v>
      </c>
      <c r="B2962" s="93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240.79999999999998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216.72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457.52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457.5</v>
      </c>
      <c r="AD2962" s="48">
        <f>(ROUND(AC2962-AC2959,1)/AC2959)</f>
        <v>-6.6707466340269292E-2</v>
      </c>
      <c r="AE2962" s="119"/>
      <c r="AF2962" s="60"/>
    </row>
    <row r="2963" spans="1:32">
      <c r="A2963" s="105" t="s">
        <v>824</v>
      </c>
      <c r="B2963" s="93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240.79999999999998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216.72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457.52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457.5</v>
      </c>
      <c r="AD2963" s="48">
        <f>(ROUND(AC2963-AC2959,1)/AC2959)</f>
        <v>-6.6707466340269292E-2</v>
      </c>
      <c r="AE2963" s="119"/>
      <c r="AF2963" s="60"/>
    </row>
    <row r="2964" spans="1:32">
      <c r="A2964" s="105" t="s">
        <v>667</v>
      </c>
      <c r="B2964" s="93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240.79999999999998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216.72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457.52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457.5</v>
      </c>
      <c r="AD2964" s="48">
        <f>(ROUND(AC2964-AC2959,1)/AC2959)</f>
        <v>-6.6707466340269292E-2</v>
      </c>
      <c r="AE2964" s="119"/>
      <c r="AF2964" s="60"/>
    </row>
    <row r="2965" spans="1:32">
      <c r="A2965" s="105" t="s">
        <v>606</v>
      </c>
      <c r="B2965" s="93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103.2</v>
      </c>
      <c r="O2965" s="14">
        <f>E2965*$E$9</f>
        <v>223.6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92.88</v>
      </c>
      <c r="T2965" s="14">
        <f>(O2965/100)*(K2965*$K$9)</f>
        <v>218.01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196.07999999999998</v>
      </c>
      <c r="Y2965" s="14">
        <f t="shared" si="946"/>
        <v>441.61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637.70000000000005</v>
      </c>
      <c r="AD2965" s="48">
        <f>(ROUND(AC2965-AC2959,1)/AC2959)</f>
        <v>0.30089759281925743</v>
      </c>
      <c r="AE2965" s="119"/>
      <c r="AF2965" s="60"/>
    </row>
    <row r="2966" spans="1:32">
      <c r="A2966" s="105" t="s">
        <v>851</v>
      </c>
      <c r="B2966" s="93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103.2</v>
      </c>
      <c r="O2966" s="14">
        <f>E2966*$E$10</f>
        <v>0</v>
      </c>
      <c r="P2966" s="14">
        <f>F2966*$F$10</f>
        <v>223.6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92.88</v>
      </c>
      <c r="T2966" s="14">
        <f>(O2966/100)*(K2966*$J$10)</f>
        <v>0</v>
      </c>
      <c r="U2966" s="14">
        <f>(P2966/100)*(K2966*$K$10)+(P2966/100)*(L2966*$L$10)</f>
        <v>218.01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196.07999999999998</v>
      </c>
      <c r="Y2966" s="14">
        <f t="shared" si="946"/>
        <v>0</v>
      </c>
      <c r="Z2966" s="14">
        <f t="shared" si="947"/>
        <v>441.61</v>
      </c>
      <c r="AA2966" s="14">
        <f t="shared" si="948"/>
        <v>0</v>
      </c>
      <c r="AB2966" s="14">
        <f t="shared" si="944"/>
        <v>0</v>
      </c>
      <c r="AC2966" s="15">
        <f t="shared" si="943"/>
        <v>637.70000000000005</v>
      </c>
      <c r="AD2966" s="48">
        <f>(ROUND(AC2966-AC2959,1)/AC2959)</f>
        <v>0.30089759281925743</v>
      </c>
      <c r="AE2966" s="119"/>
      <c r="AF2966" s="60"/>
    </row>
    <row r="2967" spans="1:32">
      <c r="A2967" s="105" t="s">
        <v>852</v>
      </c>
      <c r="B2967" s="93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103.2</v>
      </c>
      <c r="O2967" s="14">
        <f>E2967*$E$11</f>
        <v>0</v>
      </c>
      <c r="P2967" s="14">
        <f>F2967*$F$11</f>
        <v>0</v>
      </c>
      <c r="Q2967" s="14">
        <f>G2967*$G$11</f>
        <v>223.6</v>
      </c>
      <c r="R2967" s="14">
        <f>H2967*$H$11</f>
        <v>0</v>
      </c>
      <c r="S2967" s="14">
        <f>(N2967/100)*(I2967*$I$11)+(N2967/100)*(J2967*$J$11)</f>
        <v>92.88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218.01</v>
      </c>
      <c r="W2967" s="14">
        <f>(R2967/100)*(K2967*$K$11)+(R2967/100)*(L2967*$L$11)</f>
        <v>0</v>
      </c>
      <c r="X2967" s="14">
        <f t="shared" si="945"/>
        <v>196.07999999999998</v>
      </c>
      <c r="Y2967" s="14">
        <f t="shared" si="946"/>
        <v>0</v>
      </c>
      <c r="Z2967" s="14">
        <f t="shared" si="947"/>
        <v>0</v>
      </c>
      <c r="AA2967" s="14">
        <f t="shared" si="948"/>
        <v>441.61</v>
      </c>
      <c r="AB2967" s="14">
        <f t="shared" si="944"/>
        <v>0</v>
      </c>
      <c r="AC2967" s="15">
        <f t="shared" si="943"/>
        <v>637.70000000000005</v>
      </c>
      <c r="AD2967" s="48">
        <f>(ROUND(AC2967-AC2959,1)/AC2959)</f>
        <v>0.30089759281925743</v>
      </c>
      <c r="AE2967" s="119"/>
      <c r="AF2967" s="60"/>
    </row>
    <row r="2968" spans="1:32">
      <c r="A2968" s="105" t="s">
        <v>853</v>
      </c>
      <c r="B2968" s="93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103.2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223.6</v>
      </c>
      <c r="S2968" s="14">
        <f>(N2968/100)*(I2968*$I$12)+(N2968/100)*(J2968*$J$12)</f>
        <v>92.88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218.01</v>
      </c>
      <c r="X2968" s="14">
        <f t="shared" si="945"/>
        <v>196.07999999999998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441.61</v>
      </c>
      <c r="AC2968" s="15">
        <f t="shared" si="943"/>
        <v>637.70000000000005</v>
      </c>
      <c r="AD2968" s="48">
        <f>(ROUND(AC2968-AC2959,1)/AC2959)</f>
        <v>0.30089759281925743</v>
      </c>
      <c r="AE2968" s="119"/>
      <c r="AF2968" s="60"/>
    </row>
    <row r="2969" spans="1:32">
      <c r="A2969" s="105" t="s">
        <v>854</v>
      </c>
      <c r="B2969" s="93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223.6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402.47999999999996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626.07999999999993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626.1</v>
      </c>
      <c r="AD2969" s="48">
        <f>(ROUND(AC2969-AC2959,1)/AC2959)</f>
        <v>0.27723378212974298</v>
      </c>
      <c r="AE2969" s="119"/>
      <c r="AF2969" s="60"/>
    </row>
    <row r="2970" spans="1:32">
      <c r="A2970" s="105" t="s">
        <v>855</v>
      </c>
      <c r="B2970" s="93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223.6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402.47999999999996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626.07999999999993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626.1</v>
      </c>
      <c r="AD2970" s="48">
        <f>(ROUND(AC2970-AC2959,1)/AC2959)</f>
        <v>0.27723378212974298</v>
      </c>
      <c r="AE2970" s="119"/>
      <c r="AF2970" s="60"/>
    </row>
    <row r="2971" spans="1:32">
      <c r="A2971" s="105"/>
      <c r="B2971" s="93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223.6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402.47999999999996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626.07999999999993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626.1</v>
      </c>
      <c r="AD2971" s="48">
        <f>(ROUND(AC2971-AC2959,1)/AC2959)</f>
        <v>0.27723378212974298</v>
      </c>
      <c r="AE2971" s="119"/>
      <c r="AF2971" s="60"/>
    </row>
    <row r="2972" spans="1:32">
      <c r="A2972" s="105"/>
      <c r="B2972" s="93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223.6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329.58639999999997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553.18639999999994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553.20000000000005</v>
      </c>
      <c r="AD2972" s="48">
        <f>(ROUND(AC2972-AC2959,1)/AC2959)</f>
        <v>0.12851897184822522</v>
      </c>
      <c r="AE2972" s="119"/>
      <c r="AF2972" s="60"/>
    </row>
    <row r="2973" spans="1:32">
      <c r="A2973" s="105"/>
      <c r="B2973" s="93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223.6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380.56719999999996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604.16719999999998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604.20000000000005</v>
      </c>
      <c r="AD2973" s="48">
        <f>(ROUND(AC2973-AC2959,1)/AC2959)</f>
        <v>0.23255813953488372</v>
      </c>
      <c r="AE2973" s="119"/>
      <c r="AF2973" s="60"/>
    </row>
    <row r="2974" spans="1:32">
      <c r="A2974" s="112" t="s">
        <v>0</v>
      </c>
      <c r="B2974" s="94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210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283.5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493.5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493.5</v>
      </c>
      <c r="AD2974" s="58">
        <v>0</v>
      </c>
      <c r="AE2974" s="119" t="s">
        <v>820</v>
      </c>
      <c r="AF2974" s="60"/>
    </row>
    <row r="2975" spans="1:32">
      <c r="A2975" s="105" t="s">
        <v>821</v>
      </c>
      <c r="B2975" s="95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182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425.88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607.88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607.9</v>
      </c>
      <c r="AD2975" s="48">
        <f>(ROUND(AC2975-AC2974,1)/AC2974)</f>
        <v>0.23181357649442758</v>
      </c>
      <c r="AE2975" s="119"/>
      <c r="AF2975" s="60"/>
    </row>
    <row r="2976" spans="1:32">
      <c r="A2976" s="105" t="s">
        <v>822</v>
      </c>
      <c r="B2976" s="95">
        <v>20</v>
      </c>
      <c r="C2976" s="21" t="s">
        <v>856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196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264.60000000000002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460.6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460.6</v>
      </c>
      <c r="AD2976" s="48">
        <f>(ROUND(AC2976-AC2974,1)/AC2974)</f>
        <v>-6.6666666666666666E-2</v>
      </c>
      <c r="AE2976" s="119"/>
      <c r="AF2976" s="60"/>
    </row>
    <row r="2977" spans="1:32">
      <c r="A2977" s="105" t="s">
        <v>823</v>
      </c>
      <c r="B2977" s="95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196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264.60000000000002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460.6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460.6</v>
      </c>
      <c r="AD2977" s="48">
        <f>(ROUND(AC2977-AC2974,1)/AC2974)</f>
        <v>-6.6666666666666666E-2</v>
      </c>
      <c r="AE2977" s="119"/>
      <c r="AF2977" s="60"/>
    </row>
    <row r="2978" spans="1:32">
      <c r="A2978" s="105" t="s">
        <v>824</v>
      </c>
      <c r="B2978" s="95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196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264.60000000000002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460.6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460.6</v>
      </c>
      <c r="AD2978" s="48">
        <f>(ROUND(AC2978-AC2974,1)/AC2974)</f>
        <v>-6.6666666666666666E-2</v>
      </c>
      <c r="AE2978" s="119"/>
      <c r="AF2978" s="60"/>
    </row>
    <row r="2979" spans="1:32">
      <c r="A2979" s="105" t="s">
        <v>667</v>
      </c>
      <c r="B2979" s="95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196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264.60000000000002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460.6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460.6</v>
      </c>
      <c r="AD2979" s="48">
        <f>(ROUND(AC2979-AC2974,1)/AC2974)</f>
        <v>-6.6666666666666666E-2</v>
      </c>
      <c r="AE2979" s="119"/>
      <c r="AF2979" s="60"/>
    </row>
    <row r="2980" spans="1:32">
      <c r="A2980" s="105" t="s">
        <v>606</v>
      </c>
      <c r="B2980" s="95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84</v>
      </c>
      <c r="O2980" s="14">
        <f>E2980*$E$9</f>
        <v>182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113.39999999999999</v>
      </c>
      <c r="T2980" s="14">
        <f>(O2980/100)*(K2980*$K$9)</f>
        <v>259.35000000000002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197.39999999999998</v>
      </c>
      <c r="Y2980" s="14">
        <f t="shared" si="946"/>
        <v>441.35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638.79999999999995</v>
      </c>
      <c r="AD2980" s="48">
        <f>(ROUND(AC2980-AC2974,1)/AC2974)</f>
        <v>0.29442755825734551</v>
      </c>
      <c r="AE2980" s="119"/>
      <c r="AF2980" s="60"/>
    </row>
    <row r="2981" spans="1:32">
      <c r="A2981" s="105" t="s">
        <v>851</v>
      </c>
      <c r="B2981" s="95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84</v>
      </c>
      <c r="O2981" s="14">
        <f>E2981*$E$10</f>
        <v>0</v>
      </c>
      <c r="P2981" s="14">
        <f>F2981*$F$10</f>
        <v>182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113.39999999999999</v>
      </c>
      <c r="T2981" s="14">
        <f>(O2981/100)*(K2981*$J$10)</f>
        <v>0</v>
      </c>
      <c r="U2981" s="14">
        <f>(P2981/100)*(K2981*$K$10)+(P2981/100)*(L2981*$L$10)</f>
        <v>259.35000000000002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197.39999999999998</v>
      </c>
      <c r="Y2981" s="14">
        <f t="shared" si="946"/>
        <v>0</v>
      </c>
      <c r="Z2981" s="14">
        <f t="shared" si="947"/>
        <v>441.35</v>
      </c>
      <c r="AA2981" s="14">
        <f t="shared" si="948"/>
        <v>0</v>
      </c>
      <c r="AB2981" s="14">
        <f t="shared" si="949"/>
        <v>0</v>
      </c>
      <c r="AC2981" s="15">
        <f t="shared" si="950"/>
        <v>638.79999999999995</v>
      </c>
      <c r="AD2981" s="48">
        <f>(ROUND(AC2981-AC2974,1)/AC2974)</f>
        <v>0.29442755825734551</v>
      </c>
      <c r="AE2981" s="119"/>
      <c r="AF2981" s="60"/>
    </row>
    <row r="2982" spans="1:32">
      <c r="A2982" s="105" t="s">
        <v>852</v>
      </c>
      <c r="B2982" s="95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84</v>
      </c>
      <c r="O2982" s="14">
        <f>E2982*$E$11</f>
        <v>0</v>
      </c>
      <c r="P2982" s="14">
        <f>F2982*$F$11</f>
        <v>0</v>
      </c>
      <c r="Q2982" s="14">
        <f>G2982*$G$11</f>
        <v>182</v>
      </c>
      <c r="R2982" s="14">
        <f>H2982*$H$11</f>
        <v>0</v>
      </c>
      <c r="S2982" s="14">
        <f>(N2982/100)*(I2982*$I$11)+(N2982/100)*(J2982*$J$11)</f>
        <v>113.39999999999999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259.35000000000002</v>
      </c>
      <c r="W2982" s="14">
        <f>(R2982/100)*(K2982*$K$11)+(R2982/100)*(L2982*$L$11)</f>
        <v>0</v>
      </c>
      <c r="X2982" s="14">
        <f t="shared" si="945"/>
        <v>197.39999999999998</v>
      </c>
      <c r="Y2982" s="14">
        <f t="shared" si="946"/>
        <v>0</v>
      </c>
      <c r="Z2982" s="14">
        <f t="shared" si="947"/>
        <v>0</v>
      </c>
      <c r="AA2982" s="14">
        <f t="shared" si="948"/>
        <v>441.35</v>
      </c>
      <c r="AB2982" s="14">
        <f t="shared" si="949"/>
        <v>0</v>
      </c>
      <c r="AC2982" s="15">
        <f t="shared" si="950"/>
        <v>638.79999999999995</v>
      </c>
      <c r="AD2982" s="48">
        <f>(ROUND(AC2982-AC2974,1)/AC2974)</f>
        <v>0.29442755825734551</v>
      </c>
      <c r="AE2982" s="119"/>
      <c r="AF2982" s="60"/>
    </row>
    <row r="2983" spans="1:32">
      <c r="A2983" s="105" t="s">
        <v>853</v>
      </c>
      <c r="B2983" s="95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84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182</v>
      </c>
      <c r="S2983" s="14">
        <f>(N2983/100)*(I2983*$I$12)+(N2983/100)*(J2983*$J$12)</f>
        <v>113.39999999999999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259.35000000000002</v>
      </c>
      <c r="X2983" s="14">
        <f t="shared" si="945"/>
        <v>197.39999999999998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441.35</v>
      </c>
      <c r="AC2983" s="15">
        <f t="shared" si="950"/>
        <v>638.79999999999995</v>
      </c>
      <c r="AD2983" s="48">
        <f>(ROUND(AC2983-AC2974,1)/AC2974)</f>
        <v>0.29442755825734551</v>
      </c>
      <c r="AE2983" s="119"/>
      <c r="AF2983" s="60"/>
    </row>
    <row r="2984" spans="1:32">
      <c r="A2984" s="105" t="s">
        <v>854</v>
      </c>
      <c r="B2984" s="95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182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450.45000000000005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632.45000000000005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632.5</v>
      </c>
      <c r="AD2984" s="48">
        <f>(ROUND(AC2984-AC2974,1)/AC2974)</f>
        <v>0.28166160081053698</v>
      </c>
      <c r="AE2984" s="119"/>
      <c r="AF2984" s="60"/>
    </row>
    <row r="2985" spans="1:32">
      <c r="A2985" s="105" t="s">
        <v>855</v>
      </c>
      <c r="B2985" s="95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182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450.45000000000005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632.45000000000005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632.5</v>
      </c>
      <c r="AD2985" s="48">
        <f>(ROUND(AC2985-AC2974,1)/AC2974)</f>
        <v>0.28166160081053698</v>
      </c>
      <c r="AE2985" s="119"/>
      <c r="AF2985" s="60"/>
    </row>
    <row r="2986" spans="1:32">
      <c r="A2986" s="105"/>
      <c r="B2986" s="95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182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450.45000000000005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632.45000000000005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632.5</v>
      </c>
      <c r="AD2986" s="48">
        <f>(ROUND(AC2986-AC2974,1)/AC2974)</f>
        <v>0.28166160081053698</v>
      </c>
      <c r="AE2986" s="119"/>
      <c r="AF2986" s="60"/>
    </row>
    <row r="2987" spans="1:32">
      <c r="A2987" s="105"/>
      <c r="B2987" s="95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182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400.03599999999994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582.03599999999994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582</v>
      </c>
      <c r="AD2987" s="48">
        <f>(ROUND(AC2987-AC2974,1)/AC2974)</f>
        <v>0.17933130699088146</v>
      </c>
      <c r="AE2987" s="119"/>
      <c r="AF2987" s="60"/>
    </row>
    <row r="2988" spans="1:32">
      <c r="A2988" s="105"/>
      <c r="B2988" s="95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182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400.03599999999994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582.03599999999994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582</v>
      </c>
      <c r="AD2988" s="48">
        <f>(ROUND(AC2988-AC2974,1)/AC2974)</f>
        <v>0.17933130699088146</v>
      </c>
      <c r="AE2988" s="119"/>
      <c r="AF2988" s="60"/>
    </row>
    <row r="2989" spans="1:32">
      <c r="A2989" s="112" t="s">
        <v>0</v>
      </c>
      <c r="B2989" s="96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201</v>
      </c>
      <c r="O2989" s="52">
        <f>E2989*$E$3</f>
        <v>0</v>
      </c>
      <c r="P2989" s="52">
        <f>F2989*$F$3</f>
        <v>90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180.89999999999998</v>
      </c>
      <c r="T2989" s="52">
        <f>(O2989/100)*(K2989*$K$3)</f>
        <v>0</v>
      </c>
      <c r="U2989" s="52">
        <f>(P2989/100)*(K2989*$K$3)+(P2989/100)*(L2989*$L$3)</f>
        <v>54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381.9</v>
      </c>
      <c r="Y2989" s="52">
        <f t="shared" si="946"/>
        <v>0</v>
      </c>
      <c r="Z2989" s="52">
        <f t="shared" si="947"/>
        <v>144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525.9</v>
      </c>
      <c r="AD2989" s="58"/>
      <c r="AE2989" s="119" t="s">
        <v>820</v>
      </c>
      <c r="AF2989" s="60"/>
    </row>
    <row r="2990" spans="1:32">
      <c r="A2990" s="105" t="s">
        <v>821</v>
      </c>
      <c r="B2990" s="97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174.20000000000002</v>
      </c>
      <c r="O2990" s="14">
        <f>E2990*$E$4</f>
        <v>0</v>
      </c>
      <c r="P2990" s="14">
        <f>F2990*$F$4</f>
        <v>78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319.83120000000002</v>
      </c>
      <c r="T2990" s="14">
        <f>(O2990/100)*(K2990*$K$4)</f>
        <v>0</v>
      </c>
      <c r="U2990" s="14">
        <f>(P2990/100)*(K2990*$K$4)+(P2990/100)*(L2990*$L$4)</f>
        <v>46.800000000000004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494.03120000000001</v>
      </c>
      <c r="Y2990" s="14">
        <f t="shared" si="946"/>
        <v>0</v>
      </c>
      <c r="Z2990" s="14">
        <f t="shared" si="947"/>
        <v>124.80000000000001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618.79999999999995</v>
      </c>
      <c r="AD2990" s="48">
        <f>(ROUND(AC2990-AC2989,1)/AC2989)</f>
        <v>0.17664955314698613</v>
      </c>
      <c r="AE2990" s="119"/>
      <c r="AF2990" s="60"/>
    </row>
    <row r="2991" spans="1:32">
      <c r="A2991" s="105" t="s">
        <v>822</v>
      </c>
      <c r="B2991" s="97">
        <v>0</v>
      </c>
      <c r="C2991" s="21" t="s">
        <v>856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187.6</v>
      </c>
      <c r="O2991" s="14">
        <f>E2991*$E$5</f>
        <v>0</v>
      </c>
      <c r="P2991" s="14">
        <f>F2991*$F$5</f>
        <v>84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168.83999999999997</v>
      </c>
      <c r="T2991" s="14">
        <f>(O2991/100)*(K2991*$K$5)</f>
        <v>0</v>
      </c>
      <c r="U2991" s="14">
        <f>(P2991/100)*(K2991*$K$5)+(P2991/100)*(L2991*$L$5)</f>
        <v>50.4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356.43999999999994</v>
      </c>
      <c r="Y2991" s="14">
        <f t="shared" si="946"/>
        <v>0</v>
      </c>
      <c r="Z2991" s="14">
        <f t="shared" si="947"/>
        <v>134.4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490.8</v>
      </c>
      <c r="AD2991" s="48">
        <f>(ROUND(AC2991-AC2989,1)/AC2989)</f>
        <v>-6.674272675413577E-2</v>
      </c>
      <c r="AE2991" s="119"/>
      <c r="AF2991" s="60"/>
    </row>
    <row r="2992" spans="1:32">
      <c r="A2992" s="105" t="s">
        <v>823</v>
      </c>
      <c r="B2992" s="97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187.6</v>
      </c>
      <c r="O2992" s="14">
        <f>E2992*$E$6</f>
        <v>0</v>
      </c>
      <c r="P2992" s="14">
        <f>F2992*$F$6</f>
        <v>84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168.83999999999997</v>
      </c>
      <c r="T2992" s="14">
        <f>(O2992/100)*(K2992*$K$6)</f>
        <v>0</v>
      </c>
      <c r="U2992" s="14">
        <f>(P2992/100)*(K2992*$K$6)+(P2992/100)*(L2992*$L$6)</f>
        <v>50.4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356.43999999999994</v>
      </c>
      <c r="Y2992" s="14">
        <f t="shared" si="946"/>
        <v>0</v>
      </c>
      <c r="Z2992" s="14">
        <f t="shared" si="947"/>
        <v>134.4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490.8</v>
      </c>
      <c r="AD2992" s="48">
        <f>(ROUND(AC2992-AC2989,1)/AC2989)</f>
        <v>-6.674272675413577E-2</v>
      </c>
      <c r="AE2992" s="119"/>
      <c r="AF2992" s="60"/>
    </row>
    <row r="2993" spans="1:32">
      <c r="A2993" s="105" t="s">
        <v>824</v>
      </c>
      <c r="B2993" s="97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187.6</v>
      </c>
      <c r="O2993" s="14">
        <f>E2993*$E$7</f>
        <v>0</v>
      </c>
      <c r="P2993" s="14">
        <f>F2993*$F$7</f>
        <v>84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168.83999999999997</v>
      </c>
      <c r="T2993" s="14">
        <f>(O2993/100)*(K2993*$K$7)</f>
        <v>0</v>
      </c>
      <c r="U2993" s="14">
        <f>(P2993/100)*(K2993*$K$7)+(P2993/100)*(L2993*$L$7)</f>
        <v>50.4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356.43999999999994</v>
      </c>
      <c r="Y2993" s="14">
        <f t="shared" si="946"/>
        <v>0</v>
      </c>
      <c r="Z2993" s="14">
        <f t="shared" si="947"/>
        <v>134.4</v>
      </c>
      <c r="AA2993" s="14">
        <f t="shared" si="948"/>
        <v>0</v>
      </c>
      <c r="AB2993" s="14">
        <f t="shared" si="952"/>
        <v>0</v>
      </c>
      <c r="AC2993" s="15">
        <f t="shared" si="951"/>
        <v>490.8</v>
      </c>
      <c r="AD2993" s="48">
        <f>(ROUND(AC2993-AC2989,1)/AC2989)</f>
        <v>-6.674272675413577E-2</v>
      </c>
      <c r="AE2993" s="119"/>
      <c r="AF2993" s="60"/>
    </row>
    <row r="2994" spans="1:32">
      <c r="A2994" s="105" t="s">
        <v>667</v>
      </c>
      <c r="B2994" s="97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187.6</v>
      </c>
      <c r="O2994" s="14">
        <f>E2994*$E$8</f>
        <v>0</v>
      </c>
      <c r="P2994" s="14">
        <f>F2994*$F$8</f>
        <v>84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168.83999999999997</v>
      </c>
      <c r="T2994" s="14">
        <f>(O2994/100)*(K2994*$K$8)</f>
        <v>0</v>
      </c>
      <c r="U2994" s="14">
        <f>(P2994/100)*(K2994*$K$8)+(P2994/100)*(L2994*$L$8)</f>
        <v>50.4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356.43999999999994</v>
      </c>
      <c r="Y2994" s="14">
        <f t="shared" si="946"/>
        <v>0</v>
      </c>
      <c r="Z2994" s="14">
        <f t="shared" si="947"/>
        <v>134.4</v>
      </c>
      <c r="AA2994" s="14">
        <f t="shared" si="948"/>
        <v>0</v>
      </c>
      <c r="AB2994" s="14">
        <f t="shared" si="952"/>
        <v>0</v>
      </c>
      <c r="AC2994" s="15">
        <f t="shared" si="951"/>
        <v>490.8</v>
      </c>
      <c r="AD2994" s="48">
        <f>(ROUND(AC2994-AC2989,1)/AC2989)</f>
        <v>-6.674272675413577E-2</v>
      </c>
      <c r="AE2994" s="119"/>
      <c r="AF2994" s="60"/>
    </row>
    <row r="2995" spans="1:32">
      <c r="A2995" s="105" t="s">
        <v>606</v>
      </c>
      <c r="B2995" s="97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80.399999999999991</v>
      </c>
      <c r="O2995" s="14">
        <f>E2995*$E$9</f>
        <v>174.20000000000002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72.359999999999985</v>
      </c>
      <c r="T2995" s="14">
        <f>(O2995/100)*(K2995*$K$9)</f>
        <v>190.74900000000002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152.76</v>
      </c>
      <c r="Y2995" s="14">
        <f t="shared" si="946"/>
        <v>364.94900000000007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517.70000000000005</v>
      </c>
      <c r="AD2995" s="48">
        <f>(ROUND(AC2995-AC2989,1)/AC2989)</f>
        <v>-1.559231793116562E-2</v>
      </c>
      <c r="AE2995" s="119"/>
      <c r="AF2995" s="60"/>
    </row>
    <row r="2996" spans="1:32">
      <c r="A2996" s="105" t="s">
        <v>851</v>
      </c>
      <c r="B2996" s="97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80.399999999999991</v>
      </c>
      <c r="O2996" s="14">
        <f>E2996*$E$10</f>
        <v>0</v>
      </c>
      <c r="P2996" s="14">
        <f>F2996*$F$10</f>
        <v>174.20000000000002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72.359999999999985</v>
      </c>
      <c r="T2996" s="14">
        <f>(O2996/100)*(K2996*$J$10)</f>
        <v>0</v>
      </c>
      <c r="U2996" s="14">
        <f>(P2996/100)*(K2996*$K$10)+(P2996/100)*(L2996*$L$10)</f>
        <v>190.74900000000002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152.76</v>
      </c>
      <c r="Y2996" s="14">
        <f t="shared" si="946"/>
        <v>0</v>
      </c>
      <c r="Z2996" s="14">
        <f t="shared" si="947"/>
        <v>364.94900000000007</v>
      </c>
      <c r="AA2996" s="14">
        <f t="shared" si="948"/>
        <v>0</v>
      </c>
      <c r="AB2996" s="14">
        <f t="shared" si="952"/>
        <v>0</v>
      </c>
      <c r="AC2996" s="15">
        <f t="shared" si="951"/>
        <v>517.70000000000005</v>
      </c>
      <c r="AD2996" s="48">
        <f>(ROUND(AC2996-AC2989,1)/AC2989)</f>
        <v>-1.559231793116562E-2</v>
      </c>
      <c r="AE2996" s="119"/>
      <c r="AF2996" s="60"/>
    </row>
    <row r="2997" spans="1:32">
      <c r="A2997" s="105" t="s">
        <v>852</v>
      </c>
      <c r="B2997" s="97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80.399999999999991</v>
      </c>
      <c r="O2997" s="14">
        <f>E2997*$E$11</f>
        <v>0</v>
      </c>
      <c r="P2997" s="14">
        <f>F2997*$F$11</f>
        <v>0</v>
      </c>
      <c r="Q2997" s="14">
        <f>G2997*$G$11</f>
        <v>174.20000000000002</v>
      </c>
      <c r="R2997" s="14">
        <f>H2997*$H$11</f>
        <v>0</v>
      </c>
      <c r="S2997" s="14">
        <f>(N2997/100)*(I2997*$I$11)+(N2997/100)*(J2997*$J$11)</f>
        <v>72.359999999999985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190.74900000000002</v>
      </c>
      <c r="W2997" s="14">
        <f>(R2997/100)*(K2997*$K$11)+(R2997/100)*(L2997*$L$11)</f>
        <v>0</v>
      </c>
      <c r="X2997" s="14">
        <f t="shared" si="945"/>
        <v>152.76</v>
      </c>
      <c r="Y2997" s="14">
        <f t="shared" si="946"/>
        <v>0</v>
      </c>
      <c r="Z2997" s="14">
        <f t="shared" si="947"/>
        <v>0</v>
      </c>
      <c r="AA2997" s="14">
        <f t="shared" si="948"/>
        <v>364.94900000000007</v>
      </c>
      <c r="AB2997" s="14">
        <f t="shared" si="952"/>
        <v>0</v>
      </c>
      <c r="AC2997" s="15">
        <f t="shared" si="951"/>
        <v>517.70000000000005</v>
      </c>
      <c r="AD2997" s="48">
        <f>(ROUND(AC2997-AC2989,1)/AC2989)</f>
        <v>-1.559231793116562E-2</v>
      </c>
      <c r="AE2997" s="119"/>
      <c r="AF2997" s="60"/>
    </row>
    <row r="2998" spans="1:32">
      <c r="A2998" s="105" t="s">
        <v>853</v>
      </c>
      <c r="B2998" s="97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80.399999999999991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174.20000000000002</v>
      </c>
      <c r="S2998" s="14">
        <f>(N2998/100)*(I2998*$I$12)+(N2998/100)*(J2998*$J$12)</f>
        <v>72.359999999999985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190.74900000000002</v>
      </c>
      <c r="X2998" s="14">
        <f t="shared" si="945"/>
        <v>152.76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364.94900000000007</v>
      </c>
      <c r="AC2998" s="15">
        <f t="shared" si="951"/>
        <v>517.70000000000005</v>
      </c>
      <c r="AD2998" s="48">
        <f>(ROUND(AC2998-AC2989,1)/AC2989)</f>
        <v>-1.559231793116562E-2</v>
      </c>
      <c r="AE2998" s="119"/>
      <c r="AF2998" s="60"/>
    </row>
    <row r="2999" spans="1:32">
      <c r="A2999" s="105" t="s">
        <v>854</v>
      </c>
      <c r="B2999" s="97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174.20000000000002</v>
      </c>
      <c r="O2999" s="14">
        <f>E2999*$E$13</f>
        <v>0</v>
      </c>
      <c r="P2999" s="14">
        <f>F2999*$F$13</f>
        <v>78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308.33400000000006</v>
      </c>
      <c r="T2999" s="14">
        <f>(O2999/100)*(K2999*$K$13)+(O2999/100)*(M2999*$M$13)</f>
        <v>0</v>
      </c>
      <c r="U2999" s="14">
        <f>(P2999/100)*(K2999*$K$13)+(P2999/100)*(L2999*$L$13)+(P2999/100)*(M2999*$M$13)</f>
        <v>114.66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482.53400000000011</v>
      </c>
      <c r="Y2999" s="14">
        <f t="shared" si="946"/>
        <v>0</v>
      </c>
      <c r="Z2999" s="14">
        <f t="shared" si="947"/>
        <v>192.66</v>
      </c>
      <c r="AA2999" s="14">
        <f t="shared" si="948"/>
        <v>0</v>
      </c>
      <c r="AB2999" s="14">
        <f t="shared" si="952"/>
        <v>0</v>
      </c>
      <c r="AC2999" s="15">
        <f t="shared" si="951"/>
        <v>675.2</v>
      </c>
      <c r="AD2999" s="48">
        <f>(ROUND(AC2999-AC2989,1)/AC2989)</f>
        <v>0.28389427647841797</v>
      </c>
      <c r="AE2999" s="119"/>
      <c r="AF2999" s="60"/>
    </row>
    <row r="3000" spans="1:32">
      <c r="A3000" s="105" t="s">
        <v>855</v>
      </c>
      <c r="B3000" s="97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201.5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471.51000000000005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673.01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673</v>
      </c>
      <c r="AD3000" s="48">
        <f>(ROUND(AC3000-AC2989,1)/AC2989)</f>
        <v>0.27971097166761744</v>
      </c>
      <c r="AE3000" s="119"/>
      <c r="AF3000" s="60"/>
    </row>
    <row r="3001" spans="1:32">
      <c r="A3001" s="105"/>
      <c r="B3001" s="97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201.5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471.51000000000005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673.01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673</v>
      </c>
      <c r="AD3001" s="48">
        <f>(ROUND(AC3001-AC2989,1)/AC2989)</f>
        <v>0.27971097166761744</v>
      </c>
      <c r="AE3001" s="119"/>
      <c r="AF3001" s="60"/>
    </row>
    <row r="3002" spans="1:32">
      <c r="A3002" s="105"/>
      <c r="B3002" s="97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174.20000000000002</v>
      </c>
      <c r="O3002" s="14">
        <f>E3002*$E$16</f>
        <v>0</v>
      </c>
      <c r="P3002" s="14">
        <f>F3002*$F$16</f>
        <v>78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294.0496</v>
      </c>
      <c r="T3002" s="14">
        <f>(O3002/100)*(K3002*$K$16)</f>
        <v>0</v>
      </c>
      <c r="U3002" s="14">
        <f>(P3002/100)*(K3002*$K$16)+(P3002/100)*(L3002*$L$16)</f>
        <v>46.800000000000004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468.24959999999999</v>
      </c>
      <c r="Y3002" s="14">
        <f t="shared" si="946"/>
        <v>0</v>
      </c>
      <c r="Z3002" s="14">
        <f t="shared" si="947"/>
        <v>124.80000000000001</v>
      </c>
      <c r="AA3002" s="14">
        <f t="shared" si="948"/>
        <v>0</v>
      </c>
      <c r="AB3002" s="14">
        <f t="shared" si="952"/>
        <v>0</v>
      </c>
      <c r="AC3002" s="15">
        <f t="shared" si="951"/>
        <v>593</v>
      </c>
      <c r="AD3002" s="48">
        <f>(ROUND(AC3002-AC2989,1)/AC2989)</f>
        <v>0.12759079672941623</v>
      </c>
      <c r="AE3002" s="119"/>
      <c r="AF3002" s="60"/>
    </row>
    <row r="3003" spans="1:32">
      <c r="A3003" s="105"/>
      <c r="B3003" s="97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174.20000000000002</v>
      </c>
      <c r="O3003" s="14">
        <f>E3003*$E$17</f>
        <v>0</v>
      </c>
      <c r="P3003" s="14">
        <f>F3003*$F$17</f>
        <v>78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347.35479999999995</v>
      </c>
      <c r="T3003" s="14">
        <f>(O3003/100)*(K3003*$K$17)</f>
        <v>0</v>
      </c>
      <c r="U3003" s="14">
        <f>(P3003/100)*(K3003*$K$17)+(P3003/100)*(L3003*$L$17)</f>
        <v>46.800000000000004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521.5548</v>
      </c>
      <c r="Y3003" s="14">
        <f t="shared" si="946"/>
        <v>0</v>
      </c>
      <c r="Z3003" s="14">
        <f t="shared" si="947"/>
        <v>124.80000000000001</v>
      </c>
      <c r="AA3003" s="14">
        <f t="shared" si="948"/>
        <v>0</v>
      </c>
      <c r="AB3003" s="14">
        <f t="shared" si="952"/>
        <v>0</v>
      </c>
      <c r="AC3003" s="15">
        <f t="shared" si="951"/>
        <v>646.4</v>
      </c>
      <c r="AD3003" s="48">
        <f>(ROUND(AC3003-AC2989,1)/AC2989)</f>
        <v>0.22913101350066553</v>
      </c>
      <c r="AE3003" s="119"/>
      <c r="AF3003" s="60"/>
    </row>
    <row r="3004" spans="1:32">
      <c r="A3004" s="112" t="s">
        <v>0</v>
      </c>
      <c r="B3004" s="98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210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315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525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525</v>
      </c>
      <c r="AD3004" s="58" t="s">
        <v>330</v>
      </c>
      <c r="AE3004" s="119" t="s">
        <v>820</v>
      </c>
      <c r="AF3004" s="60"/>
    </row>
    <row r="3005" spans="1:32">
      <c r="A3005" s="105" t="s">
        <v>821</v>
      </c>
      <c r="B3005" s="99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182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434.61599999999999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616.61599999999999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616.6</v>
      </c>
      <c r="AD3005" s="48">
        <f>(ROUND(AC3005-AC3004,1)/AC3004)</f>
        <v>0.17447619047619048</v>
      </c>
      <c r="AE3005" s="119"/>
      <c r="AF3005" s="60"/>
    </row>
    <row r="3006" spans="1:32">
      <c r="A3006" s="105" t="s">
        <v>822</v>
      </c>
      <c r="B3006" s="99">
        <v>0</v>
      </c>
      <c r="C3006" s="21" t="s">
        <v>856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196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294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490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490</v>
      </c>
      <c r="AD3006" s="48">
        <f>(ROUND(AC3006-AC3004,1)/AC3004)</f>
        <v>-6.6666666666666666E-2</v>
      </c>
      <c r="AE3006" s="119"/>
      <c r="AF3006" s="60"/>
    </row>
    <row r="3007" spans="1:32">
      <c r="A3007" s="105" t="s">
        <v>823</v>
      </c>
      <c r="B3007" s="99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196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294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490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490</v>
      </c>
      <c r="AD3007" s="48">
        <f>(ROUND(AC3007-AC3004,1)/AC3004)</f>
        <v>-6.6666666666666666E-2</v>
      </c>
      <c r="AE3007" s="119"/>
      <c r="AF3007" s="60"/>
    </row>
    <row r="3008" spans="1:32">
      <c r="A3008" s="105" t="s">
        <v>824</v>
      </c>
      <c r="B3008" s="99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196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294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490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490</v>
      </c>
      <c r="AD3008" s="48">
        <f>(ROUND(AC3008-AC3004,1)/AC3004)</f>
        <v>-6.6666666666666666E-2</v>
      </c>
      <c r="AE3008" s="119"/>
      <c r="AF3008" s="60"/>
    </row>
    <row r="3009" spans="1:32">
      <c r="A3009" s="105" t="s">
        <v>667</v>
      </c>
      <c r="B3009" s="99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196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294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490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490</v>
      </c>
      <c r="AD3009" s="48">
        <f>(ROUND(AC3009-AC3004,1)/AC3004)</f>
        <v>-6.6666666666666666E-2</v>
      </c>
      <c r="AE3009" s="119"/>
      <c r="AF3009" s="60"/>
    </row>
    <row r="3010" spans="1:32">
      <c r="A3010" s="105" t="s">
        <v>606</v>
      </c>
      <c r="B3010" s="99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84</v>
      </c>
      <c r="O3010" s="14">
        <f>E3010*$E$9</f>
        <v>182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63</v>
      </c>
      <c r="T3010" s="14">
        <f>(O3010/100)*(K3010*$K$9)</f>
        <v>349.44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147</v>
      </c>
      <c r="Y3010" s="14">
        <f t="shared" si="954"/>
        <v>531.44000000000005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678.4</v>
      </c>
      <c r="AD3010" s="48">
        <f>(ROUND(AC3010-AC3004,1)/AC3004)</f>
        <v>0.29219047619047622</v>
      </c>
      <c r="AE3010" s="119"/>
      <c r="AF3010" s="60"/>
    </row>
    <row r="3011" spans="1:32">
      <c r="A3011" s="105" t="s">
        <v>851</v>
      </c>
      <c r="B3011" s="99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84</v>
      </c>
      <c r="O3011" s="14">
        <f>E3011*$E$10</f>
        <v>0</v>
      </c>
      <c r="P3011" s="14">
        <f>F3011*$F$10</f>
        <v>182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129.14999999999998</v>
      </c>
      <c r="T3011" s="14">
        <f>(O3011/100)*(K3011*$J$10)</f>
        <v>0</v>
      </c>
      <c r="U3011" s="14">
        <f>(P3011/100)*(K3011*$K$10)+(P3011/100)*(L3011*$L$10)</f>
        <v>286.65000000000003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213.14999999999998</v>
      </c>
      <c r="Y3011" s="14">
        <f t="shared" si="954"/>
        <v>0</v>
      </c>
      <c r="Z3011" s="14">
        <f t="shared" si="955"/>
        <v>468.65000000000003</v>
      </c>
      <c r="AA3011" s="14">
        <f t="shared" si="956"/>
        <v>0</v>
      </c>
      <c r="AB3011" s="14">
        <f t="shared" si="958"/>
        <v>0</v>
      </c>
      <c r="AC3011" s="15">
        <f t="shared" si="957"/>
        <v>681.8</v>
      </c>
      <c r="AD3011" s="48">
        <f>(ROUND(AC3011-AC3004,1)/AC3004)</f>
        <v>0.29866666666666669</v>
      </c>
      <c r="AE3011" s="119"/>
      <c r="AF3011" s="60"/>
    </row>
    <row r="3012" spans="1:32">
      <c r="A3012" s="105" t="s">
        <v>852</v>
      </c>
      <c r="B3012" s="99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84</v>
      </c>
      <c r="O3012" s="14">
        <f>E3012*$E$11</f>
        <v>0</v>
      </c>
      <c r="P3012" s="14">
        <f>F3012*$F$11</f>
        <v>0</v>
      </c>
      <c r="Q3012" s="14">
        <f>G3012*$G$11</f>
        <v>182</v>
      </c>
      <c r="R3012" s="14">
        <f>H3012*$H$11</f>
        <v>0</v>
      </c>
      <c r="S3012" s="14">
        <f>(N3012/100)*(I3012*$I$11)+(N3012/100)*(J3012*$J$11)+(N3012/100)*(L3012*$L$11)</f>
        <v>175.14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242.97</v>
      </c>
      <c r="W3012" s="14">
        <f>(R3012/100)*(K3012*$K$11)+(R3012/100)*(L3012*$L$11)</f>
        <v>0</v>
      </c>
      <c r="X3012" s="14">
        <f t="shared" si="953"/>
        <v>259.14</v>
      </c>
      <c r="Y3012" s="14">
        <f t="shared" si="954"/>
        <v>0</v>
      </c>
      <c r="Z3012" s="14">
        <f t="shared" si="955"/>
        <v>0</v>
      </c>
      <c r="AA3012" s="14">
        <f t="shared" si="956"/>
        <v>424.97</v>
      </c>
      <c r="AB3012" s="14">
        <f t="shared" si="958"/>
        <v>0</v>
      </c>
      <c r="AC3012" s="15">
        <f t="shared" si="957"/>
        <v>684.1</v>
      </c>
      <c r="AD3012" s="48">
        <f>(ROUND(AC3012-AC3004,1)/AC3004)</f>
        <v>0.30304761904761901</v>
      </c>
      <c r="AE3012" s="119"/>
      <c r="AF3012" s="60"/>
    </row>
    <row r="3013" spans="1:32">
      <c r="A3013" s="105" t="s">
        <v>853</v>
      </c>
      <c r="B3013" s="99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84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182</v>
      </c>
      <c r="S3013" s="14">
        <f>(N3013/100)*(I3013*$I$12)+(N3013/100)*(J3013*$J$12)+(N3013/100)*(L3013*$L$12)</f>
        <v>129.14999999999998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286.65000000000003</v>
      </c>
      <c r="X3013" s="14">
        <f t="shared" si="953"/>
        <v>213.14999999999998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468.65000000000003</v>
      </c>
      <c r="AC3013" s="15">
        <f t="shared" si="957"/>
        <v>681.8</v>
      </c>
      <c r="AD3013" s="48">
        <f>(ROUND(AC3013-AC3004,1)/AC3004)</f>
        <v>0.29866666666666669</v>
      </c>
      <c r="AE3013" s="119"/>
      <c r="AF3013" s="60"/>
    </row>
    <row r="3014" spans="1:32">
      <c r="A3014" s="105" t="s">
        <v>854</v>
      </c>
      <c r="B3014" s="99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182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491.4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673.4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673.4</v>
      </c>
      <c r="AD3014" s="48">
        <f>(ROUND(AC3014-AC3004,1)/AC3004)</f>
        <v>0.28266666666666668</v>
      </c>
      <c r="AE3014" s="119"/>
      <c r="AF3014" s="60"/>
    </row>
    <row r="3015" spans="1:32">
      <c r="A3015" s="105" t="s">
        <v>855</v>
      </c>
      <c r="B3015" s="99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223.6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449.43599999999998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673.03599999999994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673</v>
      </c>
      <c r="AD3015" s="48">
        <f>(ROUND(AC3015-AC3004,1)/AC3004)</f>
        <v>0.28190476190476188</v>
      </c>
      <c r="AE3015" s="119"/>
      <c r="AF3015" s="60"/>
    </row>
    <row r="3016" spans="1:32">
      <c r="A3016" s="105"/>
      <c r="B3016" s="99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223.6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449.43599999999998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673.03599999999994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673</v>
      </c>
      <c r="AD3016" s="48">
        <f>(ROUND(AC3016-AC3004,1)/AC3004)</f>
        <v>0.28190476190476188</v>
      </c>
      <c r="AE3016" s="119"/>
      <c r="AF3016" s="60"/>
    </row>
    <row r="3017" spans="1:32">
      <c r="A3017" s="105"/>
      <c r="B3017" s="99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182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410.22800000000001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592.22800000000007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592.20000000000005</v>
      </c>
      <c r="AD3017" s="48">
        <f>(ROUND(AC3017-AC3004,1)/AC3004)</f>
        <v>0.128</v>
      </c>
      <c r="AE3017" s="119"/>
      <c r="AF3017" s="60"/>
    </row>
    <row r="3018" spans="1:32">
      <c r="A3018" s="105"/>
      <c r="B3018" s="99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182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464.464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646.46399999999994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646.5</v>
      </c>
      <c r="AD3018" s="48">
        <f>(ROUND(AC3018-AC3004,1)/AC3004)</f>
        <v>0.23142857142857143</v>
      </c>
      <c r="AE3018" s="119"/>
      <c r="AF3018" s="60"/>
    </row>
    <row r="3019" spans="1:32">
      <c r="A3019" s="112" t="s">
        <v>0</v>
      </c>
      <c r="B3019" s="96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240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288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528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528</v>
      </c>
      <c r="AD3019" s="58"/>
      <c r="AE3019" s="119" t="s">
        <v>820</v>
      </c>
      <c r="AF3019" s="60"/>
    </row>
    <row r="3020" spans="1:32">
      <c r="A3020" s="105" t="s">
        <v>821</v>
      </c>
      <c r="B3020" s="97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208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411.84000000000003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619.84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619.79999999999995</v>
      </c>
      <c r="AD3020" s="48">
        <f>(ROUND(AC3020-AC3019,1)/AC3019)</f>
        <v>0.17386363636363636</v>
      </c>
      <c r="AE3020" s="119"/>
      <c r="AF3020" s="60"/>
    </row>
    <row r="3021" spans="1:32">
      <c r="A3021" s="105" t="s">
        <v>822</v>
      </c>
      <c r="B3021" s="97">
        <v>0</v>
      </c>
      <c r="C3021" s="21" t="s">
        <v>856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224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268.8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492.8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492.8</v>
      </c>
      <c r="AD3021" s="48">
        <f>(ROUND(AC3021-AC3019,1)/AC3019)</f>
        <v>-6.6666666666666666E-2</v>
      </c>
      <c r="AE3021" s="119"/>
      <c r="AF3021" s="60"/>
    </row>
    <row r="3022" spans="1:32">
      <c r="A3022" s="105" t="s">
        <v>823</v>
      </c>
      <c r="B3022" s="97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224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268.8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492.8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492.8</v>
      </c>
      <c r="AD3022" s="48">
        <f>(ROUND(AC3022-AC3019,1)/AC3019)</f>
        <v>-6.6666666666666666E-2</v>
      </c>
      <c r="AE3022" s="119"/>
      <c r="AF3022" s="60"/>
    </row>
    <row r="3023" spans="1:32">
      <c r="A3023" s="105" t="s">
        <v>824</v>
      </c>
      <c r="B3023" s="97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224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268.8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492.8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492.8</v>
      </c>
      <c r="AD3023" s="48">
        <f>(ROUND(AC3023-AC3019,1)/AC3019)</f>
        <v>-6.6666666666666666E-2</v>
      </c>
      <c r="AE3023" s="119"/>
      <c r="AF3023" s="60"/>
    </row>
    <row r="3024" spans="1:32">
      <c r="A3024" s="105" t="s">
        <v>667</v>
      </c>
      <c r="B3024" s="97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224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268.8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492.8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492.8</v>
      </c>
      <c r="AD3024" s="48">
        <f>(ROUND(AC3024-AC3019,1)/AC3019)</f>
        <v>-6.6666666666666666E-2</v>
      </c>
      <c r="AE3024" s="119"/>
      <c r="AF3024" s="60"/>
    </row>
    <row r="3025" spans="1:32">
      <c r="A3025" s="105" t="s">
        <v>606</v>
      </c>
      <c r="B3025" s="97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96</v>
      </c>
      <c r="O3025" s="14">
        <f>E3025*$E$9</f>
        <v>208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115.19999999999999</v>
      </c>
      <c r="T3025" s="14">
        <f>(O3025/100)*(K3025*$K$9)</f>
        <v>265.2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211.2</v>
      </c>
      <c r="Y3025" s="14">
        <f t="shared" si="960"/>
        <v>473.2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684.4</v>
      </c>
      <c r="AD3025" s="48">
        <f>(ROUND(AC3025-AC3019,1)/AC3019)</f>
        <v>0.2962121212121212</v>
      </c>
      <c r="AE3025" s="119"/>
      <c r="AF3025" s="60"/>
    </row>
    <row r="3026" spans="1:32">
      <c r="A3026" s="105" t="s">
        <v>851</v>
      </c>
      <c r="B3026" s="97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96</v>
      </c>
      <c r="O3026" s="14">
        <f>E3026*$E$10</f>
        <v>0</v>
      </c>
      <c r="P3026" s="14">
        <f>F3026*$F$10</f>
        <v>208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115.19999999999999</v>
      </c>
      <c r="T3026" s="14">
        <f>(O3026/100)*(K3026*$J$10)</f>
        <v>0</v>
      </c>
      <c r="U3026" s="14">
        <f>(P3026/100)*(K3026*$K$10)+(P3026/100)*(L3026*$L$10)</f>
        <v>265.2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211.2</v>
      </c>
      <c r="Y3026" s="14">
        <f t="shared" si="960"/>
        <v>0</v>
      </c>
      <c r="Z3026" s="14">
        <f t="shared" si="961"/>
        <v>473.2</v>
      </c>
      <c r="AA3026" s="14">
        <f t="shared" si="962"/>
        <v>0</v>
      </c>
      <c r="AB3026" s="14">
        <f t="shared" si="964"/>
        <v>0</v>
      </c>
      <c r="AC3026" s="15">
        <f t="shared" si="963"/>
        <v>684.4</v>
      </c>
      <c r="AD3026" s="48">
        <f>(ROUND(AC3026-AC3019,1)/AC3019)</f>
        <v>0.2962121212121212</v>
      </c>
      <c r="AE3026" s="119"/>
      <c r="AF3026" s="60"/>
    </row>
    <row r="3027" spans="1:32">
      <c r="A3027" s="105" t="s">
        <v>852</v>
      </c>
      <c r="B3027" s="97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96</v>
      </c>
      <c r="O3027" s="14">
        <f>E3027*$E$11</f>
        <v>0</v>
      </c>
      <c r="P3027" s="14">
        <f>F3027*$F$11</f>
        <v>0</v>
      </c>
      <c r="Q3027" s="14">
        <f>G3027*$G$11</f>
        <v>208</v>
      </c>
      <c r="R3027" s="14">
        <f>H3027*$H$11</f>
        <v>0</v>
      </c>
      <c r="S3027" s="14">
        <f>(N3027/100)*(I3027*$I$11)+(N3027/100)*(J3027*$J$11)</f>
        <v>115.19999999999999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265.2</v>
      </c>
      <c r="W3027" s="14">
        <f>(R3027/100)*(K3027*$K$11)+(R3027/100)*(L3027*$L$11)</f>
        <v>0</v>
      </c>
      <c r="X3027" s="14">
        <f t="shared" si="959"/>
        <v>211.2</v>
      </c>
      <c r="Y3027" s="14">
        <f t="shared" si="960"/>
        <v>0</v>
      </c>
      <c r="Z3027" s="14">
        <f t="shared" si="961"/>
        <v>0</v>
      </c>
      <c r="AA3027" s="14">
        <f t="shared" si="962"/>
        <v>473.2</v>
      </c>
      <c r="AB3027" s="14">
        <f t="shared" si="964"/>
        <v>0</v>
      </c>
      <c r="AC3027" s="15">
        <f t="shared" si="963"/>
        <v>684.4</v>
      </c>
      <c r="AD3027" s="48">
        <f>(ROUND(AC3027-AC3019,1)/AC3019)</f>
        <v>0.2962121212121212</v>
      </c>
      <c r="AE3027" s="119"/>
      <c r="AF3027" s="60"/>
    </row>
    <row r="3028" spans="1:32">
      <c r="A3028" s="105" t="s">
        <v>853</v>
      </c>
      <c r="B3028" s="97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96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208</v>
      </c>
      <c r="S3028" s="14">
        <f>(N3028/100)*(I3028*$I$12)+(N3028/100)*(J3028*$J$12)</f>
        <v>115.19999999999999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265.2</v>
      </c>
      <c r="X3028" s="14">
        <f t="shared" si="959"/>
        <v>211.2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473.2</v>
      </c>
      <c r="AC3028" s="15">
        <f t="shared" si="963"/>
        <v>684.4</v>
      </c>
      <c r="AD3028" s="48">
        <f>(ROUND(AC3028-AC3019,1)/AC3019)</f>
        <v>0.2962121212121212</v>
      </c>
      <c r="AE3028" s="119"/>
      <c r="AF3028" s="60"/>
    </row>
    <row r="3029" spans="1:32">
      <c r="A3029" s="105" t="s">
        <v>854</v>
      </c>
      <c r="B3029" s="97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208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468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676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676</v>
      </c>
      <c r="AD3029" s="48">
        <f>(ROUND(AC3029-AC3019,1)/AC3019)</f>
        <v>0.28030303030303028</v>
      </c>
      <c r="AE3029" s="119"/>
      <c r="AF3029" s="60"/>
    </row>
    <row r="3030" spans="1:32">
      <c r="A3030" s="105" t="s">
        <v>855</v>
      </c>
      <c r="B3030" s="97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208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468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676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676</v>
      </c>
      <c r="AD3030" s="48">
        <f>(ROUND(AC3030-AC3019,1)/AC3019)</f>
        <v>0.28030303030303028</v>
      </c>
      <c r="AE3030" s="119"/>
      <c r="AF3030" s="60"/>
    </row>
    <row r="3031" spans="1:32">
      <c r="A3031" s="105"/>
      <c r="B3031" s="97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208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468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676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676</v>
      </c>
      <c r="AD3031" s="48">
        <f>(ROUND(AC3031-AC3019,1)/AC3019)</f>
        <v>0.28030303030303028</v>
      </c>
      <c r="AE3031" s="119"/>
      <c r="AF3031" s="60"/>
    </row>
    <row r="3032" spans="1:32">
      <c r="A3032" s="105"/>
      <c r="B3032" s="97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208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386.464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594.46399999999994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594.5</v>
      </c>
      <c r="AD3032" s="48">
        <f>(ROUND(AC3032-AC3019,1)/AC3019)</f>
        <v>0.1259469696969697</v>
      </c>
      <c r="AE3032" s="119"/>
      <c r="AF3032" s="60"/>
    </row>
    <row r="3033" spans="1:32">
      <c r="A3033" s="105"/>
      <c r="B3033" s="97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208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440.12799999999999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648.12799999999993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648.1</v>
      </c>
      <c r="AD3033" s="48">
        <f>(ROUND(AC3033-AC3019,1)/AC3019)</f>
        <v>0.2274621212121212</v>
      </c>
      <c r="AE3033" s="119"/>
      <c r="AF3033" s="60"/>
    </row>
    <row r="3034" spans="1:32">
      <c r="A3034" s="112" t="s">
        <v>0</v>
      </c>
      <c r="B3034" s="98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231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294.52499999999998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525.52499999999998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525.5</v>
      </c>
      <c r="AD3034" s="58"/>
      <c r="AE3034" s="119" t="s">
        <v>820</v>
      </c>
      <c r="AF3034" s="60"/>
    </row>
    <row r="3035" spans="1:32">
      <c r="A3035" s="105" t="s">
        <v>821</v>
      </c>
      <c r="B3035" s="99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200.20000000000002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418.01760000000002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618.21760000000006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618.20000000000005</v>
      </c>
      <c r="AD3035" s="48">
        <f>(ROUND(AC3035-AC3034,1)/AC3034)</f>
        <v>0.17640342530922931</v>
      </c>
      <c r="AE3035" s="119"/>
      <c r="AF3035" s="60"/>
    </row>
    <row r="3036" spans="1:32">
      <c r="A3036" s="105" t="s">
        <v>822</v>
      </c>
      <c r="B3036" s="99">
        <v>0</v>
      </c>
      <c r="C3036" s="21" t="s">
        <v>856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215.6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274.89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490.49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490.5</v>
      </c>
      <c r="AD3036" s="48">
        <f>(ROUND(AC3036-AC3034,1)/AC3034)</f>
        <v>-6.6603235014272122E-2</v>
      </c>
      <c r="AE3036" s="119"/>
      <c r="AF3036" s="60"/>
    </row>
    <row r="3037" spans="1:32">
      <c r="A3037" s="105" t="s">
        <v>823</v>
      </c>
      <c r="B3037" s="99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215.6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274.89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490.49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490.5</v>
      </c>
      <c r="AD3037" s="48">
        <f>(ROUND(AC3037-AC3034,1)/AC3034)</f>
        <v>-6.6603235014272122E-2</v>
      </c>
      <c r="AE3037" s="119"/>
      <c r="AF3037" s="60"/>
    </row>
    <row r="3038" spans="1:32">
      <c r="A3038" s="105" t="s">
        <v>824</v>
      </c>
      <c r="B3038" s="99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215.6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274.89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490.49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490.5</v>
      </c>
      <c r="AD3038" s="48">
        <f>(ROUND(AC3038-AC3034,1)/AC3034)</f>
        <v>-6.6603235014272122E-2</v>
      </c>
      <c r="AE3038" s="119"/>
      <c r="AF3038" s="60"/>
    </row>
    <row r="3039" spans="1:32">
      <c r="A3039" s="105" t="s">
        <v>667</v>
      </c>
      <c r="B3039" s="99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215.6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274.89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490.49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490.5</v>
      </c>
      <c r="AD3039" s="48">
        <f>(ROUND(AC3039-AC3034,1)/AC3034)</f>
        <v>-6.6603235014272122E-2</v>
      </c>
      <c r="AE3039" s="119"/>
      <c r="AF3039" s="60"/>
    </row>
    <row r="3040" spans="1:32">
      <c r="A3040" s="105" t="s">
        <v>606</v>
      </c>
      <c r="B3040" s="99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92.399999999999991</v>
      </c>
      <c r="O3040" s="14">
        <f>E3040*$E$9</f>
        <v>200.20000000000002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117.80999999999999</v>
      </c>
      <c r="T3040" s="14">
        <f>(O3040/100)*(K3040*$K$9)</f>
        <v>270.27000000000004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210.20999999999998</v>
      </c>
      <c r="Y3040" s="14">
        <f t="shared" si="946"/>
        <v>470.47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680.7</v>
      </c>
      <c r="AD3040" s="48">
        <f>(ROUND(AC3040-AC3034,1)/AC3034)</f>
        <v>0.29533777354900093</v>
      </c>
      <c r="AE3040" s="119"/>
      <c r="AF3040" s="60"/>
    </row>
    <row r="3041" spans="1:32">
      <c r="A3041" s="105" t="s">
        <v>851</v>
      </c>
      <c r="B3041" s="99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92.399999999999991</v>
      </c>
      <c r="O3041" s="14">
        <f>E3041*$E$10</f>
        <v>0</v>
      </c>
      <c r="P3041" s="14">
        <f>F3041*$F$10</f>
        <v>200.20000000000002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117.80999999999999</v>
      </c>
      <c r="T3041" s="14">
        <f>(O3041/100)*(K3041*$J$10)</f>
        <v>0</v>
      </c>
      <c r="U3041" s="14">
        <f>(P3041/100)*(K3041*$K$10)+(P3041/100)*(L3041*$L$10)</f>
        <v>270.27000000000004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210.20999999999998</v>
      </c>
      <c r="Y3041" s="14">
        <f t="shared" si="946"/>
        <v>0</v>
      </c>
      <c r="Z3041" s="14">
        <f t="shared" si="947"/>
        <v>470.47</v>
      </c>
      <c r="AA3041" s="14">
        <f t="shared" si="948"/>
        <v>0</v>
      </c>
      <c r="AB3041" s="14">
        <f t="shared" si="966"/>
        <v>0</v>
      </c>
      <c r="AC3041" s="15">
        <f t="shared" si="965"/>
        <v>680.7</v>
      </c>
      <c r="AD3041" s="48">
        <f>(ROUND(AC3041-AC3034,1)/AC3034)</f>
        <v>0.29533777354900093</v>
      </c>
      <c r="AE3041" s="119"/>
      <c r="AF3041" s="60"/>
    </row>
    <row r="3042" spans="1:32">
      <c r="A3042" s="105" t="s">
        <v>852</v>
      </c>
      <c r="B3042" s="99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92.399999999999991</v>
      </c>
      <c r="O3042" s="14">
        <f>E3042*$E$11</f>
        <v>0</v>
      </c>
      <c r="P3042" s="14">
        <f>F3042*$F$11</f>
        <v>0</v>
      </c>
      <c r="Q3042" s="14">
        <f>G3042*$G$11</f>
        <v>200.20000000000002</v>
      </c>
      <c r="R3042" s="14">
        <f>H3042*$H$11</f>
        <v>0</v>
      </c>
      <c r="S3042" s="14">
        <f>(N3042/100)*(I3042*$I$11)+(N3042/100)*(J3042*$J$11)</f>
        <v>117.80999999999999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270.27000000000004</v>
      </c>
      <c r="W3042" s="14">
        <f>(R3042/100)*(K3042*$K$11)+(R3042/100)*(L3042*$L$11)</f>
        <v>0</v>
      </c>
      <c r="X3042" s="14">
        <f t="shared" si="945"/>
        <v>210.20999999999998</v>
      </c>
      <c r="Y3042" s="14">
        <f t="shared" si="946"/>
        <v>0</v>
      </c>
      <c r="Z3042" s="14">
        <f t="shared" si="947"/>
        <v>0</v>
      </c>
      <c r="AA3042" s="14">
        <f t="shared" si="948"/>
        <v>470.47</v>
      </c>
      <c r="AB3042" s="14">
        <f t="shared" si="966"/>
        <v>0</v>
      </c>
      <c r="AC3042" s="15">
        <f t="shared" si="965"/>
        <v>680.7</v>
      </c>
      <c r="AD3042" s="48">
        <f>(ROUND(AC3042-AC3034,1)/AC3034)</f>
        <v>0.29533777354900093</v>
      </c>
      <c r="AE3042" s="119"/>
      <c r="AF3042" s="60"/>
    </row>
    <row r="3043" spans="1:32">
      <c r="A3043" s="105" t="s">
        <v>853</v>
      </c>
      <c r="B3043" s="99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92.399999999999991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200.20000000000002</v>
      </c>
      <c r="S3043" s="14">
        <f>(N3043/100)*(I3043*$I$12)+(N3043/100)*(J3043*$J$12)</f>
        <v>117.80999999999999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270.27000000000004</v>
      </c>
      <c r="X3043" s="14">
        <f t="shared" si="945"/>
        <v>210.20999999999998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470.47</v>
      </c>
      <c r="AC3043" s="15">
        <f t="shared" si="965"/>
        <v>680.7</v>
      </c>
      <c r="AD3043" s="48">
        <f>(ROUND(AC3043-AC3034,1)/AC3034)</f>
        <v>0.29533777354900093</v>
      </c>
      <c r="AE3043" s="119"/>
      <c r="AF3043" s="60"/>
    </row>
    <row r="3044" spans="1:32">
      <c r="A3044" s="105" t="s">
        <v>854</v>
      </c>
      <c r="B3044" s="99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200.20000000000002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471.47100000000006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671.67100000000005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671.7</v>
      </c>
      <c r="AD3044" s="48">
        <f>(ROUND(AC3044-AC3034,1)/AC3034)</f>
        <v>0.27821122740247384</v>
      </c>
      <c r="AE3044" s="119"/>
      <c r="AF3044" s="60"/>
    </row>
    <row r="3045" spans="1:32">
      <c r="A3045" s="105" t="s">
        <v>855</v>
      </c>
      <c r="B3045" s="99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200.20000000000002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471.47100000000006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671.67100000000005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671.7</v>
      </c>
      <c r="AD3045" s="48">
        <f>(ROUND(AC3045-AC3034,1)/AC3034)</f>
        <v>0.27821122740247384</v>
      </c>
      <c r="AE3045" s="119"/>
      <c r="AF3045" s="60"/>
    </row>
    <row r="3046" spans="1:32">
      <c r="A3046" s="105"/>
      <c r="B3046" s="99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200.20000000000002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471.47100000000006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671.67100000000005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671.7</v>
      </c>
      <c r="AD3046" s="48">
        <f>(ROUND(AC3046-AC3034,1)/AC3034)</f>
        <v>0.27821122740247384</v>
      </c>
      <c r="AE3046" s="119"/>
      <c r="AF3046" s="60"/>
    </row>
    <row r="3047" spans="1:32">
      <c r="A3047" s="105"/>
      <c r="B3047" s="99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200.20000000000002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392.59220000000005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592.79220000000009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592.79999999999995</v>
      </c>
      <c r="AD3047" s="48">
        <f>(ROUND(AC3047-AC3034,1)/AC3034)</f>
        <v>0.1280685061845861</v>
      </c>
      <c r="AE3047" s="119"/>
      <c r="AF3047" s="60"/>
    </row>
    <row r="3048" spans="1:32">
      <c r="A3048" s="105"/>
      <c r="B3048" s="99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200.20000000000002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445.2448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645.44479999999999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645.4</v>
      </c>
      <c r="AD3048" s="48">
        <f>(ROUND(AC3048-AC3034,1)/AC3034)</f>
        <v>0.22816365366317792</v>
      </c>
      <c r="AE3048" s="119"/>
      <c r="AF3048" s="60"/>
    </row>
    <row r="3049" spans="1:32">
      <c r="A3049" s="112" t="s">
        <v>0</v>
      </c>
      <c r="B3049" s="96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270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263.25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533.25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533.29999999999995</v>
      </c>
      <c r="AD3049" s="58"/>
      <c r="AE3049" s="119" t="s">
        <v>820</v>
      </c>
      <c r="AF3049" s="60"/>
    </row>
    <row r="3050" spans="1:32">
      <c r="A3050" s="105" t="s">
        <v>821</v>
      </c>
      <c r="B3050" s="97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234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395.928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629.928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629.9</v>
      </c>
      <c r="AD3050" s="48">
        <f>(ROUND(AC3050-AC3049,1)/AC3049)</f>
        <v>0.18113632102006375</v>
      </c>
      <c r="AE3050" s="119"/>
      <c r="AF3050" s="60"/>
    </row>
    <row r="3051" spans="1:32">
      <c r="A3051" s="105" t="s">
        <v>822</v>
      </c>
      <c r="B3051" s="97">
        <v>0</v>
      </c>
      <c r="C3051" s="21" t="s">
        <v>856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251.99999999999997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245.69999999999996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497.69999999999993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497.7</v>
      </c>
      <c r="AD3051" s="48">
        <f>(ROUND(AC3051-AC3049,1)/AC3049)</f>
        <v>-6.6754172135758488E-2</v>
      </c>
      <c r="AE3051" s="119"/>
      <c r="AF3051" s="60"/>
    </row>
    <row r="3052" spans="1:32">
      <c r="A3052" s="105" t="s">
        <v>823</v>
      </c>
      <c r="B3052" s="97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251.99999999999997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245.69999999999996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497.69999999999993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497.7</v>
      </c>
      <c r="AD3052" s="48">
        <f>(ROUND(AC3052-AC3049,1)/AC3049)</f>
        <v>-6.6754172135758488E-2</v>
      </c>
      <c r="AE3052" s="119"/>
      <c r="AF3052" s="60"/>
    </row>
    <row r="3053" spans="1:32">
      <c r="A3053" s="105" t="s">
        <v>824</v>
      </c>
      <c r="B3053" s="97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251.99999999999997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245.69999999999996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497.69999999999993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497.7</v>
      </c>
      <c r="AD3053" s="48">
        <f>(ROUND(AC3053-AC3049,1)/AC3049)</f>
        <v>-6.6754172135758488E-2</v>
      </c>
      <c r="AE3053" s="119"/>
      <c r="AF3053" s="60"/>
    </row>
    <row r="3054" spans="1:32">
      <c r="A3054" s="105" t="s">
        <v>667</v>
      </c>
      <c r="B3054" s="97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251.99999999999997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245.69999999999996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497.69999999999993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497.7</v>
      </c>
      <c r="AD3054" s="48">
        <f>(ROUND(AC3054-AC3049,1)/AC3049)</f>
        <v>-6.6754172135758488E-2</v>
      </c>
      <c r="AE3054" s="119"/>
      <c r="AF3054" s="60"/>
    </row>
    <row r="3055" spans="1:32">
      <c r="A3055" s="105" t="s">
        <v>606</v>
      </c>
      <c r="B3055" s="97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108</v>
      </c>
      <c r="O3055" s="14">
        <f>E3055*$E$9</f>
        <v>234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105.30000000000001</v>
      </c>
      <c r="T3055" s="14">
        <f>(O3055/100)*(K3055*$K$9)</f>
        <v>245.7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213.3</v>
      </c>
      <c r="Y3055" s="14">
        <f t="shared" si="968"/>
        <v>479.7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693</v>
      </c>
      <c r="AD3055" s="48">
        <f>(ROUND(AC3055-AC3049,1)/AC3049)</f>
        <v>0.29945621601350086</v>
      </c>
      <c r="AE3055" s="119"/>
      <c r="AF3055" s="60"/>
    </row>
    <row r="3056" spans="1:32">
      <c r="A3056" s="105" t="s">
        <v>851</v>
      </c>
      <c r="B3056" s="97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108</v>
      </c>
      <c r="O3056" s="14">
        <f>E3056*$E$10</f>
        <v>0</v>
      </c>
      <c r="P3056" s="14">
        <f>F3056*$F$10</f>
        <v>234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105.30000000000001</v>
      </c>
      <c r="T3056" s="14">
        <f>(O3056/100)*(K3056*$J$10)</f>
        <v>0</v>
      </c>
      <c r="U3056" s="14">
        <f>(P3056/100)*(K3056*$K$10)+(P3056/100)*(L3056*$L$10)</f>
        <v>245.7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213.3</v>
      </c>
      <c r="Y3056" s="14">
        <f t="shared" si="968"/>
        <v>0</v>
      </c>
      <c r="Z3056" s="14">
        <f t="shared" si="969"/>
        <v>479.7</v>
      </c>
      <c r="AA3056" s="14">
        <f t="shared" si="970"/>
        <v>0</v>
      </c>
      <c r="AB3056" s="14">
        <f t="shared" si="972"/>
        <v>0</v>
      </c>
      <c r="AC3056" s="15">
        <f t="shared" si="971"/>
        <v>693</v>
      </c>
      <c r="AD3056" s="48">
        <f>(ROUND(AC3056-AC3049,1)/AC3049)</f>
        <v>0.29945621601350086</v>
      </c>
      <c r="AE3056" s="119"/>
      <c r="AF3056" s="60"/>
    </row>
    <row r="3057" spans="1:32">
      <c r="A3057" s="105" t="s">
        <v>852</v>
      </c>
      <c r="B3057" s="97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108</v>
      </c>
      <c r="O3057" s="14">
        <f>E3057*$E$11</f>
        <v>0</v>
      </c>
      <c r="P3057" s="14">
        <f>F3057*$F$11</f>
        <v>0</v>
      </c>
      <c r="Q3057" s="14">
        <f>G3057*$G$11</f>
        <v>234</v>
      </c>
      <c r="R3057" s="14">
        <f>H3057*$H$11</f>
        <v>0</v>
      </c>
      <c r="S3057" s="14">
        <f>(N3057/100)*(I3057*$I$11)+(N3057/100)*(J3057*$J$11)</f>
        <v>105.30000000000001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245.7</v>
      </c>
      <c r="W3057" s="14">
        <f>(R3057/100)*(K3057*$K$11)+(R3057/100)*(L3057*$L$11)</f>
        <v>0</v>
      </c>
      <c r="X3057" s="14">
        <f t="shared" si="967"/>
        <v>213.3</v>
      </c>
      <c r="Y3057" s="14">
        <f t="shared" si="968"/>
        <v>0</v>
      </c>
      <c r="Z3057" s="14">
        <f t="shared" si="969"/>
        <v>0</v>
      </c>
      <c r="AA3057" s="14">
        <f t="shared" si="970"/>
        <v>479.7</v>
      </c>
      <c r="AB3057" s="14">
        <f t="shared" si="972"/>
        <v>0</v>
      </c>
      <c r="AC3057" s="15">
        <f t="shared" si="971"/>
        <v>693</v>
      </c>
      <c r="AD3057" s="48">
        <f>(ROUND(AC3057-AC3049,1)/AC3049)</f>
        <v>0.29945621601350086</v>
      </c>
      <c r="AE3057" s="119"/>
      <c r="AF3057" s="60"/>
    </row>
    <row r="3058" spans="1:32">
      <c r="A3058" s="105" t="s">
        <v>853</v>
      </c>
      <c r="B3058" s="97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108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234</v>
      </c>
      <c r="S3058" s="14">
        <f>(N3058/100)*(I3058*$I$12)+(N3058/100)*(J3058*$J$12)</f>
        <v>105.30000000000001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245.7</v>
      </c>
      <c r="X3058" s="14">
        <f t="shared" si="967"/>
        <v>213.3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479.7</v>
      </c>
      <c r="AC3058" s="15">
        <f t="shared" si="971"/>
        <v>693</v>
      </c>
      <c r="AD3058" s="48">
        <f>(ROUND(AC3058-AC3049,1)/AC3049)</f>
        <v>0.29945621601350086</v>
      </c>
      <c r="AE3058" s="119"/>
      <c r="AF3058" s="60"/>
    </row>
    <row r="3059" spans="1:32">
      <c r="A3059" s="105" t="s">
        <v>854</v>
      </c>
      <c r="B3059" s="97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234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445.77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679.77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679.8</v>
      </c>
      <c r="AD3059" s="48">
        <f>(ROUND(AC3059-AC3049,1)/AC3049)</f>
        <v>0.27470466904181512</v>
      </c>
      <c r="AE3059" s="119"/>
      <c r="AF3059" s="60"/>
    </row>
    <row r="3060" spans="1:32">
      <c r="A3060" s="105" t="s">
        <v>855</v>
      </c>
      <c r="B3060" s="97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234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445.77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679.77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679.8</v>
      </c>
      <c r="AD3060" s="48">
        <f>(ROUND(AC3060-AC3049,1)/AC3049)</f>
        <v>0.27470466904181512</v>
      </c>
      <c r="AE3060" s="119"/>
      <c r="AF3060" s="60"/>
    </row>
    <row r="3061" spans="1:32">
      <c r="A3061" s="105"/>
      <c r="B3061" s="97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234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445.77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679.77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679.8</v>
      </c>
      <c r="AD3061" s="48">
        <f>(ROUND(AC3061-AC3049,1)/AC3049)</f>
        <v>0.27470466904181512</v>
      </c>
      <c r="AE3061" s="119"/>
      <c r="AF3061" s="60"/>
    </row>
    <row r="3062" spans="1:32">
      <c r="A3062" s="105"/>
      <c r="B3062" s="97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234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367.38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601.38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601.4</v>
      </c>
      <c r="AD3062" s="48">
        <f>(ROUND(AC3062-AC3049,1)/AC3049)</f>
        <v>0.12769548096756048</v>
      </c>
      <c r="AE3062" s="119"/>
      <c r="AF3062" s="60"/>
    </row>
    <row r="3063" spans="1:32">
      <c r="A3063" s="105"/>
      <c r="B3063" s="97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234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419.79599999999994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653.79599999999994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653.79999999999995</v>
      </c>
      <c r="AD3063" s="48">
        <f>(ROUND(AC3063-AC3049,1)/AC3049)</f>
        <v>0.22595162197637353</v>
      </c>
      <c r="AE3063" s="119"/>
      <c r="AF3063" s="60"/>
    </row>
    <row r="3064" spans="1:32">
      <c r="A3064" s="112" t="s">
        <v>0</v>
      </c>
      <c r="B3064" s="98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225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303.75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528.75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528.79999999999995</v>
      </c>
      <c r="AD3064" s="58"/>
      <c r="AE3064" s="119" t="s">
        <v>820</v>
      </c>
      <c r="AF3064" s="60"/>
    </row>
    <row r="3065" spans="1:32">
      <c r="A3065" s="105" t="s">
        <v>821</v>
      </c>
      <c r="B3065" s="99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195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428.22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623.22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623.20000000000005</v>
      </c>
      <c r="AD3065" s="48">
        <f>(ROUND(AC3065-AC3064,1)/AC3064)</f>
        <v>0.178517397881997</v>
      </c>
      <c r="AE3065" s="119"/>
      <c r="AF3065" s="60"/>
    </row>
    <row r="3066" spans="1:32">
      <c r="A3066" s="105" t="s">
        <v>822</v>
      </c>
      <c r="B3066" s="99">
        <v>0</v>
      </c>
      <c r="C3066" s="21" t="s">
        <v>856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210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283.5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493.5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493.5</v>
      </c>
      <c r="AD3066" s="48">
        <f>(ROUND(AC3066-AC3064,1)/AC3064)</f>
        <v>-6.6754916792738275E-2</v>
      </c>
      <c r="AE3066" s="119"/>
      <c r="AF3066" s="60"/>
    </row>
    <row r="3067" spans="1:32">
      <c r="A3067" s="105" t="s">
        <v>823</v>
      </c>
      <c r="B3067" s="99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210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283.5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493.5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493.5</v>
      </c>
      <c r="AD3067" s="48">
        <f>(ROUND(AC3067-AC3064,1)/AC3064)</f>
        <v>-6.6754916792738275E-2</v>
      </c>
      <c r="AE3067" s="119"/>
      <c r="AF3067" s="60"/>
    </row>
    <row r="3068" spans="1:32">
      <c r="A3068" s="105" t="s">
        <v>824</v>
      </c>
      <c r="B3068" s="99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210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283.5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493.5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493.5</v>
      </c>
      <c r="AD3068" s="48">
        <f>(ROUND(AC3068-AC3064,1)/AC3064)</f>
        <v>-6.6754916792738275E-2</v>
      </c>
      <c r="AE3068" s="119"/>
      <c r="AF3068" s="60"/>
    </row>
    <row r="3069" spans="1:32">
      <c r="A3069" s="105" t="s">
        <v>667</v>
      </c>
      <c r="B3069" s="99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210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283.5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493.5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493.5</v>
      </c>
      <c r="AD3069" s="48">
        <f>(ROUND(AC3069-AC3064,1)/AC3064)</f>
        <v>-6.6754916792738275E-2</v>
      </c>
      <c r="AE3069" s="119"/>
      <c r="AF3069" s="60"/>
    </row>
    <row r="3070" spans="1:32">
      <c r="A3070" s="105" t="s">
        <v>606</v>
      </c>
      <c r="B3070" s="99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90</v>
      </c>
      <c r="O3070" s="14">
        <f>E3070*$E$9</f>
        <v>195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121.5</v>
      </c>
      <c r="T3070" s="14">
        <f>(O3070/100)*(K3070*$K$9)</f>
        <v>277.875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211.5</v>
      </c>
      <c r="Y3070" s="14">
        <f t="shared" si="946"/>
        <v>472.875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684.4</v>
      </c>
      <c r="AD3070" s="48">
        <f>(ROUND(AC3070-AC3064,1)/AC3064)</f>
        <v>0.29425113464447805</v>
      </c>
      <c r="AE3070" s="119"/>
      <c r="AF3070" s="60"/>
    </row>
    <row r="3071" spans="1:32">
      <c r="A3071" s="105" t="s">
        <v>851</v>
      </c>
      <c r="B3071" s="99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90</v>
      </c>
      <c r="O3071" s="14">
        <f>E3071*$E$10</f>
        <v>0</v>
      </c>
      <c r="P3071" s="14">
        <f>F3071*$F$10</f>
        <v>195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121.5</v>
      </c>
      <c r="T3071" s="14">
        <f>(O3071/100)*(K3071*$J$10)</f>
        <v>0</v>
      </c>
      <c r="U3071" s="14">
        <f>(P3071/100)*(K3071*$K$10)+(P3071/100)*(L3071*$L$10)</f>
        <v>277.875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211.5</v>
      </c>
      <c r="Y3071" s="14">
        <f t="shared" si="946"/>
        <v>0</v>
      </c>
      <c r="Z3071" s="14">
        <f t="shared" si="947"/>
        <v>472.875</v>
      </c>
      <c r="AA3071" s="14">
        <f t="shared" si="948"/>
        <v>0</v>
      </c>
      <c r="AB3071" s="14">
        <f t="shared" si="974"/>
        <v>0</v>
      </c>
      <c r="AC3071" s="15">
        <f t="shared" si="973"/>
        <v>684.4</v>
      </c>
      <c r="AD3071" s="48">
        <f>(ROUND(AC3071-AC3064,1)/AC3064)</f>
        <v>0.29425113464447805</v>
      </c>
      <c r="AE3071" s="119"/>
      <c r="AF3071" s="60"/>
    </row>
    <row r="3072" spans="1:32">
      <c r="A3072" s="105" t="s">
        <v>852</v>
      </c>
      <c r="B3072" s="99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90</v>
      </c>
      <c r="O3072" s="14">
        <f>E3072*$E$11</f>
        <v>0</v>
      </c>
      <c r="P3072" s="14">
        <f>F3072*$F$11</f>
        <v>0</v>
      </c>
      <c r="Q3072" s="14">
        <f>G3072*$G$11</f>
        <v>195</v>
      </c>
      <c r="R3072" s="14">
        <f>H3072*$H$11</f>
        <v>0</v>
      </c>
      <c r="S3072" s="14">
        <f>(N3072/100)*(I3072*$I$11)+(N3072/100)*(J3072*$J$11)</f>
        <v>121.5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277.875</v>
      </c>
      <c r="W3072" s="14">
        <f>(R3072/100)*(K3072*$K$11)+(R3072/100)*(L3072*$L$11)</f>
        <v>0</v>
      </c>
      <c r="X3072" s="14">
        <f t="shared" si="945"/>
        <v>211.5</v>
      </c>
      <c r="Y3072" s="14">
        <f t="shared" si="946"/>
        <v>0</v>
      </c>
      <c r="Z3072" s="14">
        <f t="shared" si="947"/>
        <v>0</v>
      </c>
      <c r="AA3072" s="14">
        <f t="shared" si="948"/>
        <v>472.875</v>
      </c>
      <c r="AB3072" s="14">
        <f t="shared" si="974"/>
        <v>0</v>
      </c>
      <c r="AC3072" s="15">
        <f t="shared" si="973"/>
        <v>684.4</v>
      </c>
      <c r="AD3072" s="48">
        <f>(ROUND(AC3072-AC3064,1)/AC3064)</f>
        <v>0.29425113464447805</v>
      </c>
      <c r="AE3072" s="119"/>
      <c r="AF3072" s="60"/>
    </row>
    <row r="3073" spans="1:32">
      <c r="A3073" s="105" t="s">
        <v>853</v>
      </c>
      <c r="B3073" s="99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90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195</v>
      </c>
      <c r="S3073" s="14">
        <f>(N3073/100)*(I3073*$I$12)+(N3073/100)*(J3073*$J$12)</f>
        <v>121.5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277.875</v>
      </c>
      <c r="X3073" s="14">
        <f t="shared" si="945"/>
        <v>211.5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472.875</v>
      </c>
      <c r="AC3073" s="15">
        <f t="shared" si="973"/>
        <v>684.4</v>
      </c>
      <c r="AD3073" s="48">
        <f>(ROUND(AC3073-AC3064,1)/AC3064)</f>
        <v>0.29425113464447805</v>
      </c>
      <c r="AE3073" s="119"/>
      <c r="AF3073" s="60"/>
    </row>
    <row r="3074" spans="1:32">
      <c r="A3074" s="105" t="s">
        <v>854</v>
      </c>
      <c r="B3074" s="99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195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482.625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677.625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677.6</v>
      </c>
      <c r="AD3074" s="48">
        <f>(ROUND(AC3074-AC3064,1)/AC3064)</f>
        <v>0.28139183055975797</v>
      </c>
      <c r="AE3074" s="119"/>
      <c r="AF3074" s="60"/>
    </row>
    <row r="3075" spans="1:32">
      <c r="A3075" s="105" t="s">
        <v>855</v>
      </c>
      <c r="B3075" s="99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195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482.625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677.625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677.6</v>
      </c>
      <c r="AD3075" s="48">
        <f>(ROUND(AC3075-AC3064,1)/AC3064)</f>
        <v>0.28139183055975797</v>
      </c>
      <c r="AE3075" s="119"/>
      <c r="AF3075" s="60"/>
    </row>
    <row r="3076" spans="1:32">
      <c r="A3076" s="105"/>
      <c r="B3076" s="99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195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482.625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677.625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677.6</v>
      </c>
      <c r="AD3076" s="48">
        <f>(ROUND(AC3076-AC3064,1)/AC3064)</f>
        <v>0.28139183055975797</v>
      </c>
      <c r="AE3076" s="119"/>
      <c r="AF3076" s="60"/>
    </row>
    <row r="3077" spans="1:32">
      <c r="A3077" s="105"/>
      <c r="B3077" s="99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195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401.11499999999995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596.11500000000001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596.1</v>
      </c>
      <c r="AD3077" s="48">
        <f>(ROUND(AC3077-AC3064,1)/AC3064)</f>
        <v>0.12726928895612707</v>
      </c>
      <c r="AE3077" s="119"/>
      <c r="AF3077" s="60"/>
    </row>
    <row r="3078" spans="1:32">
      <c r="A3078" s="105"/>
      <c r="B3078" s="99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195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456.10499999999996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651.10500000000002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651.1</v>
      </c>
      <c r="AD3078" s="48">
        <f>(ROUND(AC3078-AC3064,1)/AC3064)</f>
        <v>0.2312783661119516</v>
      </c>
      <c r="AE3078" s="119"/>
      <c r="AF3078" s="60"/>
    </row>
    <row r="3079" spans="1:32">
      <c r="A3079" s="112" t="s">
        <v>0</v>
      </c>
      <c r="B3079" s="96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210</v>
      </c>
      <c r="O3079" s="52">
        <f>E3079*$E$3</f>
        <v>0</v>
      </c>
      <c r="P3079" s="52">
        <f>F3079*$F$3</f>
        <v>90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157.5</v>
      </c>
      <c r="T3079" s="52">
        <f>(O3079/100)*(K3079*$K$3)</f>
        <v>0</v>
      </c>
      <c r="U3079" s="52">
        <f>(P3079/100)*(K3079*$K$3)+(P3079/100)*(L3079*$L$3)</f>
        <v>67.5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367.5</v>
      </c>
      <c r="Y3079" s="52">
        <f t="shared" si="946"/>
        <v>0</v>
      </c>
      <c r="Z3079" s="52">
        <f t="shared" si="947"/>
        <v>157.5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525</v>
      </c>
      <c r="AD3079" s="58"/>
      <c r="AE3079" s="119" t="s">
        <v>820</v>
      </c>
      <c r="AF3079" s="60"/>
    </row>
    <row r="3080" spans="1:32">
      <c r="A3080" s="105" t="s">
        <v>821</v>
      </c>
      <c r="B3080" s="97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182</v>
      </c>
      <c r="O3080" s="14">
        <f>E3080*$E$4</f>
        <v>0</v>
      </c>
      <c r="P3080" s="14">
        <f>F3080*$F$4</f>
        <v>78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298.11599999999999</v>
      </c>
      <c r="T3080" s="14">
        <f>(O3080/100)*(K3080*$K$4)</f>
        <v>0</v>
      </c>
      <c r="U3080" s="14">
        <f>(P3080/100)*(K3080*$K$4)+(P3080/100)*(L3080*$L$4)</f>
        <v>58.5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480.11599999999999</v>
      </c>
      <c r="Y3080" s="14">
        <f t="shared" ref="Y3080:Y3093" si="976">O3080+T3080</f>
        <v>0</v>
      </c>
      <c r="Z3080" s="14">
        <f t="shared" ref="Z3080:Z3093" si="977">P3080+U3080</f>
        <v>136.5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616.6</v>
      </c>
      <c r="AD3080" s="48">
        <f>(ROUND(AC3080-AC3079,1)/AC3079)</f>
        <v>0.17447619047619048</v>
      </c>
      <c r="AE3080" s="119"/>
      <c r="AF3080" s="60"/>
    </row>
    <row r="3081" spans="1:32">
      <c r="A3081" s="105" t="s">
        <v>822</v>
      </c>
      <c r="B3081" s="97">
        <v>0</v>
      </c>
      <c r="C3081" s="21" t="s">
        <v>856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196</v>
      </c>
      <c r="O3081" s="14">
        <f>E3081*$E$5</f>
        <v>0</v>
      </c>
      <c r="P3081" s="14">
        <f>F3081*$F$5</f>
        <v>84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147</v>
      </c>
      <c r="T3081" s="14">
        <f>(O3081/100)*(K3081*$K$5)</f>
        <v>0</v>
      </c>
      <c r="U3081" s="14">
        <f>(P3081/100)*(K3081*$K$5)+(P3081/100)*(L3081*$L$5)</f>
        <v>63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343</v>
      </c>
      <c r="Y3081" s="14">
        <f t="shared" si="976"/>
        <v>0</v>
      </c>
      <c r="Z3081" s="14">
        <f t="shared" si="977"/>
        <v>147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490</v>
      </c>
      <c r="AD3081" s="48">
        <f>(ROUND(AC3081-AC3079,1)/AC3079)</f>
        <v>-6.6666666666666666E-2</v>
      </c>
      <c r="AE3081" s="119"/>
      <c r="AF3081" s="60"/>
    </row>
    <row r="3082" spans="1:32">
      <c r="A3082" s="105" t="s">
        <v>823</v>
      </c>
      <c r="B3082" s="97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196</v>
      </c>
      <c r="O3082" s="14">
        <f>E3082*$E$6</f>
        <v>0</v>
      </c>
      <c r="P3082" s="14">
        <f>F3082*$F$6</f>
        <v>84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147</v>
      </c>
      <c r="T3082" s="14">
        <f>(O3082/100)*(K3082*$K$6)</f>
        <v>0</v>
      </c>
      <c r="U3082" s="14">
        <f>(P3082/100)*(K3082*$K$6)+(P3082/100)*(L3082*$L$6)</f>
        <v>63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343</v>
      </c>
      <c r="Y3082" s="14">
        <f t="shared" si="976"/>
        <v>0</v>
      </c>
      <c r="Z3082" s="14">
        <f t="shared" si="977"/>
        <v>147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490</v>
      </c>
      <c r="AD3082" s="48">
        <f>(ROUND(AC3082-AC3079,1)/AC3079)</f>
        <v>-6.6666666666666666E-2</v>
      </c>
      <c r="AE3082" s="119"/>
      <c r="AF3082" s="60"/>
    </row>
    <row r="3083" spans="1:32">
      <c r="A3083" s="105" t="s">
        <v>824</v>
      </c>
      <c r="B3083" s="97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196</v>
      </c>
      <c r="O3083" s="14">
        <f>E3083*$E$7</f>
        <v>0</v>
      </c>
      <c r="P3083" s="14">
        <f>F3083*$F$7</f>
        <v>84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147</v>
      </c>
      <c r="T3083" s="14">
        <f>(O3083/100)*(K3083*$K$7)</f>
        <v>0</v>
      </c>
      <c r="U3083" s="14">
        <f>(P3083/100)*(K3083*$K$7)+(P3083/100)*(L3083*$L$7)</f>
        <v>63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343</v>
      </c>
      <c r="Y3083" s="14">
        <f t="shared" si="976"/>
        <v>0</v>
      </c>
      <c r="Z3083" s="14">
        <f t="shared" si="977"/>
        <v>147</v>
      </c>
      <c r="AA3083" s="14">
        <f t="shared" si="978"/>
        <v>0</v>
      </c>
      <c r="AB3083" s="14">
        <f t="shared" si="980"/>
        <v>0</v>
      </c>
      <c r="AC3083" s="15">
        <f t="shared" si="979"/>
        <v>490</v>
      </c>
      <c r="AD3083" s="48">
        <f>(ROUND(AC3083-AC3079,1)/AC3079)</f>
        <v>-6.6666666666666666E-2</v>
      </c>
      <c r="AE3083" s="119"/>
      <c r="AF3083" s="60"/>
    </row>
    <row r="3084" spans="1:32">
      <c r="A3084" s="105" t="s">
        <v>667</v>
      </c>
      <c r="B3084" s="97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196</v>
      </c>
      <c r="O3084" s="14">
        <f>E3084*$E$8</f>
        <v>0</v>
      </c>
      <c r="P3084" s="14">
        <f>F3084*$F$8</f>
        <v>84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147</v>
      </c>
      <c r="T3084" s="14">
        <f>(O3084/100)*(K3084*$K$8)</f>
        <v>0</v>
      </c>
      <c r="U3084" s="14">
        <f>(P3084/100)*(K3084*$K$8)+(P3084/100)*(L3084*$L$8)</f>
        <v>63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343</v>
      </c>
      <c r="Y3084" s="14">
        <f t="shared" si="976"/>
        <v>0</v>
      </c>
      <c r="Z3084" s="14">
        <f t="shared" si="977"/>
        <v>147</v>
      </c>
      <c r="AA3084" s="14">
        <f t="shared" si="978"/>
        <v>0</v>
      </c>
      <c r="AB3084" s="14">
        <f t="shared" si="980"/>
        <v>0</v>
      </c>
      <c r="AC3084" s="15">
        <f t="shared" si="979"/>
        <v>490</v>
      </c>
      <c r="AD3084" s="48">
        <f>(ROUND(AC3084-AC3079,1)/AC3079)</f>
        <v>-6.6666666666666666E-2</v>
      </c>
      <c r="AE3084" s="119"/>
      <c r="AF3084" s="60"/>
    </row>
    <row r="3085" spans="1:32">
      <c r="A3085" s="105" t="s">
        <v>606</v>
      </c>
      <c r="B3085" s="97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84</v>
      </c>
      <c r="O3085" s="14">
        <f>E3085*$E$9</f>
        <v>260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63</v>
      </c>
      <c r="T3085" s="14">
        <f>(O3085/100)*(K3085*$K$9)</f>
        <v>273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147</v>
      </c>
      <c r="Y3085" s="14">
        <f t="shared" si="976"/>
        <v>533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680</v>
      </c>
      <c r="AD3085" s="48">
        <f>(ROUND(AC3085-AC3079,1)/AC3079)</f>
        <v>0.29523809523809524</v>
      </c>
      <c r="AE3085" s="119"/>
      <c r="AF3085" s="60"/>
    </row>
    <row r="3086" spans="1:32">
      <c r="A3086" s="105" t="s">
        <v>851</v>
      </c>
      <c r="B3086" s="97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84</v>
      </c>
      <c r="O3086" s="14">
        <f>E3086*$E$10</f>
        <v>0</v>
      </c>
      <c r="P3086" s="14">
        <f>F3086*$F$10</f>
        <v>260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63</v>
      </c>
      <c r="T3086" s="14">
        <f>(O3086/100)*(K3086*$J$10)</f>
        <v>0</v>
      </c>
      <c r="U3086" s="14">
        <f>(P3086/100)*(K3086*$K$10)+(P3086/100)*(L3086*$L$10)</f>
        <v>273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147</v>
      </c>
      <c r="Y3086" s="14">
        <f t="shared" si="976"/>
        <v>0</v>
      </c>
      <c r="Z3086" s="14">
        <f t="shared" si="977"/>
        <v>533</v>
      </c>
      <c r="AA3086" s="14">
        <f t="shared" si="978"/>
        <v>0</v>
      </c>
      <c r="AB3086" s="14">
        <f t="shared" si="980"/>
        <v>0</v>
      </c>
      <c r="AC3086" s="15">
        <f t="shared" si="979"/>
        <v>680</v>
      </c>
      <c r="AD3086" s="48">
        <f>(ROUND(AC3086-AC3079,1)/AC3079)</f>
        <v>0.29523809523809524</v>
      </c>
      <c r="AE3086" s="119"/>
      <c r="AF3086" s="60"/>
    </row>
    <row r="3087" spans="1:32">
      <c r="A3087" s="105" t="s">
        <v>852</v>
      </c>
      <c r="B3087" s="97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84</v>
      </c>
      <c r="O3087" s="14">
        <f>E3087*$E$11</f>
        <v>0</v>
      </c>
      <c r="P3087" s="14">
        <f>F3087*$F$11</f>
        <v>0</v>
      </c>
      <c r="Q3087" s="14">
        <f>G3087*$G$11</f>
        <v>260</v>
      </c>
      <c r="R3087" s="14">
        <f>H3087*$H$11</f>
        <v>0</v>
      </c>
      <c r="S3087" s="14">
        <f>(N3087/100)*(I3087*$I$11)+(N3087/100)*(J3087*$J$11)</f>
        <v>63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273</v>
      </c>
      <c r="W3087" s="14">
        <f>(R3087/100)*(K3087*$K$11)+(R3087/100)*(L3087*$L$11)</f>
        <v>0</v>
      </c>
      <c r="X3087" s="14">
        <f t="shared" si="975"/>
        <v>147</v>
      </c>
      <c r="Y3087" s="14">
        <f t="shared" si="976"/>
        <v>0</v>
      </c>
      <c r="Z3087" s="14">
        <f t="shared" si="977"/>
        <v>0</v>
      </c>
      <c r="AA3087" s="14">
        <f t="shared" si="978"/>
        <v>533</v>
      </c>
      <c r="AB3087" s="14">
        <f t="shared" si="980"/>
        <v>0</v>
      </c>
      <c r="AC3087" s="15">
        <f t="shared" si="979"/>
        <v>680</v>
      </c>
      <c r="AD3087" s="48">
        <f>(ROUND(AC3087-AC3079,1)/AC3079)</f>
        <v>0.29523809523809524</v>
      </c>
      <c r="AE3087" s="119"/>
      <c r="AF3087" s="60"/>
    </row>
    <row r="3088" spans="1:32">
      <c r="A3088" s="105" t="s">
        <v>853</v>
      </c>
      <c r="B3088" s="97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84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260</v>
      </c>
      <c r="S3088" s="14">
        <f>(N3088/100)*(I3088*$I$12)+(N3088/100)*(J3088*$J$12)</f>
        <v>63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273</v>
      </c>
      <c r="X3088" s="14">
        <f t="shared" si="975"/>
        <v>147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533</v>
      </c>
      <c r="AC3088" s="15">
        <f t="shared" si="979"/>
        <v>680</v>
      </c>
      <c r="AD3088" s="48">
        <f>(ROUND(AC3088-AC3079,1)/AC3079)</f>
        <v>0.29523809523809524</v>
      </c>
      <c r="AE3088" s="119"/>
      <c r="AF3088" s="60"/>
    </row>
    <row r="3089" spans="1:32">
      <c r="A3089" s="105" t="s">
        <v>854</v>
      </c>
      <c r="B3089" s="97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182</v>
      </c>
      <c r="O3089" s="14">
        <f>E3089*$E$13</f>
        <v>0</v>
      </c>
      <c r="P3089" s="14">
        <f>F3089*$F$13</f>
        <v>78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286.64999999999998</v>
      </c>
      <c r="T3089" s="14">
        <f>(O3089/100)*(K3089*$K$13)+(O3089/100)*(M3089*$M$13)</f>
        <v>0</v>
      </c>
      <c r="U3089" s="14">
        <f>(P3089/100)*(K3089*$K$13)+(P3089/100)*(L3089*$L$13)+(P3089/100)*(M3089*$M$13)</f>
        <v>122.85000000000001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468.65</v>
      </c>
      <c r="Y3089" s="14">
        <f t="shared" si="976"/>
        <v>0</v>
      </c>
      <c r="Z3089" s="14">
        <f t="shared" si="977"/>
        <v>200.85000000000002</v>
      </c>
      <c r="AA3089" s="14">
        <f t="shared" si="978"/>
        <v>0</v>
      </c>
      <c r="AB3089" s="14">
        <f t="shared" si="980"/>
        <v>0</v>
      </c>
      <c r="AC3089" s="15">
        <f t="shared" si="979"/>
        <v>669.5</v>
      </c>
      <c r="AD3089" s="48">
        <f>(ROUND(AC3089-AC3079,1)/AC3079)</f>
        <v>0.27523809523809523</v>
      </c>
      <c r="AE3089" s="119"/>
      <c r="AF3089" s="60"/>
    </row>
    <row r="3090" spans="1:32">
      <c r="A3090" s="105" t="s">
        <v>855</v>
      </c>
      <c r="B3090" s="97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221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450.84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671.83999999999992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671.8</v>
      </c>
      <c r="AD3090" s="48">
        <f>(ROUND(AC3090-AC3079,1)/AC3079)</f>
        <v>0.27961904761904766</v>
      </c>
      <c r="AE3090" s="119"/>
      <c r="AF3090" s="60"/>
    </row>
    <row r="3091" spans="1:32">
      <c r="A3091" s="105"/>
      <c r="B3091" s="97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221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450.84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671.83999999999992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671.8</v>
      </c>
      <c r="AD3091" s="48">
        <f>(ROUND(AC3091-AC3079,1)/AC3079)</f>
        <v>0.27961904761904766</v>
      </c>
      <c r="AE3091" s="119"/>
      <c r="AF3091" s="60"/>
    </row>
    <row r="3092" spans="1:32">
      <c r="A3092" s="105"/>
      <c r="B3092" s="97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182</v>
      </c>
      <c r="O3092" s="14">
        <f>E3092*$E$16</f>
        <v>0</v>
      </c>
      <c r="P3092" s="14">
        <f>F3092*$F$16</f>
        <v>78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273.72800000000001</v>
      </c>
      <c r="T3092" s="14">
        <f>(O3092/100)*(K3092*$K$16)</f>
        <v>0</v>
      </c>
      <c r="U3092" s="14">
        <f>(P3092/100)*(K3092*$K$16)+(P3092/100)*(L3092*$L$16)</f>
        <v>58.5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455.72800000000001</v>
      </c>
      <c r="Y3092" s="14">
        <f t="shared" si="976"/>
        <v>0</v>
      </c>
      <c r="Z3092" s="14">
        <f t="shared" si="977"/>
        <v>136.5</v>
      </c>
      <c r="AA3092" s="14">
        <f t="shared" si="978"/>
        <v>0</v>
      </c>
      <c r="AB3092" s="14">
        <f t="shared" si="980"/>
        <v>0</v>
      </c>
      <c r="AC3092" s="15">
        <f t="shared" si="979"/>
        <v>592.20000000000005</v>
      </c>
      <c r="AD3092" s="48">
        <f>(ROUND(AC3092-AC3079,1)/AC3079)</f>
        <v>0.128</v>
      </c>
      <c r="AE3092" s="119"/>
      <c r="AF3092" s="60"/>
    </row>
    <row r="3093" spans="1:32">
      <c r="A3093" s="105"/>
      <c r="B3093" s="97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182</v>
      </c>
      <c r="O3093" s="14">
        <f>E3093*$E$17</f>
        <v>0</v>
      </c>
      <c r="P3093" s="14">
        <f>F3093*$F$17</f>
        <v>78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327.964</v>
      </c>
      <c r="T3093" s="14">
        <f>(O3093/100)*(K3093*$K$17)</f>
        <v>0</v>
      </c>
      <c r="U3093" s="14">
        <f>(P3093/100)*(K3093*$K$17)+(P3093/100)*(L3093*$L$17)</f>
        <v>58.5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509.964</v>
      </c>
      <c r="Y3093" s="14">
        <f t="shared" si="976"/>
        <v>0</v>
      </c>
      <c r="Z3093" s="14">
        <f t="shared" si="977"/>
        <v>136.5</v>
      </c>
      <c r="AA3093" s="14">
        <f t="shared" si="978"/>
        <v>0</v>
      </c>
      <c r="AB3093" s="14">
        <f t="shared" si="980"/>
        <v>0</v>
      </c>
      <c r="AC3093" s="15">
        <f t="shared" si="979"/>
        <v>646.5</v>
      </c>
      <c r="AD3093" s="48">
        <f>(ROUND(AC3093-AC3079,1)/AC3079)</f>
        <v>0.23142857142857143</v>
      </c>
      <c r="AE3093" s="119"/>
      <c r="AF3093" s="60"/>
    </row>
    <row r="3094" spans="1:32">
      <c r="A3094" s="112" t="s">
        <v>0</v>
      </c>
      <c r="B3094" s="98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315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236.25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551.25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551.29999999999995</v>
      </c>
      <c r="AD3094" s="58"/>
      <c r="AE3094" s="119" t="s">
        <v>820</v>
      </c>
      <c r="AF3094" s="60"/>
    </row>
    <row r="3095" spans="1:32">
      <c r="A3095" s="105" t="s">
        <v>821</v>
      </c>
      <c r="B3095" s="99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273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378.37799999999999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651.37799999999993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651.4</v>
      </c>
      <c r="AD3095" s="48">
        <f>(ROUND(AC3095-AC3094,1)/AC3094)</f>
        <v>0.181570832577544</v>
      </c>
      <c r="AE3095" s="119"/>
      <c r="AF3095" s="60"/>
    </row>
    <row r="3096" spans="1:32">
      <c r="A3096" s="105" t="s">
        <v>822</v>
      </c>
      <c r="B3096" s="99">
        <v>0</v>
      </c>
      <c r="C3096" s="21" t="s">
        <v>856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294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220.5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514.5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514.5</v>
      </c>
      <c r="AD3096" s="48">
        <f>(ROUND(AC3096-AC3094,1)/AC3094)</f>
        <v>-6.6751315073462728E-2</v>
      </c>
      <c r="AE3096" s="119"/>
      <c r="AF3096" s="60"/>
    </row>
    <row r="3097" spans="1:32">
      <c r="A3097" s="105" t="s">
        <v>823</v>
      </c>
      <c r="B3097" s="99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294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220.5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514.5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514.5</v>
      </c>
      <c r="AD3097" s="48">
        <f>(ROUND(AC3097-AC3094,1)/AC3094)</f>
        <v>-6.6751315073462728E-2</v>
      </c>
      <c r="AE3097" s="119"/>
      <c r="AF3097" s="60"/>
    </row>
    <row r="3098" spans="1:32">
      <c r="A3098" s="105" t="s">
        <v>824</v>
      </c>
      <c r="B3098" s="99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294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220.5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514.5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514.5</v>
      </c>
      <c r="AD3098" s="48">
        <f>(ROUND(AC3098-AC3094,1)/AC3094)</f>
        <v>-6.6751315073462728E-2</v>
      </c>
      <c r="AE3098" s="119"/>
      <c r="AF3098" s="60"/>
    </row>
    <row r="3099" spans="1:32">
      <c r="A3099" s="105" t="s">
        <v>667</v>
      </c>
      <c r="B3099" s="99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294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220.5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514.5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514.5</v>
      </c>
      <c r="AD3099" s="48">
        <f>(ROUND(AC3099-AC3094,1)/AC3094)</f>
        <v>-6.6751315073462728E-2</v>
      </c>
      <c r="AE3099" s="119"/>
      <c r="AF3099" s="60"/>
    </row>
    <row r="3100" spans="1:32">
      <c r="A3100" s="105" t="s">
        <v>606</v>
      </c>
      <c r="B3100" s="99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126</v>
      </c>
      <c r="O3100" s="14">
        <f>E3100*$E$9</f>
        <v>273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94.5</v>
      </c>
      <c r="T3100" s="14">
        <f>(O3100/100)*(K3100*$K$9)</f>
        <v>221.13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220.5</v>
      </c>
      <c r="Y3100" s="14">
        <f t="shared" si="946"/>
        <v>494.13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714.6</v>
      </c>
      <c r="AD3100" s="48">
        <f>(ROUND(AC3100-AC3094,1)/AC3094)</f>
        <v>0.29620896063849089</v>
      </c>
      <c r="AE3100" s="119"/>
      <c r="AF3100" s="60"/>
    </row>
    <row r="3101" spans="1:32">
      <c r="A3101" s="105" t="s">
        <v>851</v>
      </c>
      <c r="B3101" s="99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126</v>
      </c>
      <c r="O3101" s="14">
        <f>E3101*$E$10</f>
        <v>0</v>
      </c>
      <c r="P3101" s="14">
        <f>F3101*$F$10</f>
        <v>273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94.5</v>
      </c>
      <c r="T3101" s="14">
        <f>(O3101/100)*(K3101*$J$10)</f>
        <v>0</v>
      </c>
      <c r="U3101" s="14">
        <f>(P3101/100)*(K3101*$K$10)+(P3101/100)*(L3101*$L$10)</f>
        <v>221.13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220.5</v>
      </c>
      <c r="Y3101" s="14">
        <f t="shared" si="946"/>
        <v>0</v>
      </c>
      <c r="Z3101" s="14">
        <f t="shared" si="947"/>
        <v>494.13</v>
      </c>
      <c r="AA3101" s="14">
        <f t="shared" si="948"/>
        <v>0</v>
      </c>
      <c r="AB3101" s="14">
        <f t="shared" si="982"/>
        <v>0</v>
      </c>
      <c r="AC3101" s="15">
        <f t="shared" si="981"/>
        <v>714.6</v>
      </c>
      <c r="AD3101" s="48">
        <f>(ROUND(AC3101-AC3094,1)/AC3094)</f>
        <v>0.29620896063849089</v>
      </c>
      <c r="AE3101" s="119"/>
      <c r="AF3101" s="60"/>
    </row>
    <row r="3102" spans="1:32">
      <c r="A3102" s="105" t="s">
        <v>852</v>
      </c>
      <c r="B3102" s="99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126</v>
      </c>
      <c r="O3102" s="14">
        <f>E3102*$E$11</f>
        <v>0</v>
      </c>
      <c r="P3102" s="14">
        <f>F3102*$F$11</f>
        <v>0</v>
      </c>
      <c r="Q3102" s="14">
        <f>G3102*$G$11</f>
        <v>273</v>
      </c>
      <c r="R3102" s="14">
        <f>H3102*$H$11</f>
        <v>0</v>
      </c>
      <c r="S3102" s="14">
        <f>(N3102/100)*(I3102*$I$11)+(N3102/100)*(J3102*$J$11)</f>
        <v>94.5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221.13</v>
      </c>
      <c r="W3102" s="14">
        <f>(R3102/100)*(K3102*$K$11)+(R3102/100)*(L3102*$L$11)</f>
        <v>0</v>
      </c>
      <c r="X3102" s="14">
        <f t="shared" si="945"/>
        <v>220.5</v>
      </c>
      <c r="Y3102" s="14">
        <f t="shared" si="946"/>
        <v>0</v>
      </c>
      <c r="Z3102" s="14">
        <f t="shared" si="947"/>
        <v>0</v>
      </c>
      <c r="AA3102" s="14">
        <f t="shared" si="948"/>
        <v>494.13</v>
      </c>
      <c r="AB3102" s="14">
        <f t="shared" si="982"/>
        <v>0</v>
      </c>
      <c r="AC3102" s="15">
        <f t="shared" si="981"/>
        <v>714.6</v>
      </c>
      <c r="AD3102" s="48">
        <f>(ROUND(AC3102-AC3094,1)/AC3094)</f>
        <v>0.29620896063849089</v>
      </c>
      <c r="AE3102" s="119"/>
      <c r="AF3102" s="60"/>
    </row>
    <row r="3103" spans="1:32">
      <c r="A3103" s="105" t="s">
        <v>853</v>
      </c>
      <c r="B3103" s="99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126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273</v>
      </c>
      <c r="S3103" s="14">
        <f>(N3103/100)*(I3103*$I$12)+(N3103/100)*(J3103*$J$12)</f>
        <v>94.5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221.13</v>
      </c>
      <c r="X3103" s="14">
        <f t="shared" si="945"/>
        <v>220.5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494.13</v>
      </c>
      <c r="AC3103" s="15">
        <f t="shared" si="981"/>
        <v>714.6</v>
      </c>
      <c r="AD3103" s="48">
        <f>(ROUND(AC3103-AC3094,1)/AC3094)</f>
        <v>0.29620896063849089</v>
      </c>
      <c r="AE3103" s="119"/>
      <c r="AF3103" s="60"/>
    </row>
    <row r="3104" spans="1:32">
      <c r="A3104" s="105" t="s">
        <v>854</v>
      </c>
      <c r="B3104" s="99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273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429.97500000000002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702.97500000000002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703</v>
      </c>
      <c r="AD3104" s="48">
        <f>(ROUND(AC3104-AC3094,1)/AC3094)</f>
        <v>0.27516778523489932</v>
      </c>
      <c r="AE3104" s="119"/>
      <c r="AF3104" s="60"/>
    </row>
    <row r="3105" spans="1:32">
      <c r="A3105" s="105" t="s">
        <v>855</v>
      </c>
      <c r="B3105" s="99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273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429.97500000000002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702.97500000000002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703</v>
      </c>
      <c r="AD3105" s="48">
        <f>(ROUND(AC3105-AC3094,1)/AC3094)</f>
        <v>0.27516778523489932</v>
      </c>
      <c r="AE3105" s="119"/>
      <c r="AF3105" s="60"/>
    </row>
    <row r="3106" spans="1:32">
      <c r="A3106" s="105"/>
      <c r="B3106" s="99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273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429.97500000000002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702.97500000000002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703</v>
      </c>
      <c r="AD3106" s="48">
        <f>(ROUND(AC3106-AC3094,1)/AC3094)</f>
        <v>0.27516778523489932</v>
      </c>
      <c r="AE3106" s="119"/>
      <c r="AF3106" s="60"/>
    </row>
    <row r="3107" spans="1:32">
      <c r="A3107" s="105"/>
      <c r="B3107" s="99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273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349.98599999999999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622.98599999999999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623</v>
      </c>
      <c r="AD3107" s="48">
        <f>(ROUND(AC3107-AC3094,1)/AC3094)</f>
        <v>0.13005623072737169</v>
      </c>
      <c r="AE3107" s="119"/>
      <c r="AF3107" s="60"/>
    </row>
    <row r="3108" spans="1:32">
      <c r="A3108" s="105"/>
      <c r="B3108" s="99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273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401.85599999999999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674.85599999999999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674.9</v>
      </c>
      <c r="AD3108" s="48">
        <f>(ROUND(AC3108-AC3094,1)/AC3094)</f>
        <v>0.22419735171413024</v>
      </c>
      <c r="AE3108" s="119"/>
      <c r="AF3108" s="60"/>
    </row>
    <row r="3109" spans="1:32">
      <c r="A3109" s="112" t="s">
        <v>0</v>
      </c>
      <c r="B3109" s="96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210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315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525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525</v>
      </c>
      <c r="AD3109" s="58"/>
      <c r="AE3109" s="119" t="s">
        <v>820</v>
      </c>
      <c r="AF3109" s="60"/>
    </row>
    <row r="3110" spans="1:32">
      <c r="A3110" s="105" t="s">
        <v>821</v>
      </c>
      <c r="B3110" s="97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182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435.70800000000008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617.70800000000008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617.70000000000005</v>
      </c>
      <c r="AD3110" s="48">
        <f>(ROUND(AC3110-AC3109,1)/AC3109)</f>
        <v>0.17657142857142857</v>
      </c>
      <c r="AE3110" s="119"/>
      <c r="AF3110" s="60"/>
    </row>
    <row r="3111" spans="1:32">
      <c r="A3111" s="105" t="s">
        <v>822</v>
      </c>
      <c r="B3111" s="97">
        <v>0</v>
      </c>
      <c r="C3111" s="21" t="s">
        <v>856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196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294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490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490</v>
      </c>
      <c r="AD3111" s="48">
        <f>(ROUND(AC3111-AC3109,1)/AC3109)</f>
        <v>-6.6666666666666666E-2</v>
      </c>
      <c r="AE3111" s="119"/>
      <c r="AF3111" s="60"/>
    </row>
    <row r="3112" spans="1:32">
      <c r="A3112" s="105" t="s">
        <v>823</v>
      </c>
      <c r="B3112" s="97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196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294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490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490</v>
      </c>
      <c r="AD3112" s="48">
        <f>(ROUND(AC3112-AC3109,1)/AC3109)</f>
        <v>-6.6666666666666666E-2</v>
      </c>
      <c r="AE3112" s="119"/>
      <c r="AF3112" s="60"/>
    </row>
    <row r="3113" spans="1:32">
      <c r="A3113" s="105" t="s">
        <v>824</v>
      </c>
      <c r="B3113" s="97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196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294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490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490</v>
      </c>
      <c r="AD3113" s="48">
        <f>(ROUND(AC3113-AC3109,1)/AC3109)</f>
        <v>-6.6666666666666666E-2</v>
      </c>
      <c r="AE3113" s="119"/>
      <c r="AF3113" s="60"/>
    </row>
    <row r="3114" spans="1:32">
      <c r="A3114" s="105" t="s">
        <v>667</v>
      </c>
      <c r="B3114" s="97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196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294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490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490</v>
      </c>
      <c r="AD3114" s="48">
        <f>(ROUND(AC3114-AC3109,1)/AC3109)</f>
        <v>-6.6666666666666666E-2</v>
      </c>
      <c r="AE3114" s="119"/>
      <c r="AF3114" s="60"/>
    </row>
    <row r="3115" spans="1:32">
      <c r="A3115" s="105" t="s">
        <v>606</v>
      </c>
      <c r="B3115" s="97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84</v>
      </c>
      <c r="O3115" s="14">
        <f>E3115*$E$9</f>
        <v>182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126</v>
      </c>
      <c r="T3115" s="14">
        <f>(O3115/100)*(K3115*$K$9)</f>
        <v>286.65000000000003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210</v>
      </c>
      <c r="Y3115" s="14">
        <f t="shared" si="984"/>
        <v>468.65000000000003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678.7</v>
      </c>
      <c r="AD3115" s="48">
        <f>(ROUND(AC3115-AC3109,1)/AC3109)</f>
        <v>0.29276190476190472</v>
      </c>
      <c r="AE3115" s="119"/>
      <c r="AF3115" s="60"/>
    </row>
    <row r="3116" spans="1:32">
      <c r="A3116" s="105" t="s">
        <v>851</v>
      </c>
      <c r="B3116" s="97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84</v>
      </c>
      <c r="O3116" s="14">
        <f>E3116*$E$10</f>
        <v>0</v>
      </c>
      <c r="P3116" s="14">
        <f>F3116*$F$10</f>
        <v>182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126</v>
      </c>
      <c r="T3116" s="14">
        <f>(O3116/100)*(K3116*$J$10)</f>
        <v>0</v>
      </c>
      <c r="U3116" s="14">
        <f>(P3116/100)*(K3116*$K$10)+(P3116/100)*(L3116*$L$10)</f>
        <v>286.65000000000003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210</v>
      </c>
      <c r="Y3116" s="14">
        <f t="shared" si="984"/>
        <v>0</v>
      </c>
      <c r="Z3116" s="14">
        <f t="shared" si="985"/>
        <v>468.65000000000003</v>
      </c>
      <c r="AA3116" s="14">
        <f t="shared" si="986"/>
        <v>0</v>
      </c>
      <c r="AB3116" s="14">
        <f t="shared" si="988"/>
        <v>0</v>
      </c>
      <c r="AC3116" s="15">
        <f t="shared" si="987"/>
        <v>678.7</v>
      </c>
      <c r="AD3116" s="48">
        <f>(ROUND(AC3116-AC3109,1)/AC3109)</f>
        <v>0.29276190476190472</v>
      </c>
      <c r="AE3116" s="119"/>
      <c r="AF3116" s="60"/>
    </row>
    <row r="3117" spans="1:32">
      <c r="A3117" s="105" t="s">
        <v>852</v>
      </c>
      <c r="B3117" s="97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84</v>
      </c>
      <c r="O3117" s="14">
        <f>E3117*$E$11</f>
        <v>0</v>
      </c>
      <c r="P3117" s="14">
        <f>F3117*$F$11</f>
        <v>0</v>
      </c>
      <c r="Q3117" s="14">
        <f>G3117*$G$11</f>
        <v>182</v>
      </c>
      <c r="R3117" s="14">
        <f>H3117*$H$11</f>
        <v>0</v>
      </c>
      <c r="S3117" s="14">
        <f>(N3117/100)*(I3117*$I$11)+(N3117/100)*(J3117*$J$11)</f>
        <v>126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286.65000000000003</v>
      </c>
      <c r="W3117" s="14">
        <f>(R3117/100)*(K3117*$K$11)+(R3117/100)*(L3117*$L$11)</f>
        <v>0</v>
      </c>
      <c r="X3117" s="14">
        <f t="shared" si="983"/>
        <v>210</v>
      </c>
      <c r="Y3117" s="14">
        <f t="shared" si="984"/>
        <v>0</v>
      </c>
      <c r="Z3117" s="14">
        <f t="shared" si="985"/>
        <v>0</v>
      </c>
      <c r="AA3117" s="14">
        <f t="shared" si="986"/>
        <v>468.65000000000003</v>
      </c>
      <c r="AB3117" s="14">
        <f t="shared" si="988"/>
        <v>0</v>
      </c>
      <c r="AC3117" s="15">
        <f t="shared" si="987"/>
        <v>678.7</v>
      </c>
      <c r="AD3117" s="48">
        <f>(ROUND(AC3117-AC3109,1)/AC3109)</f>
        <v>0.29276190476190472</v>
      </c>
      <c r="AE3117" s="119"/>
      <c r="AF3117" s="60"/>
    </row>
    <row r="3118" spans="1:32">
      <c r="A3118" s="105" t="s">
        <v>853</v>
      </c>
      <c r="B3118" s="97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84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182</v>
      </c>
      <c r="S3118" s="14">
        <f>(N3118/100)*(I3118*$I$12)+(N3118/100)*(J3118*$J$12)</f>
        <v>126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286.65000000000003</v>
      </c>
      <c r="X3118" s="14">
        <f t="shared" si="983"/>
        <v>210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468.65000000000003</v>
      </c>
      <c r="AC3118" s="15">
        <f t="shared" si="987"/>
        <v>678.7</v>
      </c>
      <c r="AD3118" s="48">
        <f>(ROUND(AC3118-AC3109,1)/AC3109)</f>
        <v>0.29276190476190472</v>
      </c>
      <c r="AE3118" s="119"/>
      <c r="AF3118" s="60"/>
    </row>
    <row r="3119" spans="1:32">
      <c r="A3119" s="105" t="s">
        <v>854</v>
      </c>
      <c r="B3119" s="97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182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491.4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673.4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673.4</v>
      </c>
      <c r="AD3119" s="48">
        <f>(ROUND(AC3119-AC3109,1)/AC3109)</f>
        <v>0.28266666666666668</v>
      </c>
      <c r="AE3119" s="119"/>
      <c r="AF3119" s="60"/>
    </row>
    <row r="3120" spans="1:32">
      <c r="A3120" s="105" t="s">
        <v>855</v>
      </c>
      <c r="B3120" s="97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182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491.4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673.4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673.4</v>
      </c>
      <c r="AD3120" s="48">
        <f>(ROUND(AC3120-AC3109,1)/AC3109)</f>
        <v>0.28266666666666668</v>
      </c>
      <c r="AE3120" s="119"/>
      <c r="AF3120" s="60"/>
    </row>
    <row r="3121" spans="1:32">
      <c r="A3121" s="105"/>
      <c r="B3121" s="97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182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491.4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673.4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673.4</v>
      </c>
      <c r="AD3121" s="48">
        <f>(ROUND(AC3121-AC3109,1)/AC3109)</f>
        <v>0.28266666666666668</v>
      </c>
      <c r="AE3121" s="119"/>
      <c r="AF3121" s="60"/>
    </row>
    <row r="3122" spans="1:32">
      <c r="A3122" s="105"/>
      <c r="B3122" s="97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182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409.31799999999998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591.31799999999998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591.29999999999995</v>
      </c>
      <c r="AD3122" s="48">
        <f>(ROUND(AC3122-AC3109,1)/AC3109)</f>
        <v>0.12628571428571428</v>
      </c>
      <c r="AE3122" s="119"/>
      <c r="AF3122" s="60"/>
    </row>
    <row r="3123" spans="1:32">
      <c r="A3123" s="105"/>
      <c r="B3123" s="97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182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463.37199999999996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645.37199999999996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645.4</v>
      </c>
      <c r="AD3123" s="48">
        <f>(ROUND(AC3123-AC3109,1)/AC3109)</f>
        <v>0.22933333333333333</v>
      </c>
      <c r="AE3123" s="119"/>
      <c r="AF3123" s="60"/>
    </row>
    <row r="3124" spans="1:32">
      <c r="A3124" s="112" t="s">
        <v>0</v>
      </c>
      <c r="B3124" s="98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219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312.07499999999999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531.07500000000005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531.1</v>
      </c>
      <c r="AD3124" s="58"/>
      <c r="AE3124" s="119" t="s">
        <v>820</v>
      </c>
      <c r="AF3124" s="60"/>
    </row>
    <row r="3125" spans="1:32">
      <c r="A3125" s="105" t="s">
        <v>821</v>
      </c>
      <c r="B3125" s="99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189.8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437.29920000000004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627.09920000000011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627.1</v>
      </c>
      <c r="AD3125" s="48">
        <f>(ROUND(AC3125-AC3124,1)/AC3124)</f>
        <v>0.18075691960082846</v>
      </c>
      <c r="AE3125" s="119"/>
      <c r="AF3125" s="60"/>
    </row>
    <row r="3126" spans="1:32">
      <c r="A3126" s="105" t="s">
        <v>822</v>
      </c>
      <c r="B3126" s="99">
        <v>10</v>
      </c>
      <c r="C3126" s="21" t="s">
        <v>856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204.39999999999998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291.26999999999992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495.6699999999999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495.7</v>
      </c>
      <c r="AD3126" s="48">
        <f>(ROUND(AC3126-AC3124,1)/AC3124)</f>
        <v>-6.6654114102805487E-2</v>
      </c>
      <c r="AE3126" s="119"/>
      <c r="AF3126" s="60"/>
    </row>
    <row r="3127" spans="1:32">
      <c r="A3127" s="105" t="s">
        <v>823</v>
      </c>
      <c r="B3127" s="99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204.39999999999998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291.26999999999992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495.6699999999999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495.7</v>
      </c>
      <c r="AD3127" s="48">
        <f>(ROUND(AC3127-AC3124,1)/AC3124)</f>
        <v>-6.6654114102805487E-2</v>
      </c>
      <c r="AE3127" s="119"/>
      <c r="AF3127" s="60"/>
    </row>
    <row r="3128" spans="1:32">
      <c r="A3128" s="105" t="s">
        <v>824</v>
      </c>
      <c r="B3128" s="99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204.39999999999998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291.26999999999992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495.6699999999999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495.7</v>
      </c>
      <c r="AD3128" s="48">
        <f>(ROUND(AC3128-AC3124,1)/AC3124)</f>
        <v>-6.6654114102805487E-2</v>
      </c>
      <c r="AE3128" s="119"/>
      <c r="AF3128" s="60"/>
    </row>
    <row r="3129" spans="1:32">
      <c r="A3129" s="105" t="s">
        <v>667</v>
      </c>
      <c r="B3129" s="99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204.39999999999998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291.26999999999992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495.6699999999999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495.7</v>
      </c>
      <c r="AD3129" s="48">
        <f>(ROUND(AC3129-AC3124,1)/AC3124)</f>
        <v>-6.6654114102805487E-2</v>
      </c>
      <c r="AE3129" s="119"/>
      <c r="AF3129" s="60"/>
    </row>
    <row r="3130" spans="1:32">
      <c r="A3130" s="105" t="s">
        <v>606</v>
      </c>
      <c r="B3130" s="99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87.6</v>
      </c>
      <c r="O3130" s="14">
        <f>E3130*$E$9</f>
        <v>189.8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124.82999999999998</v>
      </c>
      <c r="T3130" s="14">
        <f>(O3130/100)*(K3130*$K$9)</f>
        <v>284.70000000000005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212.42999999999998</v>
      </c>
      <c r="Y3130" s="14">
        <f t="shared" si="946"/>
        <v>474.50000000000006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686.9</v>
      </c>
      <c r="AD3130" s="48">
        <f>(ROUND(AC3130-AC3124,1)/AC3124)</f>
        <v>0.29335341743551119</v>
      </c>
      <c r="AE3130" s="119"/>
      <c r="AF3130" s="60"/>
    </row>
    <row r="3131" spans="1:32">
      <c r="A3131" s="105" t="s">
        <v>851</v>
      </c>
      <c r="B3131" s="99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87.6</v>
      </c>
      <c r="O3131" s="14">
        <f>E3131*$E$10</f>
        <v>0</v>
      </c>
      <c r="P3131" s="14">
        <f>F3131*$F$10</f>
        <v>189.8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124.82999999999998</v>
      </c>
      <c r="T3131" s="14">
        <f>(O3131/100)*(K3131*$J$10)</f>
        <v>0</v>
      </c>
      <c r="U3131" s="14">
        <f>(P3131/100)*(K3131*$K$10)+(P3131/100)*(L3131*$L$10)</f>
        <v>284.70000000000005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212.42999999999998</v>
      </c>
      <c r="Y3131" s="14">
        <f t="shared" si="946"/>
        <v>0</v>
      </c>
      <c r="Z3131" s="14">
        <f t="shared" si="947"/>
        <v>474.50000000000006</v>
      </c>
      <c r="AA3131" s="14">
        <f t="shared" si="948"/>
        <v>0</v>
      </c>
      <c r="AB3131" s="14">
        <f t="shared" si="990"/>
        <v>0</v>
      </c>
      <c r="AC3131" s="15">
        <f t="shared" si="989"/>
        <v>686.9</v>
      </c>
      <c r="AD3131" s="48">
        <f>(ROUND(AC3131-AC3124,1)/AC3124)</f>
        <v>0.29335341743551119</v>
      </c>
      <c r="AE3131" s="119"/>
      <c r="AF3131" s="60"/>
    </row>
    <row r="3132" spans="1:32">
      <c r="A3132" s="105" t="s">
        <v>852</v>
      </c>
      <c r="B3132" s="99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87.6</v>
      </c>
      <c r="O3132" s="14">
        <f>E3132*$E$11</f>
        <v>0</v>
      </c>
      <c r="P3132" s="14">
        <f>F3132*$F$11</f>
        <v>0</v>
      </c>
      <c r="Q3132" s="14">
        <f>G3132*$G$11</f>
        <v>189.8</v>
      </c>
      <c r="R3132" s="14">
        <f>H3132*$H$11</f>
        <v>0</v>
      </c>
      <c r="S3132" s="14">
        <f>(N3132/100)*(I3132*$I$11)+(N3132/100)*(J3132*$J$11)</f>
        <v>124.82999999999998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284.70000000000005</v>
      </c>
      <c r="W3132" s="14">
        <f>(R3132/100)*(K3132*$K$11)+(R3132/100)*(L3132*$L$11)</f>
        <v>0</v>
      </c>
      <c r="X3132" s="14">
        <f t="shared" si="945"/>
        <v>212.42999999999998</v>
      </c>
      <c r="Y3132" s="14">
        <f t="shared" si="946"/>
        <v>0</v>
      </c>
      <c r="Z3132" s="14">
        <f t="shared" si="947"/>
        <v>0</v>
      </c>
      <c r="AA3132" s="14">
        <f t="shared" si="948"/>
        <v>474.50000000000006</v>
      </c>
      <c r="AB3132" s="14">
        <f t="shared" si="990"/>
        <v>0</v>
      </c>
      <c r="AC3132" s="15">
        <f t="shared" si="989"/>
        <v>686.9</v>
      </c>
      <c r="AD3132" s="48">
        <f>(ROUND(AC3132-AC3124,1)/AC3124)</f>
        <v>0.29335341743551119</v>
      </c>
      <c r="AE3132" s="119"/>
      <c r="AF3132" s="60"/>
    </row>
    <row r="3133" spans="1:32">
      <c r="A3133" s="105" t="s">
        <v>853</v>
      </c>
      <c r="B3133" s="99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87.6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189.8</v>
      </c>
      <c r="S3133" s="14">
        <f>(N3133/100)*(I3133*$I$12)+(N3133/100)*(J3133*$J$12)</f>
        <v>124.82999999999998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284.70000000000005</v>
      </c>
      <c r="X3133" s="14">
        <f t="shared" si="945"/>
        <v>212.42999999999998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474.50000000000006</v>
      </c>
      <c r="AC3133" s="15">
        <f t="shared" si="989"/>
        <v>686.9</v>
      </c>
      <c r="AD3133" s="48">
        <f>(ROUND(AC3133-AC3124,1)/AC3124)</f>
        <v>0.29335341743551119</v>
      </c>
      <c r="AE3133" s="119"/>
      <c r="AF3133" s="60"/>
    </row>
    <row r="3134" spans="1:32">
      <c r="A3134" s="105" t="s">
        <v>854</v>
      </c>
      <c r="B3134" s="99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189.8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489.68400000000008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679.48400000000015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679.5</v>
      </c>
      <c r="AD3134" s="48">
        <f>(ROUND(AC3134-AC3124,1)/AC3124)</f>
        <v>0.27942007154961401</v>
      </c>
      <c r="AE3134" s="119"/>
      <c r="AF3134" s="60"/>
    </row>
    <row r="3135" spans="1:32">
      <c r="A3135" s="105" t="s">
        <v>855</v>
      </c>
      <c r="B3135" s="99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189.8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489.68400000000008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679.48400000000015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679.5</v>
      </c>
      <c r="AD3135" s="48">
        <f>(ROUND(AC3135-AC3124,1)/AC3124)</f>
        <v>0.27942007154961401</v>
      </c>
      <c r="AE3135" s="119"/>
      <c r="AF3135" s="60"/>
    </row>
    <row r="3136" spans="1:32">
      <c r="A3136" s="105"/>
      <c r="B3136" s="99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189.8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489.68400000000008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679.48400000000015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679.5</v>
      </c>
      <c r="AD3136" s="48">
        <f>(ROUND(AC3136-AC3124,1)/AC3124)</f>
        <v>0.27942007154961401</v>
      </c>
      <c r="AE3136" s="119"/>
      <c r="AF3136" s="60"/>
    </row>
    <row r="3137" spans="1:32">
      <c r="A3137" s="105"/>
      <c r="B3137" s="99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189.8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410.72719999999998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600.52719999999999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600.5</v>
      </c>
      <c r="AD3137" s="48">
        <f>(ROUND(AC3137-AC3124,1)/AC3124)</f>
        <v>0.13067218979476558</v>
      </c>
      <c r="AE3137" s="119"/>
      <c r="AF3137" s="60"/>
    </row>
    <row r="3138" spans="1:32">
      <c r="A3138" s="105"/>
      <c r="B3138" s="99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189.8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463.6814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653.48140000000001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653.5</v>
      </c>
      <c r="AD3138" s="48">
        <f>(ROUND(AC3138-AC3124,1)/AC3124)</f>
        <v>0.2304650724910563</v>
      </c>
      <c r="AE3138" s="119"/>
      <c r="AF3138" s="60"/>
    </row>
    <row r="3139" spans="1:32">
      <c r="A3139" s="112" t="s">
        <v>0</v>
      </c>
      <c r="B3139" s="96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217.5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309.9375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527.4375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527.4</v>
      </c>
      <c r="AD3139" s="58"/>
      <c r="AE3139" s="119" t="s">
        <v>820</v>
      </c>
      <c r="AF3139" s="60"/>
    </row>
    <row r="3140" spans="1:32">
      <c r="A3140" s="105" t="s">
        <v>821</v>
      </c>
      <c r="B3140" s="97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188.5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430.91100000000006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619.41100000000006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619.4</v>
      </c>
      <c r="AD3140" s="48">
        <f>(ROUND(AC3140-AC3139,1)/AC3139)</f>
        <v>0.17444065225635191</v>
      </c>
      <c r="AE3140" s="119"/>
      <c r="AF3140" s="60"/>
    </row>
    <row r="3141" spans="1:32">
      <c r="A3141" s="105" t="s">
        <v>822</v>
      </c>
      <c r="B3141" s="97">
        <v>0</v>
      </c>
      <c r="C3141" s="21" t="s">
        <v>856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203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289.27499999999998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492.27499999999998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492.3</v>
      </c>
      <c r="AD3141" s="48">
        <f>(ROUND(AC3141-AC3139,1)/AC3139)</f>
        <v>-6.655290102389079E-2</v>
      </c>
      <c r="AE3141" s="119"/>
      <c r="AF3141" s="60"/>
    </row>
    <row r="3142" spans="1:32">
      <c r="A3142" s="105" t="s">
        <v>823</v>
      </c>
      <c r="B3142" s="97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203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289.27499999999998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492.27499999999998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492.3</v>
      </c>
      <c r="AD3142" s="48">
        <f>(ROUND(AC3142-AC3139,1)/AC3139)</f>
        <v>-6.655290102389079E-2</v>
      </c>
      <c r="AE3142" s="119"/>
      <c r="AF3142" s="60"/>
    </row>
    <row r="3143" spans="1:32">
      <c r="A3143" s="105" t="s">
        <v>824</v>
      </c>
      <c r="B3143" s="97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203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289.27499999999998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492.27499999999998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492.3</v>
      </c>
      <c r="AD3143" s="48">
        <f>(ROUND(AC3143-AC3139,1)/AC3139)</f>
        <v>-6.655290102389079E-2</v>
      </c>
      <c r="AE3143" s="119"/>
      <c r="AF3143" s="60"/>
    </row>
    <row r="3144" spans="1:32">
      <c r="A3144" s="105" t="s">
        <v>667</v>
      </c>
      <c r="B3144" s="97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203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289.27499999999998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492.27499999999998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492.3</v>
      </c>
      <c r="AD3144" s="48">
        <f>(ROUND(AC3144-AC3139,1)/AC3139)</f>
        <v>-6.655290102389079E-2</v>
      </c>
      <c r="AE3144" s="119"/>
      <c r="AF3144" s="60"/>
    </row>
    <row r="3145" spans="1:32">
      <c r="A3145" s="105" t="s">
        <v>606</v>
      </c>
      <c r="B3145" s="97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87.6</v>
      </c>
      <c r="O3145" s="14">
        <f>E3145*$E$9</f>
        <v>188.5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124.82999999999998</v>
      </c>
      <c r="T3145" s="14">
        <f>(O3145/100)*(K3145*$K$9)</f>
        <v>282.75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212.42999999999998</v>
      </c>
      <c r="Y3145" s="14">
        <f t="shared" si="992"/>
        <v>471.25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683.7</v>
      </c>
      <c r="AD3145" s="48">
        <f>(ROUND(AC3145-AC3139,1)/AC3139)</f>
        <v>0.29635949943117185</v>
      </c>
      <c r="AE3145" s="119"/>
      <c r="AF3145" s="60"/>
    </row>
    <row r="3146" spans="1:32">
      <c r="A3146" s="105" t="s">
        <v>851</v>
      </c>
      <c r="B3146" s="97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87.6</v>
      </c>
      <c r="O3146" s="14">
        <f>E3146*$E$10</f>
        <v>0</v>
      </c>
      <c r="P3146" s="14">
        <f>F3146*$F$10</f>
        <v>188.5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124.82999999999998</v>
      </c>
      <c r="T3146" s="14">
        <f>(O3146/100)*(K3146*$J$10)</f>
        <v>0</v>
      </c>
      <c r="U3146" s="14">
        <f>(P3146/100)*(K3146*$K$10)+(P3146/100)*(L3146*$L$10)</f>
        <v>282.75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212.42999999999998</v>
      </c>
      <c r="Y3146" s="14">
        <f t="shared" si="992"/>
        <v>0</v>
      </c>
      <c r="Z3146" s="14">
        <f t="shared" si="993"/>
        <v>471.25</v>
      </c>
      <c r="AA3146" s="14">
        <f t="shared" si="994"/>
        <v>0</v>
      </c>
      <c r="AB3146" s="14">
        <f t="shared" si="996"/>
        <v>0</v>
      </c>
      <c r="AC3146" s="15">
        <f t="shared" si="995"/>
        <v>683.7</v>
      </c>
      <c r="AD3146" s="48">
        <f>(ROUND(AC3146-AC3139,1)/AC3139)</f>
        <v>0.29635949943117185</v>
      </c>
      <c r="AE3146" s="119"/>
      <c r="AF3146" s="60"/>
    </row>
    <row r="3147" spans="1:32">
      <c r="A3147" s="105" t="s">
        <v>852</v>
      </c>
      <c r="B3147" s="97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87.6</v>
      </c>
      <c r="O3147" s="14">
        <f>E3147*$E$11</f>
        <v>0</v>
      </c>
      <c r="P3147" s="14">
        <f>F3147*$F$11</f>
        <v>0</v>
      </c>
      <c r="Q3147" s="14">
        <f>G3147*$G$11</f>
        <v>188.5</v>
      </c>
      <c r="R3147" s="14">
        <f>H3147*$H$11</f>
        <v>0</v>
      </c>
      <c r="S3147" s="14">
        <f>(N3147/100)*(I3147*$I$11)+(N3147/100)*(J3147*$J$11)</f>
        <v>124.82999999999998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282.75</v>
      </c>
      <c r="W3147" s="14">
        <f>(R3147/100)*(K3147*$K$11)+(R3147/100)*(L3147*$L$11)</f>
        <v>0</v>
      </c>
      <c r="X3147" s="14">
        <f t="shared" si="991"/>
        <v>212.42999999999998</v>
      </c>
      <c r="Y3147" s="14">
        <f t="shared" si="992"/>
        <v>0</v>
      </c>
      <c r="Z3147" s="14">
        <f t="shared" si="993"/>
        <v>0</v>
      </c>
      <c r="AA3147" s="14">
        <f t="shared" si="994"/>
        <v>471.25</v>
      </c>
      <c r="AB3147" s="14">
        <f t="shared" si="996"/>
        <v>0</v>
      </c>
      <c r="AC3147" s="15">
        <f t="shared" si="995"/>
        <v>683.7</v>
      </c>
      <c r="AD3147" s="48">
        <f>(ROUND(AC3147-AC3139,1)/AC3139)</f>
        <v>0.29635949943117185</v>
      </c>
      <c r="AE3147" s="119"/>
      <c r="AF3147" s="60"/>
    </row>
    <row r="3148" spans="1:32">
      <c r="A3148" s="105" t="s">
        <v>853</v>
      </c>
      <c r="B3148" s="97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87.6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188.5</v>
      </c>
      <c r="S3148" s="14">
        <f>(N3148/100)*(I3148*$I$12)+(N3148/100)*(J3148*$J$12)</f>
        <v>124.82999999999998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282.75</v>
      </c>
      <c r="X3148" s="14">
        <f t="shared" si="991"/>
        <v>212.42999999999998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471.25</v>
      </c>
      <c r="AC3148" s="15">
        <f t="shared" si="995"/>
        <v>683.7</v>
      </c>
      <c r="AD3148" s="48">
        <f>(ROUND(AC3148-AC3139,1)/AC3139)</f>
        <v>0.29635949943117185</v>
      </c>
      <c r="AE3148" s="119"/>
      <c r="AF3148" s="60"/>
    </row>
    <row r="3149" spans="1:32">
      <c r="A3149" s="105" t="s">
        <v>854</v>
      </c>
      <c r="B3149" s="97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188.5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486.33000000000004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674.83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674.8</v>
      </c>
      <c r="AD3149" s="48">
        <f>(ROUND(AC3149-AC3139,1)/AC3139)</f>
        <v>0.27948426241941604</v>
      </c>
      <c r="AE3149" s="119"/>
      <c r="AF3149" s="60"/>
    </row>
    <row r="3150" spans="1:32">
      <c r="A3150" s="105" t="s">
        <v>855</v>
      </c>
      <c r="B3150" s="97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188.5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486.33000000000004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674.83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674.8</v>
      </c>
      <c r="AD3150" s="48">
        <f>(ROUND(AC3150-AC3139,1)/AC3139)</f>
        <v>0.27948426241941604</v>
      </c>
      <c r="AE3150" s="119"/>
      <c r="AF3150" s="60"/>
    </row>
    <row r="3151" spans="1:32">
      <c r="A3151" s="105"/>
      <c r="B3151" s="97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188.5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486.33000000000004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674.83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674.8</v>
      </c>
      <c r="AD3151" s="48">
        <f>(ROUND(AC3151-AC3139,1)/AC3139)</f>
        <v>0.27948426241941604</v>
      </c>
      <c r="AE3151" s="119"/>
      <c r="AF3151" s="60"/>
    </row>
    <row r="3152" spans="1:32">
      <c r="A3152" s="105"/>
      <c r="B3152" s="97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188.5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405.08649999999994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593.58649999999989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593.6</v>
      </c>
      <c r="AD3152" s="48">
        <f>(ROUND(AC3152-AC3139,1)/AC3139)</f>
        <v>0.1255214258627228</v>
      </c>
      <c r="AE3152" s="119"/>
      <c r="AF3152" s="60"/>
    </row>
    <row r="3153" spans="1:32">
      <c r="A3153" s="105"/>
      <c r="B3153" s="97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188.5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458.99749999999995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647.49749999999995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647.5</v>
      </c>
      <c r="AD3153" s="48">
        <f>(ROUND(AC3153-AC3139,1)/AC3139)</f>
        <v>0.22772089495638984</v>
      </c>
      <c r="AE3153" s="119"/>
      <c r="AF3153" s="60"/>
    </row>
    <row r="3154" spans="1:32">
      <c r="A3154" s="112" t="s">
        <v>0</v>
      </c>
      <c r="B3154" s="98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213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319.5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532.5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532.5</v>
      </c>
      <c r="AD3154" s="58" t="s">
        <v>330</v>
      </c>
      <c r="AE3154" s="119" t="s">
        <v>820</v>
      </c>
      <c r="AF3154" s="60"/>
    </row>
    <row r="3155" spans="1:32">
      <c r="A3155" s="105" t="s">
        <v>821</v>
      </c>
      <c r="B3155" s="99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184.6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443.03999999999996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627.64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627.6</v>
      </c>
      <c r="AD3155" s="48">
        <f>(ROUND(AC3155-AC3154,1)/AC3154)</f>
        <v>0.17859154929577464</v>
      </c>
      <c r="AE3155" s="119"/>
      <c r="AF3155" s="60"/>
    </row>
    <row r="3156" spans="1:32">
      <c r="A3156" s="105" t="s">
        <v>822</v>
      </c>
      <c r="B3156" s="99">
        <v>0</v>
      </c>
      <c r="C3156" s="21" t="s">
        <v>856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198.79999999999998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298.2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497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497</v>
      </c>
      <c r="AD3156" s="48">
        <f>(ROUND(AC3156-AC3154,1)/AC3154)</f>
        <v>-6.6666666666666666E-2</v>
      </c>
      <c r="AE3156" s="119"/>
      <c r="AF3156" s="60"/>
    </row>
    <row r="3157" spans="1:32">
      <c r="A3157" s="105" t="s">
        <v>823</v>
      </c>
      <c r="B3157" s="99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198.79999999999998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298.2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497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497</v>
      </c>
      <c r="AD3157" s="48">
        <f>(ROUND(AC3157-AC3154,1)/AC3154)</f>
        <v>-6.6666666666666666E-2</v>
      </c>
      <c r="AE3157" s="119"/>
      <c r="AF3157" s="60"/>
    </row>
    <row r="3158" spans="1:32">
      <c r="A3158" s="105" t="s">
        <v>824</v>
      </c>
      <c r="B3158" s="99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198.79999999999998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298.2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497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497</v>
      </c>
      <c r="AD3158" s="48">
        <f>(ROUND(AC3158-AC3154,1)/AC3154)</f>
        <v>-6.6666666666666666E-2</v>
      </c>
      <c r="AE3158" s="119"/>
      <c r="AF3158" s="60"/>
    </row>
    <row r="3159" spans="1:32">
      <c r="A3159" s="105" t="s">
        <v>667</v>
      </c>
      <c r="B3159" s="99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198.79999999999998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298.2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497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497</v>
      </c>
      <c r="AD3159" s="48">
        <f>(ROUND(AC3159-AC3154,1)/AC3154)</f>
        <v>-6.6666666666666666E-2</v>
      </c>
      <c r="AE3159" s="119"/>
      <c r="AF3159" s="60"/>
    </row>
    <row r="3160" spans="1:32">
      <c r="A3160" s="105" t="s">
        <v>606</v>
      </c>
      <c r="B3160" s="99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85.2</v>
      </c>
      <c r="O3160" s="14">
        <f>E3160*$E$9</f>
        <v>239.20000000000002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76.679999999999993</v>
      </c>
      <c r="T3160" s="14">
        <f>(O3160/100)*(K3160*$K$9)</f>
        <v>287.04000000000002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161.88</v>
      </c>
      <c r="Y3160" s="14">
        <f t="shared" si="998"/>
        <v>526.24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688.1</v>
      </c>
      <c r="AD3160" s="48">
        <f>(ROUND(AC3160-AC3154,1)/AC3154)</f>
        <v>0.29220657276995304</v>
      </c>
      <c r="AE3160" s="119"/>
      <c r="AF3160" s="60"/>
    </row>
    <row r="3161" spans="1:32">
      <c r="A3161" s="105" t="s">
        <v>851</v>
      </c>
      <c r="B3161" s="99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85.2</v>
      </c>
      <c r="O3161" s="14">
        <f>E3161*$E$10</f>
        <v>0</v>
      </c>
      <c r="P3161" s="14">
        <f>F3161*$F$10</f>
        <v>185.9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140.57999999999998</v>
      </c>
      <c r="T3161" s="14">
        <f>(O3161/100)*(K3161*$J$10)</f>
        <v>0</v>
      </c>
      <c r="U3161" s="14">
        <f>(P3161/100)*(K3161*$K$10)+(P3161/100)*(L3161*$L$10)</f>
        <v>278.85000000000002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225.77999999999997</v>
      </c>
      <c r="Y3161" s="14">
        <f t="shared" si="998"/>
        <v>0</v>
      </c>
      <c r="Z3161" s="14">
        <f t="shared" si="999"/>
        <v>464.75</v>
      </c>
      <c r="AA3161" s="14">
        <f t="shared" si="1000"/>
        <v>0</v>
      </c>
      <c r="AB3161" s="14">
        <f t="shared" si="1002"/>
        <v>0</v>
      </c>
      <c r="AC3161" s="15">
        <f t="shared" si="1001"/>
        <v>690.5</v>
      </c>
      <c r="AD3161" s="48">
        <f>(ROUND(AC3161-AC3154,1)/AC3154)</f>
        <v>0.29671361502347415</v>
      </c>
      <c r="AE3161" s="119"/>
      <c r="AF3161" s="60"/>
    </row>
    <row r="3162" spans="1:32">
      <c r="A3162" s="105" t="s">
        <v>852</v>
      </c>
      <c r="B3162" s="99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85.2</v>
      </c>
      <c r="O3162" s="14">
        <f>E3162*$E$11</f>
        <v>0</v>
      </c>
      <c r="P3162" s="14">
        <f>F3162*$F$11</f>
        <v>0</v>
      </c>
      <c r="Q3162" s="14">
        <f>G3162*$G$11</f>
        <v>195</v>
      </c>
      <c r="R3162" s="14">
        <f>H3162*$H$11</f>
        <v>0</v>
      </c>
      <c r="S3162" s="14">
        <f>(N3162/100)*(I3162*$I$11)+(N3162/100)*(J3162*$J$11)+(N3162/100)*(L3162*$L$11)</f>
        <v>178.92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234</v>
      </c>
      <c r="W3162" s="14">
        <f>(R3162/100)*(K3162*$K$11)+(R3162/100)*(L3162*$L$11)</f>
        <v>0</v>
      </c>
      <c r="X3162" s="14">
        <f t="shared" si="997"/>
        <v>264.12</v>
      </c>
      <c r="Y3162" s="14">
        <f t="shared" si="998"/>
        <v>0</v>
      </c>
      <c r="Z3162" s="14">
        <f t="shared" si="999"/>
        <v>0</v>
      </c>
      <c r="AA3162" s="14">
        <f t="shared" si="1000"/>
        <v>429</v>
      </c>
      <c r="AB3162" s="14">
        <f t="shared" si="1002"/>
        <v>0</v>
      </c>
      <c r="AC3162" s="15">
        <f t="shared" si="1001"/>
        <v>693.1</v>
      </c>
      <c r="AD3162" s="48">
        <f>(ROUND(AC3162-AC3154,1)/AC3154)</f>
        <v>0.30159624413145542</v>
      </c>
      <c r="AE3162" s="119"/>
      <c r="AF3162" s="60"/>
    </row>
    <row r="3163" spans="1:32">
      <c r="A3163" s="105" t="s">
        <v>853</v>
      </c>
      <c r="B3163" s="99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85.2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185.9</v>
      </c>
      <c r="S3163" s="14">
        <f>(N3163/100)*(I3163*$I$12)+(N3163/100)*(J3163*$J$12)+(N3163/100)*(L3163*$L$12)</f>
        <v>140.57999999999998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278.85000000000002</v>
      </c>
      <c r="X3163" s="14">
        <f t="shared" si="997"/>
        <v>225.77999999999997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464.75</v>
      </c>
      <c r="AC3163" s="15">
        <f t="shared" si="1001"/>
        <v>690.5</v>
      </c>
      <c r="AD3163" s="48">
        <f>(ROUND(AC3163-AC3154,1)/AC3154)</f>
        <v>0.29671361502347415</v>
      </c>
      <c r="AE3163" s="119"/>
      <c r="AF3163" s="60"/>
    </row>
    <row r="3164" spans="1:32">
      <c r="A3164" s="105" t="s">
        <v>854</v>
      </c>
      <c r="B3164" s="99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184.6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498.41999999999996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683.02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683</v>
      </c>
      <c r="AD3164" s="48">
        <f>(ROUND(AC3164-AC3154,1)/AC3154)</f>
        <v>0.28262910798122065</v>
      </c>
      <c r="AE3164" s="119"/>
      <c r="AF3164" s="60"/>
    </row>
    <row r="3165" spans="1:32">
      <c r="A3165" s="105" t="s">
        <v>855</v>
      </c>
      <c r="B3165" s="99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219.70000000000002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461.37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681.07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681.1</v>
      </c>
      <c r="AD3165" s="48">
        <f>(ROUND(AC3165-AC3154,1)/AC3154)</f>
        <v>0.27906103286384976</v>
      </c>
      <c r="AE3165" s="119"/>
      <c r="AF3165" s="60"/>
    </row>
    <row r="3166" spans="1:32">
      <c r="A3166" s="105"/>
      <c r="B3166" s="99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219.70000000000002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461.37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681.07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681.1</v>
      </c>
      <c r="AD3166" s="48">
        <f>(ROUND(AC3166-AC3154,1)/AC3154)</f>
        <v>0.27906103286384976</v>
      </c>
      <c r="AE3166" s="119"/>
      <c r="AF3166" s="60"/>
    </row>
    <row r="3167" spans="1:32">
      <c r="A3167" s="105"/>
      <c r="B3167" s="99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184.6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470.36079999999993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654.96079999999995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655</v>
      </c>
      <c r="AD3167" s="48">
        <f>(ROUND(AC3167-AC3154,1)/AC3154)</f>
        <v>0.2300469483568075</v>
      </c>
      <c r="AE3167" s="119"/>
      <c r="AF3167" s="60"/>
    </row>
    <row r="3168" spans="1:32">
      <c r="A3168" s="105"/>
      <c r="B3168" s="99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184.6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413.87319999999994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598.47319999999991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598.5</v>
      </c>
      <c r="AD3168" s="48">
        <f>(ROUND(AC3168-AC3154,1)/AC3154)</f>
        <v>0.12394366197183099</v>
      </c>
      <c r="AE3168" s="119"/>
      <c r="AF3168" s="60"/>
    </row>
    <row r="3169" spans="1:32">
      <c r="A3169" s="112" t="s">
        <v>0</v>
      </c>
      <c r="B3169" s="96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222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316.35000000000002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538.35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538.4</v>
      </c>
      <c r="AD3169" s="58" t="s">
        <v>330</v>
      </c>
      <c r="AE3169" s="119" t="s">
        <v>820</v>
      </c>
      <c r="AF3169" s="60"/>
    </row>
    <row r="3170" spans="1:32">
      <c r="A3170" s="105" t="s">
        <v>821</v>
      </c>
      <c r="B3170" s="97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192.4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440.98080000000004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633.38080000000002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633.4</v>
      </c>
      <c r="AD3170" s="48">
        <f>(ROUND(AC3170-AC3169,1)/AC3169)</f>
        <v>0.17644873699851413</v>
      </c>
      <c r="AE3170" s="119"/>
      <c r="AF3170" s="60"/>
    </row>
    <row r="3171" spans="1:32">
      <c r="A3171" s="105" t="s">
        <v>822</v>
      </c>
      <c r="B3171" s="97">
        <v>14</v>
      </c>
      <c r="C3171" s="21" t="s">
        <v>856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207.2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295.26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502.46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502.5</v>
      </c>
      <c r="AD3171" s="48">
        <f>(ROUND(AC3171-AC3169,1)/AC3169)</f>
        <v>-6.6679049034175333E-2</v>
      </c>
      <c r="AE3171" s="119"/>
      <c r="AF3171" s="60"/>
    </row>
    <row r="3172" spans="1:32">
      <c r="A3172" s="105" t="s">
        <v>823</v>
      </c>
      <c r="B3172" s="97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207.2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295.26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502.46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502.5</v>
      </c>
      <c r="AD3172" s="48">
        <f>(ROUND(AC3172-AC3169,1)/AC3169)</f>
        <v>-6.6679049034175333E-2</v>
      </c>
      <c r="AE3172" s="119"/>
      <c r="AF3172" s="60"/>
    </row>
    <row r="3173" spans="1:32">
      <c r="A3173" s="105" t="s">
        <v>824</v>
      </c>
      <c r="B3173" s="97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207.2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295.26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502.46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502.5</v>
      </c>
      <c r="AD3173" s="48">
        <f>(ROUND(AC3173-AC3169,1)/AC3169)</f>
        <v>-6.6679049034175333E-2</v>
      </c>
      <c r="AE3173" s="119"/>
      <c r="AF3173" s="60"/>
    </row>
    <row r="3174" spans="1:32">
      <c r="A3174" s="105" t="s">
        <v>667</v>
      </c>
      <c r="B3174" s="97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207.2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295.26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502.46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502.5</v>
      </c>
      <c r="AD3174" s="48">
        <f>(ROUND(AC3174-AC3169,1)/AC3169)</f>
        <v>-6.6679049034175333E-2</v>
      </c>
      <c r="AE3174" s="119"/>
      <c r="AF3174" s="60"/>
    </row>
    <row r="3175" spans="1:32">
      <c r="A3175" s="105" t="s">
        <v>606</v>
      </c>
      <c r="B3175" s="97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88.8</v>
      </c>
      <c r="O3175" s="14">
        <f>E3175*$E$9</f>
        <v>241.8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73.260000000000005</v>
      </c>
      <c r="T3175" s="14">
        <f>(O3175/100)*(K3175*$K$9)</f>
        <v>290.16000000000003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162.06</v>
      </c>
      <c r="Y3175" s="14">
        <f t="shared" si="1004"/>
        <v>531.96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694</v>
      </c>
      <c r="AD3175" s="48">
        <f>(ROUND(AC3175-AC3169,1)/AC3169)</f>
        <v>0.28900445765230315</v>
      </c>
      <c r="AE3175" s="119"/>
      <c r="AF3175" s="60"/>
    </row>
    <row r="3176" spans="1:32">
      <c r="A3176" s="105" t="s">
        <v>851</v>
      </c>
      <c r="B3176" s="97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88.8</v>
      </c>
      <c r="O3176" s="14">
        <f>E3176*$E$10</f>
        <v>0</v>
      </c>
      <c r="P3176" s="14">
        <f>F3176*$F$10</f>
        <v>218.4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126.54</v>
      </c>
      <c r="T3176" s="14">
        <f>(O3176/100)*(K3176*$J$10)</f>
        <v>0</v>
      </c>
      <c r="U3176" s="14">
        <f>(P3176/100)*(K3176*$K$10)+(P3176/100)*(L3176*$L$10)</f>
        <v>262.08000000000004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215.34</v>
      </c>
      <c r="Y3176" s="14">
        <f t="shared" si="1004"/>
        <v>0</v>
      </c>
      <c r="Z3176" s="14">
        <f t="shared" si="1005"/>
        <v>480.48</v>
      </c>
      <c r="AA3176" s="14">
        <f t="shared" si="1006"/>
        <v>0</v>
      </c>
      <c r="AB3176" s="14">
        <f t="shared" si="1008"/>
        <v>0</v>
      </c>
      <c r="AC3176" s="15">
        <f t="shared" si="1007"/>
        <v>695.8</v>
      </c>
      <c r="AD3176" s="48">
        <f>(ROUND(AC3176-AC3169,1)/AC3169)</f>
        <v>0.2923476968796434</v>
      </c>
      <c r="AE3176" s="119"/>
      <c r="AF3176" s="60"/>
    </row>
    <row r="3177" spans="1:32">
      <c r="A3177" s="105" t="s">
        <v>852</v>
      </c>
      <c r="B3177" s="97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88.8</v>
      </c>
      <c r="O3177" s="14">
        <f>E3177*$E$11</f>
        <v>0</v>
      </c>
      <c r="P3177" s="14">
        <f>F3177*$F$11</f>
        <v>0</v>
      </c>
      <c r="Q3177" s="14">
        <f>G3177*$G$11</f>
        <v>197.6</v>
      </c>
      <c r="R3177" s="14">
        <f>H3177*$H$11</f>
        <v>0</v>
      </c>
      <c r="S3177" s="14">
        <f>(N3177/100)*(I3177*$I$11)+(N3177/100)*(J3177*$J$11)+(N3177/100)*(L3177*$L$11)</f>
        <v>179.82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237.12</v>
      </c>
      <c r="W3177" s="14">
        <f>(R3177/100)*(K3177*$K$11)+(R3177/100)*(L3177*$L$11)</f>
        <v>0</v>
      </c>
      <c r="X3177" s="14">
        <f t="shared" si="1003"/>
        <v>268.62</v>
      </c>
      <c r="Y3177" s="14">
        <f t="shared" si="1004"/>
        <v>0</v>
      </c>
      <c r="Z3177" s="14">
        <f t="shared" si="1005"/>
        <v>0</v>
      </c>
      <c r="AA3177" s="14">
        <f t="shared" si="1006"/>
        <v>434.72</v>
      </c>
      <c r="AB3177" s="14">
        <f t="shared" si="1008"/>
        <v>0</v>
      </c>
      <c r="AC3177" s="15">
        <f t="shared" si="1007"/>
        <v>703.3</v>
      </c>
      <c r="AD3177" s="48">
        <f>(ROUND(AC3177-AC3169,1)/AC3169)</f>
        <v>0.30627786032689452</v>
      </c>
      <c r="AE3177" s="119"/>
      <c r="AF3177" s="60"/>
    </row>
    <row r="3178" spans="1:32">
      <c r="A3178" s="105" t="s">
        <v>853</v>
      </c>
      <c r="B3178" s="97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88.8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218.4</v>
      </c>
      <c r="S3178" s="14">
        <f>(N3178/100)*(I3178*$I$12)+(N3178/100)*(J3178*$J$12)+(N3178/100)*(L3178*$L$12)</f>
        <v>126.54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262.08000000000004</v>
      </c>
      <c r="X3178" s="14">
        <f t="shared" si="1003"/>
        <v>215.34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480.48</v>
      </c>
      <c r="AC3178" s="15">
        <f t="shared" si="1007"/>
        <v>695.8</v>
      </c>
      <c r="AD3178" s="48">
        <f>(ROUND(AC3178-AC3169,1)/AC3169)</f>
        <v>0.2923476968796434</v>
      </c>
      <c r="AE3178" s="119"/>
      <c r="AF3178" s="60"/>
    </row>
    <row r="3179" spans="1:32">
      <c r="A3179" s="105" t="s">
        <v>854</v>
      </c>
      <c r="B3179" s="97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192.4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496.392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688.79200000000003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688.8</v>
      </c>
      <c r="AD3179" s="48">
        <f>(ROUND(AC3179-AC3169,1)/AC3169)</f>
        <v>0.27934621099554235</v>
      </c>
      <c r="AE3179" s="119"/>
      <c r="AF3179" s="60"/>
    </row>
    <row r="3180" spans="1:32">
      <c r="A3180" s="105" t="s">
        <v>855</v>
      </c>
      <c r="B3180" s="97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227.5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460.6875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688.1875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688.2</v>
      </c>
      <c r="AD3180" s="48">
        <f>(ROUND(AC3180-AC3169,1)/AC3169)</f>
        <v>0.27823179791976227</v>
      </c>
      <c r="AE3180" s="119"/>
      <c r="AF3180" s="60"/>
    </row>
    <row r="3181" spans="1:32">
      <c r="A3181" s="105"/>
      <c r="B3181" s="97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227.5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460.6875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688.1875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688.2</v>
      </c>
      <c r="AD3181" s="48">
        <f>(ROUND(AC3181-AC3169,1)/AC3169)</f>
        <v>0.27823179791976227</v>
      </c>
      <c r="AE3181" s="119"/>
      <c r="AF3181" s="60"/>
    </row>
    <row r="3182" spans="1:32">
      <c r="A3182" s="105"/>
      <c r="B3182" s="97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192.4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413.66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606.06000000000006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606.1</v>
      </c>
      <c r="AD3182" s="48">
        <f>(ROUND(AC3182-AC3169,1)/AC3169)</f>
        <v>0.12574294205052006</v>
      </c>
      <c r="AE3182" s="119"/>
      <c r="AF3182" s="60"/>
    </row>
    <row r="3183" spans="1:32">
      <c r="A3183" s="105"/>
      <c r="B3183" s="97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192.4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467.33960000000002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659.7396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659.7</v>
      </c>
      <c r="AD3183" s="48">
        <f>(ROUND(AC3183-AC3169,1)/AC3169)</f>
        <v>0.22529717682020803</v>
      </c>
      <c r="AE3183" s="119"/>
      <c r="AF3183" s="60"/>
    </row>
    <row r="3184" spans="1:32">
      <c r="A3184" s="112" t="s">
        <v>0</v>
      </c>
      <c r="B3184" s="98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240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288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528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528</v>
      </c>
      <c r="AD3184" s="58"/>
      <c r="AE3184" s="119" t="s">
        <v>820</v>
      </c>
      <c r="AF3184" s="60"/>
    </row>
    <row r="3185" spans="1:32">
      <c r="A3185" s="105" t="s">
        <v>821</v>
      </c>
      <c r="B3185" s="99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208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411.84000000000003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619.84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619.79999999999995</v>
      </c>
      <c r="AD3185" s="48">
        <f>(ROUND(AC3185-AC3184,1)/AC3184)</f>
        <v>0.17386363636363636</v>
      </c>
      <c r="AE3185" s="119"/>
      <c r="AF3185" s="60"/>
    </row>
    <row r="3186" spans="1:32">
      <c r="A3186" s="105" t="s">
        <v>822</v>
      </c>
      <c r="B3186" s="99">
        <v>0</v>
      </c>
      <c r="C3186" s="21" t="s">
        <v>856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224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268.8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492.8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492.8</v>
      </c>
      <c r="AD3186" s="48">
        <f>(ROUND(AC3186-AC3184,1)/AC3184)</f>
        <v>-6.6666666666666666E-2</v>
      </c>
      <c r="AE3186" s="119"/>
      <c r="AF3186" s="60"/>
    </row>
    <row r="3187" spans="1:32">
      <c r="A3187" s="105" t="s">
        <v>823</v>
      </c>
      <c r="B3187" s="99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224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268.8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492.8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492.8</v>
      </c>
      <c r="AD3187" s="48">
        <f>(ROUND(AC3187-AC3184,1)/AC3184)</f>
        <v>-6.6666666666666666E-2</v>
      </c>
      <c r="AE3187" s="119"/>
      <c r="AF3187" s="60"/>
    </row>
    <row r="3188" spans="1:32">
      <c r="A3188" s="105" t="s">
        <v>824</v>
      </c>
      <c r="B3188" s="99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224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268.8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492.8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492.8</v>
      </c>
      <c r="AD3188" s="48">
        <f>(ROUND(AC3188-AC3184,1)/AC3184)</f>
        <v>-6.6666666666666666E-2</v>
      </c>
      <c r="AE3188" s="119"/>
      <c r="AF3188" s="60"/>
    </row>
    <row r="3189" spans="1:32">
      <c r="A3189" s="105" t="s">
        <v>667</v>
      </c>
      <c r="B3189" s="99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224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268.8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492.8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492.8</v>
      </c>
      <c r="AD3189" s="48">
        <f>(ROUND(AC3189-AC3184,1)/AC3184)</f>
        <v>-6.6666666666666666E-2</v>
      </c>
      <c r="AE3189" s="119"/>
      <c r="AF3189" s="60"/>
    </row>
    <row r="3190" spans="1:32">
      <c r="A3190" s="105" t="s">
        <v>606</v>
      </c>
      <c r="B3190" s="99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96</v>
      </c>
      <c r="O3190" s="14">
        <f>E3190*$E$9</f>
        <v>208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115.19999999999999</v>
      </c>
      <c r="T3190" s="14">
        <f>(O3190/100)*(K3190*$K$9)</f>
        <v>265.2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211.2</v>
      </c>
      <c r="Y3190" s="14">
        <f t="shared" si="998"/>
        <v>473.2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684.4</v>
      </c>
      <c r="AD3190" s="48">
        <f>(ROUND(AC3190-AC3184,1)/AC3184)</f>
        <v>0.2962121212121212</v>
      </c>
      <c r="AE3190" s="119"/>
      <c r="AF3190" s="60"/>
    </row>
    <row r="3191" spans="1:32">
      <c r="A3191" s="105" t="s">
        <v>851</v>
      </c>
      <c r="B3191" s="99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96</v>
      </c>
      <c r="O3191" s="14">
        <f>E3191*$E$10</f>
        <v>0</v>
      </c>
      <c r="P3191" s="14">
        <f>F3191*$F$10</f>
        <v>208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115.19999999999999</v>
      </c>
      <c r="T3191" s="14">
        <f>(O3191/100)*(K3191*$J$10)</f>
        <v>0</v>
      </c>
      <c r="U3191" s="14">
        <f>(P3191/100)*(K3191*$K$10)+(P3191/100)*(L3191*$L$10)</f>
        <v>265.2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211.2</v>
      </c>
      <c r="Y3191" s="14">
        <f t="shared" si="998"/>
        <v>0</v>
      </c>
      <c r="Z3191" s="14">
        <f t="shared" si="999"/>
        <v>473.2</v>
      </c>
      <c r="AA3191" s="14">
        <f t="shared" si="1000"/>
        <v>0</v>
      </c>
      <c r="AB3191" s="14">
        <f t="shared" si="1010"/>
        <v>0</v>
      </c>
      <c r="AC3191" s="15">
        <f t="shared" si="1009"/>
        <v>684.4</v>
      </c>
      <c r="AD3191" s="48">
        <f>(ROUND(AC3191-AC3184,1)/AC3184)</f>
        <v>0.2962121212121212</v>
      </c>
      <c r="AE3191" s="119"/>
      <c r="AF3191" s="60"/>
    </row>
    <row r="3192" spans="1:32">
      <c r="A3192" s="105" t="s">
        <v>852</v>
      </c>
      <c r="B3192" s="99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96</v>
      </c>
      <c r="O3192" s="14">
        <f>E3192*$E$11</f>
        <v>0</v>
      </c>
      <c r="P3192" s="14">
        <f>F3192*$F$11</f>
        <v>0</v>
      </c>
      <c r="Q3192" s="14">
        <f>G3192*$G$11</f>
        <v>208</v>
      </c>
      <c r="R3192" s="14">
        <f>H3192*$H$11</f>
        <v>0</v>
      </c>
      <c r="S3192" s="14">
        <f>(N3192/100)*(I3192*$I$11)+(N3192/100)*(J3192*$J$11)</f>
        <v>115.19999999999999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265.2</v>
      </c>
      <c r="W3192" s="14">
        <f>(R3192/100)*(K3192*$K$11)+(R3192/100)*(L3192*$L$11)</f>
        <v>0</v>
      </c>
      <c r="X3192" s="14">
        <f t="shared" si="997"/>
        <v>211.2</v>
      </c>
      <c r="Y3192" s="14">
        <f t="shared" si="998"/>
        <v>0</v>
      </c>
      <c r="Z3192" s="14">
        <f t="shared" si="999"/>
        <v>0</v>
      </c>
      <c r="AA3192" s="14">
        <f t="shared" si="1000"/>
        <v>473.2</v>
      </c>
      <c r="AB3192" s="14">
        <f t="shared" si="1010"/>
        <v>0</v>
      </c>
      <c r="AC3192" s="15">
        <f t="shared" si="1009"/>
        <v>684.4</v>
      </c>
      <c r="AD3192" s="48">
        <f>(ROUND(AC3192-AC3184,1)/AC3184)</f>
        <v>0.2962121212121212</v>
      </c>
      <c r="AE3192" s="119"/>
      <c r="AF3192" s="60"/>
    </row>
    <row r="3193" spans="1:32">
      <c r="A3193" s="105" t="s">
        <v>853</v>
      </c>
      <c r="B3193" s="99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96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208</v>
      </c>
      <c r="S3193" s="14">
        <f>(N3193/100)*(I3193*$I$12)+(N3193/100)*(J3193*$J$12)</f>
        <v>115.19999999999999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265.2</v>
      </c>
      <c r="X3193" s="14">
        <f t="shared" si="997"/>
        <v>211.2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473.2</v>
      </c>
      <c r="AC3193" s="15">
        <f t="shared" si="1009"/>
        <v>684.4</v>
      </c>
      <c r="AD3193" s="48">
        <f>(ROUND(AC3193-AC3184,1)/AC3184)</f>
        <v>0.2962121212121212</v>
      </c>
      <c r="AE3193" s="119"/>
      <c r="AF3193" s="60"/>
    </row>
    <row r="3194" spans="1:32">
      <c r="A3194" s="105" t="s">
        <v>854</v>
      </c>
      <c r="B3194" s="99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208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468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676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676</v>
      </c>
      <c r="AD3194" s="48">
        <f>(ROUND(AC3194-AC3184,1)/AC3184)</f>
        <v>0.28030303030303028</v>
      </c>
      <c r="AE3194" s="119"/>
      <c r="AF3194" s="60"/>
    </row>
    <row r="3195" spans="1:32">
      <c r="A3195" s="105" t="s">
        <v>855</v>
      </c>
      <c r="B3195" s="99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208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468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676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676</v>
      </c>
      <c r="AD3195" s="48">
        <f>(ROUND(AC3195-AC3184,1)/AC3184)</f>
        <v>0.28030303030303028</v>
      </c>
      <c r="AE3195" s="119"/>
      <c r="AF3195" s="60"/>
    </row>
    <row r="3196" spans="1:32">
      <c r="A3196" s="105"/>
      <c r="B3196" s="99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208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468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676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676</v>
      </c>
      <c r="AD3196" s="48">
        <f>(ROUND(AC3196-AC3184,1)/AC3184)</f>
        <v>0.28030303030303028</v>
      </c>
      <c r="AE3196" s="119"/>
      <c r="AF3196" s="60"/>
    </row>
    <row r="3197" spans="1:32">
      <c r="A3197" s="105"/>
      <c r="B3197" s="99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208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387.92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595.92000000000007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595.9</v>
      </c>
      <c r="AD3197" s="48">
        <f>(ROUND(AC3197-AC3184,1)/AC3184)</f>
        <v>0.12859848484848485</v>
      </c>
      <c r="AE3197" s="119"/>
      <c r="AF3197" s="60"/>
    </row>
    <row r="3198" spans="1:32">
      <c r="A3198" s="105"/>
      <c r="B3198" s="99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208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438.67199999999997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646.67200000000003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646.70000000000005</v>
      </c>
      <c r="AD3198" s="48">
        <f>(ROUND(AC3198-AC3184,1)/AC3184)</f>
        <v>0.22481060606060607</v>
      </c>
      <c r="AE3198" s="119"/>
      <c r="AF3198" s="60"/>
    </row>
    <row r="3199" spans="1:32">
      <c r="A3199" s="112" t="s">
        <v>0</v>
      </c>
      <c r="B3199" s="96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270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263.25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533.25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533.29999999999995</v>
      </c>
      <c r="AD3199" s="58"/>
      <c r="AE3199" s="119" t="s">
        <v>820</v>
      </c>
      <c r="AF3199" s="60"/>
    </row>
    <row r="3200" spans="1:32">
      <c r="A3200" s="105" t="s">
        <v>821</v>
      </c>
      <c r="B3200" s="97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234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395.928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629.928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629.9</v>
      </c>
      <c r="AD3200" s="48">
        <f>(ROUND(AC3200-AC3199,1)/AC3199)</f>
        <v>0.18113632102006375</v>
      </c>
      <c r="AE3200" s="119"/>
      <c r="AF3200" s="60"/>
    </row>
    <row r="3201" spans="1:32">
      <c r="A3201" s="105" t="s">
        <v>822</v>
      </c>
      <c r="B3201" s="97">
        <v>0</v>
      </c>
      <c r="C3201" s="21" t="s">
        <v>856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251.99999999999997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245.69999999999996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497.69999999999993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497.7</v>
      </c>
      <c r="AD3201" s="48">
        <f>(ROUND(AC3201-AC3199,1)/AC3199)</f>
        <v>-6.6754172135758488E-2</v>
      </c>
      <c r="AE3201" s="119"/>
      <c r="AF3201" s="60"/>
    </row>
    <row r="3202" spans="1:32">
      <c r="A3202" s="105" t="s">
        <v>823</v>
      </c>
      <c r="B3202" s="97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251.99999999999997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245.69999999999996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497.69999999999993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497.7</v>
      </c>
      <c r="AD3202" s="48">
        <f>(ROUND(AC3202-AC3199,1)/AC3199)</f>
        <v>-6.6754172135758488E-2</v>
      </c>
      <c r="AE3202" s="119"/>
      <c r="AF3202" s="60"/>
    </row>
    <row r="3203" spans="1:32">
      <c r="A3203" s="105" t="s">
        <v>824</v>
      </c>
      <c r="B3203" s="97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251.99999999999997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245.69999999999996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497.69999999999993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497.7</v>
      </c>
      <c r="AD3203" s="48">
        <f>(ROUND(AC3203-AC3199,1)/AC3199)</f>
        <v>-6.6754172135758488E-2</v>
      </c>
      <c r="AE3203" s="119"/>
      <c r="AF3203" s="60"/>
    </row>
    <row r="3204" spans="1:32">
      <c r="A3204" s="105" t="s">
        <v>667</v>
      </c>
      <c r="B3204" s="97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251.99999999999997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245.69999999999996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497.69999999999993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497.7</v>
      </c>
      <c r="AD3204" s="48">
        <f>(ROUND(AC3204-AC3199,1)/AC3199)</f>
        <v>-6.6754172135758488E-2</v>
      </c>
      <c r="AE3204" s="119"/>
      <c r="AF3204" s="60"/>
    </row>
    <row r="3205" spans="1:32">
      <c r="A3205" s="105" t="s">
        <v>606</v>
      </c>
      <c r="B3205" s="97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108</v>
      </c>
      <c r="O3205" s="14">
        <f>E3205*$E$9</f>
        <v>234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105.30000000000001</v>
      </c>
      <c r="T3205" s="14">
        <f>(O3205/100)*(K3205*$K$9)</f>
        <v>245.7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213.3</v>
      </c>
      <c r="Y3205" s="14">
        <f t="shared" si="1012"/>
        <v>479.7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693</v>
      </c>
      <c r="AD3205" s="48">
        <f>(ROUND(AC3205-AC3199,1)/AC3199)</f>
        <v>0.29945621601350086</v>
      </c>
      <c r="AE3205" s="119"/>
      <c r="AF3205" s="60"/>
    </row>
    <row r="3206" spans="1:32">
      <c r="A3206" s="105" t="s">
        <v>851</v>
      </c>
      <c r="B3206" s="97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108</v>
      </c>
      <c r="O3206" s="14">
        <f>E3206*$E$10</f>
        <v>0</v>
      </c>
      <c r="P3206" s="14">
        <f>F3206*$F$10</f>
        <v>234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105.30000000000001</v>
      </c>
      <c r="T3206" s="14">
        <f>(O3206/100)*(K3206*$J$10)</f>
        <v>0</v>
      </c>
      <c r="U3206" s="14">
        <f>(P3206/100)*(K3206*$K$10)+(P3206/100)*(L3206*$L$10)</f>
        <v>245.7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213.3</v>
      </c>
      <c r="Y3206" s="14">
        <f t="shared" si="1012"/>
        <v>0</v>
      </c>
      <c r="Z3206" s="14">
        <f t="shared" si="1013"/>
        <v>479.7</v>
      </c>
      <c r="AA3206" s="14">
        <f t="shared" si="1014"/>
        <v>0</v>
      </c>
      <c r="AB3206" s="14">
        <f t="shared" si="1016"/>
        <v>0</v>
      </c>
      <c r="AC3206" s="15">
        <f t="shared" si="1015"/>
        <v>693</v>
      </c>
      <c r="AD3206" s="48">
        <f>(ROUND(AC3206-AC3199,1)/AC3199)</f>
        <v>0.29945621601350086</v>
      </c>
      <c r="AE3206" s="119"/>
      <c r="AF3206" s="60"/>
    </row>
    <row r="3207" spans="1:32">
      <c r="A3207" s="105" t="s">
        <v>852</v>
      </c>
      <c r="B3207" s="97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108</v>
      </c>
      <c r="O3207" s="14">
        <f>E3207*$E$11</f>
        <v>0</v>
      </c>
      <c r="P3207" s="14">
        <f>F3207*$F$11</f>
        <v>0</v>
      </c>
      <c r="Q3207" s="14">
        <f>G3207*$G$11</f>
        <v>234</v>
      </c>
      <c r="R3207" s="14">
        <f>H3207*$H$11</f>
        <v>0</v>
      </c>
      <c r="S3207" s="14">
        <f>(N3207/100)*(I3207*$I$11)+(N3207/100)*(J3207*$J$11)</f>
        <v>105.30000000000001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245.7</v>
      </c>
      <c r="W3207" s="14">
        <f>(R3207/100)*(K3207*$K$11)+(R3207/100)*(L3207*$L$11)</f>
        <v>0</v>
      </c>
      <c r="X3207" s="14">
        <f t="shared" si="1011"/>
        <v>213.3</v>
      </c>
      <c r="Y3207" s="14">
        <f t="shared" si="1012"/>
        <v>0</v>
      </c>
      <c r="Z3207" s="14">
        <f t="shared" si="1013"/>
        <v>0</v>
      </c>
      <c r="AA3207" s="14">
        <f t="shared" si="1014"/>
        <v>479.7</v>
      </c>
      <c r="AB3207" s="14">
        <f t="shared" si="1016"/>
        <v>0</v>
      </c>
      <c r="AC3207" s="15">
        <f t="shared" si="1015"/>
        <v>693</v>
      </c>
      <c r="AD3207" s="48">
        <f>(ROUND(AC3207-AC3199,1)/AC3199)</f>
        <v>0.29945621601350086</v>
      </c>
      <c r="AE3207" s="119"/>
      <c r="AF3207" s="60"/>
    </row>
    <row r="3208" spans="1:32">
      <c r="A3208" s="105" t="s">
        <v>853</v>
      </c>
      <c r="B3208" s="97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108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234</v>
      </c>
      <c r="S3208" s="14">
        <f>(N3208/100)*(I3208*$I$12)+(N3208/100)*(J3208*$J$12)</f>
        <v>105.30000000000001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245.7</v>
      </c>
      <c r="X3208" s="14">
        <f t="shared" si="1011"/>
        <v>213.3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479.7</v>
      </c>
      <c r="AC3208" s="15">
        <f t="shared" si="1015"/>
        <v>693</v>
      </c>
      <c r="AD3208" s="48">
        <f>(ROUND(AC3208-AC3199,1)/AC3199)</f>
        <v>0.29945621601350086</v>
      </c>
      <c r="AE3208" s="119"/>
      <c r="AF3208" s="60"/>
    </row>
    <row r="3209" spans="1:32">
      <c r="A3209" s="105" t="s">
        <v>854</v>
      </c>
      <c r="B3209" s="97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234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445.77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679.77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679.8</v>
      </c>
      <c r="AD3209" s="48">
        <f>(ROUND(AC3209-AC3199,1)/AC3199)</f>
        <v>0.27470466904181512</v>
      </c>
      <c r="AE3209" s="119"/>
      <c r="AF3209" s="60"/>
    </row>
    <row r="3210" spans="1:32">
      <c r="A3210" s="105" t="s">
        <v>855</v>
      </c>
      <c r="B3210" s="97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234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445.77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679.77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679.8</v>
      </c>
      <c r="AD3210" s="48">
        <f>(ROUND(AC3210-AC3199,1)/AC3199)</f>
        <v>0.27470466904181512</v>
      </c>
      <c r="AE3210" s="119"/>
      <c r="AF3210" s="60"/>
    </row>
    <row r="3211" spans="1:32">
      <c r="A3211" s="105"/>
      <c r="B3211" s="97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234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445.77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679.77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679.8</v>
      </c>
      <c r="AD3211" s="48">
        <f>(ROUND(AC3211-AC3199,1)/AC3199)</f>
        <v>0.27470466904181512</v>
      </c>
      <c r="AE3211" s="119"/>
      <c r="AF3211" s="60"/>
    </row>
    <row r="3212" spans="1:32">
      <c r="A3212" s="105"/>
      <c r="B3212" s="97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234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367.38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601.38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601.4</v>
      </c>
      <c r="AD3212" s="48">
        <f>(ROUND(AC3212-AC3199,1)/AC3199)</f>
        <v>0.12769548096756048</v>
      </c>
      <c r="AE3212" s="119"/>
      <c r="AF3212" s="60"/>
    </row>
    <row r="3213" spans="1:32">
      <c r="A3213" s="105"/>
      <c r="B3213" s="97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234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419.79599999999994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653.79599999999994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653.79999999999995</v>
      </c>
      <c r="AD3213" s="48">
        <f>(ROUND(AC3213-AC3199,1)/AC3199)</f>
        <v>0.22595162197637353</v>
      </c>
      <c r="AE3213" s="119"/>
      <c r="AF3213" s="60"/>
    </row>
    <row r="3214" spans="1:32">
      <c r="A3214" s="112" t="s">
        <v>0</v>
      </c>
      <c r="B3214" s="98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210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315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525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525</v>
      </c>
      <c r="AD3214" s="58" t="s">
        <v>330</v>
      </c>
      <c r="AE3214" s="119" t="s">
        <v>820</v>
      </c>
      <c r="AF3214" s="60"/>
    </row>
    <row r="3215" spans="1:32">
      <c r="A3215" s="105" t="s">
        <v>821</v>
      </c>
      <c r="B3215" s="99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182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436.8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618.79999999999995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618.79999999999995</v>
      </c>
      <c r="AD3215" s="48">
        <f>(ROUND(AC3215-AC3214,1)/AC3214)</f>
        <v>0.17866666666666667</v>
      </c>
      <c r="AE3215" s="119"/>
      <c r="AF3215" s="60"/>
    </row>
    <row r="3216" spans="1:32">
      <c r="A3216" s="105" t="s">
        <v>822</v>
      </c>
      <c r="B3216" s="99">
        <v>0</v>
      </c>
      <c r="C3216" s="21" t="s">
        <v>856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196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294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490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490</v>
      </c>
      <c r="AD3216" s="48">
        <f>(ROUND(AC3216-AC3214,1)/AC3214)</f>
        <v>-6.6666666666666666E-2</v>
      </c>
      <c r="AE3216" s="119"/>
      <c r="AF3216" s="60"/>
    </row>
    <row r="3217" spans="1:32">
      <c r="A3217" s="105" t="s">
        <v>823</v>
      </c>
      <c r="B3217" s="99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196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294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490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490</v>
      </c>
      <c r="AD3217" s="48">
        <f>(ROUND(AC3217-AC3214,1)/AC3214)</f>
        <v>-6.6666666666666666E-2</v>
      </c>
      <c r="AE3217" s="119"/>
      <c r="AF3217" s="60"/>
    </row>
    <row r="3218" spans="1:32">
      <c r="A3218" s="105" t="s">
        <v>824</v>
      </c>
      <c r="B3218" s="99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196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294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490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490</v>
      </c>
      <c r="AD3218" s="48">
        <f>(ROUND(AC3218-AC3214,1)/AC3214)</f>
        <v>-6.6666666666666666E-2</v>
      </c>
      <c r="AE3218" s="119"/>
      <c r="AF3218" s="60"/>
    </row>
    <row r="3219" spans="1:32">
      <c r="A3219" s="105" t="s">
        <v>667</v>
      </c>
      <c r="B3219" s="99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196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294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490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490</v>
      </c>
      <c r="AD3219" s="48">
        <f>(ROUND(AC3219-AC3214,1)/AC3214)</f>
        <v>-6.6666666666666666E-2</v>
      </c>
      <c r="AE3219" s="119"/>
      <c r="AF3219" s="60"/>
    </row>
    <row r="3220" spans="1:32">
      <c r="A3220" s="105" t="s">
        <v>606</v>
      </c>
      <c r="B3220" s="99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84</v>
      </c>
      <c r="O3220" s="14">
        <f>E3220*$E$9</f>
        <v>236.6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75.599999999999994</v>
      </c>
      <c r="T3220" s="14">
        <f>(O3220/100)*(K3220*$K$9)</f>
        <v>283.92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159.6</v>
      </c>
      <c r="Y3220" s="14">
        <f t="shared" si="1012"/>
        <v>520.52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680.1</v>
      </c>
      <c r="AD3220" s="48">
        <f>(ROUND(AC3220-AC3214,1)/AC3214)</f>
        <v>0.29542857142857143</v>
      </c>
      <c r="AE3220" s="119"/>
      <c r="AF3220" s="60"/>
    </row>
    <row r="3221" spans="1:32">
      <c r="A3221" s="105" t="s">
        <v>851</v>
      </c>
      <c r="B3221" s="99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84</v>
      </c>
      <c r="O3221" s="14">
        <f>E3221*$E$10</f>
        <v>0</v>
      </c>
      <c r="P3221" s="14">
        <f>F3221*$F$10</f>
        <v>214.5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126</v>
      </c>
      <c r="T3221" s="14">
        <f>(O3221/100)*(K3221*$J$10)</f>
        <v>0</v>
      </c>
      <c r="U3221" s="14">
        <f>(P3221/100)*(K3221*$K$10)+(P3221/100)*(L3221*$L$10)</f>
        <v>257.39999999999998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210</v>
      </c>
      <c r="Y3221" s="14">
        <f t="shared" si="1012"/>
        <v>0</v>
      </c>
      <c r="Z3221" s="14">
        <f t="shared" si="1013"/>
        <v>471.9</v>
      </c>
      <c r="AA3221" s="14">
        <f t="shared" si="1014"/>
        <v>0</v>
      </c>
      <c r="AB3221" s="14">
        <f t="shared" si="1018"/>
        <v>0</v>
      </c>
      <c r="AC3221" s="15">
        <f t="shared" si="1017"/>
        <v>681.9</v>
      </c>
      <c r="AD3221" s="48">
        <f>(ROUND(AC3221-AC3214,1)/AC3214)</f>
        <v>0.29885714285714288</v>
      </c>
      <c r="AE3221" s="119"/>
      <c r="AF3221" s="60"/>
    </row>
    <row r="3222" spans="1:32">
      <c r="A3222" s="105" t="s">
        <v>852</v>
      </c>
      <c r="B3222" s="99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84</v>
      </c>
      <c r="O3222" s="14">
        <f>E3222*$E$11</f>
        <v>0</v>
      </c>
      <c r="P3222" s="14">
        <f>F3222*$F$11</f>
        <v>0</v>
      </c>
      <c r="Q3222" s="14">
        <f>G3222*$G$11</f>
        <v>192.4</v>
      </c>
      <c r="R3222" s="14">
        <f>H3222*$H$11</f>
        <v>0</v>
      </c>
      <c r="S3222" s="14">
        <f>(N3222/100)*(I3222*$I$11)+(N3222/100)*(J3222*$J$11)+(N3222/100)*(L3222*$L$11)</f>
        <v>176.39999999999998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230.88000000000002</v>
      </c>
      <c r="W3222" s="14">
        <f>(R3222/100)*(K3222*$K$11)+(R3222/100)*(L3222*$L$11)</f>
        <v>0</v>
      </c>
      <c r="X3222" s="14">
        <f t="shared" si="1011"/>
        <v>260.39999999999998</v>
      </c>
      <c r="Y3222" s="14">
        <f t="shared" si="1012"/>
        <v>0</v>
      </c>
      <c r="Z3222" s="14">
        <f t="shared" si="1013"/>
        <v>0</v>
      </c>
      <c r="AA3222" s="14">
        <f t="shared" si="1014"/>
        <v>423.28000000000003</v>
      </c>
      <c r="AB3222" s="14">
        <f t="shared" si="1018"/>
        <v>0</v>
      </c>
      <c r="AC3222" s="15">
        <f t="shared" si="1017"/>
        <v>683.7</v>
      </c>
      <c r="AD3222" s="48">
        <f>(ROUND(AC3222-AC3214,1)/AC3214)</f>
        <v>0.30228571428571427</v>
      </c>
      <c r="AE3222" s="119"/>
      <c r="AF3222" s="60"/>
    </row>
    <row r="3223" spans="1:32">
      <c r="A3223" s="105" t="s">
        <v>853</v>
      </c>
      <c r="B3223" s="9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84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214.5</v>
      </c>
      <c r="S3223" s="14">
        <f>(N3223/100)*(I3223*$I$12)+(N3223/100)*(J3223*$J$12)+(N3223/100)*(L3223*$L$12)</f>
        <v>126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257.39999999999998</v>
      </c>
      <c r="X3223" s="14">
        <f t="shared" si="1011"/>
        <v>210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471.9</v>
      </c>
      <c r="AC3223" s="15">
        <f t="shared" si="1017"/>
        <v>681.9</v>
      </c>
      <c r="AD3223" s="48">
        <f>(ROUND(AC3223-AC3214,1)/AC3214)</f>
        <v>0.29885714285714288</v>
      </c>
      <c r="AE3223" s="119"/>
      <c r="AF3223" s="60"/>
    </row>
    <row r="3224" spans="1:32">
      <c r="A3224" s="105" t="s">
        <v>854</v>
      </c>
      <c r="B3224" s="99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182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491.40000000000003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673.40000000000009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673.4</v>
      </c>
      <c r="AD3224" s="48">
        <f>(ROUND(AC3224-AC3214,1)/AC3214)</f>
        <v>0.28266666666666668</v>
      </c>
      <c r="AE3224" s="119"/>
      <c r="AF3224" s="60"/>
    </row>
    <row r="3225" spans="1:32">
      <c r="A3225" s="105" t="s">
        <v>855</v>
      </c>
      <c r="B3225" s="99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217.1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455.90999999999997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673.01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673</v>
      </c>
      <c r="AD3225" s="48">
        <f>(ROUND(AC3225-AC3214,1)/AC3214)</f>
        <v>0.28190476190476188</v>
      </c>
      <c r="AE3225" s="119"/>
      <c r="AF3225" s="60"/>
    </row>
    <row r="3226" spans="1:32">
      <c r="A3226" s="105"/>
      <c r="B3226" s="99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217.1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455.90999999999997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673.01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673</v>
      </c>
      <c r="AD3226" s="48">
        <f>(ROUND(AC3226-AC3214,1)/AC3214)</f>
        <v>0.28190476190476188</v>
      </c>
      <c r="AE3226" s="119"/>
      <c r="AF3226" s="60"/>
    </row>
    <row r="3227" spans="1:32">
      <c r="A3227" s="105"/>
      <c r="B3227" s="99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182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409.49999999999994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591.5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591.5</v>
      </c>
      <c r="AD3227" s="48">
        <f>(ROUND(AC3227-AC3214,1)/AC3214)</f>
        <v>0.12666666666666668</v>
      </c>
      <c r="AE3227" s="119"/>
      <c r="AF3227" s="60"/>
    </row>
    <row r="3228" spans="1:32">
      <c r="A3228" s="105"/>
      <c r="B3228" s="99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182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462.28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644.28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644.29999999999995</v>
      </c>
      <c r="AD3228" s="48">
        <f>(ROUND(AC3228-AC3214,1)/AC3214)</f>
        <v>0.22723809523809524</v>
      </c>
      <c r="AE3228" s="119"/>
      <c r="AF3228" s="60"/>
    </row>
    <row r="3229" spans="1:32">
      <c r="A3229" s="112" t="s">
        <v>0</v>
      </c>
      <c r="B3229" s="96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277.5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249.75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527.25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527.29999999999995</v>
      </c>
      <c r="AD3229" s="58"/>
      <c r="AE3229" s="119" t="s">
        <v>820</v>
      </c>
      <c r="AF3229" s="60"/>
    </row>
    <row r="3230" spans="1:32">
      <c r="A3230" s="105" t="s">
        <v>821</v>
      </c>
      <c r="B3230" s="97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240.5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380.952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621.452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621.5</v>
      </c>
      <c r="AD3230" s="48">
        <f>(ROUND(AC3230-AC3229,1)/AC3229)</f>
        <v>0.17864593210696</v>
      </c>
      <c r="AE3230" s="119"/>
      <c r="AF3230" s="60"/>
    </row>
    <row r="3231" spans="1:32">
      <c r="A3231" s="105" t="s">
        <v>822</v>
      </c>
      <c r="B3231" s="97">
        <v>0</v>
      </c>
      <c r="C3231" s="21" t="s">
        <v>856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259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233.1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492.1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492.1</v>
      </c>
      <c r="AD3231" s="48">
        <f>(ROUND(AC3231-AC3229,1)/AC3229)</f>
        <v>-6.675516783614642E-2</v>
      </c>
      <c r="AE3231" s="119"/>
      <c r="AF3231" s="60"/>
    </row>
    <row r="3232" spans="1:32">
      <c r="A3232" s="105" t="s">
        <v>823</v>
      </c>
      <c r="B3232" s="97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259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233.1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492.1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492.1</v>
      </c>
      <c r="AD3232" s="48">
        <f>(ROUND(AC3232-AC3229,1)/AC3229)</f>
        <v>-6.675516783614642E-2</v>
      </c>
      <c r="AE3232" s="119"/>
      <c r="AF3232" s="60"/>
    </row>
    <row r="3233" spans="1:32">
      <c r="A3233" s="105" t="s">
        <v>824</v>
      </c>
      <c r="B3233" s="97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259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233.1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492.1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492.1</v>
      </c>
      <c r="AD3233" s="48">
        <f>(ROUND(AC3233-AC3229,1)/AC3229)</f>
        <v>-6.675516783614642E-2</v>
      </c>
      <c r="AE3233" s="119"/>
      <c r="AF3233" s="60"/>
    </row>
    <row r="3234" spans="1:32">
      <c r="A3234" s="105" t="s">
        <v>667</v>
      </c>
      <c r="B3234" s="97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259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233.1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492.1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492.1</v>
      </c>
      <c r="AD3234" s="48">
        <f>(ROUND(AC3234-AC3229,1)/AC3229)</f>
        <v>-6.675516783614642E-2</v>
      </c>
      <c r="AE3234" s="119"/>
      <c r="AF3234" s="60"/>
    </row>
    <row r="3235" spans="1:32">
      <c r="A3235" s="105" t="s">
        <v>606</v>
      </c>
      <c r="B3235" s="97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111.6</v>
      </c>
      <c r="O3235" s="14">
        <f>E3235*$E$9</f>
        <v>240.5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100.43999999999998</v>
      </c>
      <c r="T3235" s="14">
        <f>(O3235/100)*(K3235*$K$9)</f>
        <v>230.88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212.03999999999996</v>
      </c>
      <c r="Y3235" s="14">
        <f t="shared" si="1020"/>
        <v>471.38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683.4</v>
      </c>
      <c r="AD3235" s="48">
        <f>(ROUND(AC3235-AC3229,1)/AC3229)</f>
        <v>0.29603641190972885</v>
      </c>
      <c r="AE3235" s="119"/>
      <c r="AF3235" s="60"/>
    </row>
    <row r="3236" spans="1:32">
      <c r="A3236" s="105" t="s">
        <v>851</v>
      </c>
      <c r="B3236" s="97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111.6</v>
      </c>
      <c r="O3236" s="14">
        <f>E3236*$E$10</f>
        <v>0</v>
      </c>
      <c r="P3236" s="14">
        <f>F3236*$F$10</f>
        <v>240.5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100.43999999999998</v>
      </c>
      <c r="T3236" s="14">
        <f>(O3236/100)*(K3236*$J$10)</f>
        <v>0</v>
      </c>
      <c r="U3236" s="14">
        <f>(P3236/100)*(K3236*$K$10)+(P3236/100)*(L3236*$L$10)</f>
        <v>230.88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212.03999999999996</v>
      </c>
      <c r="Y3236" s="14">
        <f t="shared" si="1020"/>
        <v>0</v>
      </c>
      <c r="Z3236" s="14">
        <f t="shared" si="1021"/>
        <v>471.38</v>
      </c>
      <c r="AA3236" s="14">
        <f t="shared" si="1022"/>
        <v>0</v>
      </c>
      <c r="AB3236" s="14">
        <f t="shared" si="1024"/>
        <v>0</v>
      </c>
      <c r="AC3236" s="15">
        <f t="shared" si="1023"/>
        <v>683.4</v>
      </c>
      <c r="AD3236" s="48">
        <f>(ROUND(AC3236-AC3229,1)/AC3229)</f>
        <v>0.29603641190972885</v>
      </c>
      <c r="AE3236" s="119"/>
      <c r="AF3236" s="60"/>
    </row>
    <row r="3237" spans="1:32">
      <c r="A3237" s="105" t="s">
        <v>852</v>
      </c>
      <c r="B3237" s="97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111.6</v>
      </c>
      <c r="O3237" s="14">
        <f>E3237*$E$11</f>
        <v>0</v>
      </c>
      <c r="P3237" s="14">
        <f>F3237*$F$11</f>
        <v>0</v>
      </c>
      <c r="Q3237" s="14">
        <f>G3237*$G$11</f>
        <v>240.5</v>
      </c>
      <c r="R3237" s="14">
        <f>H3237*$H$11</f>
        <v>0</v>
      </c>
      <c r="S3237" s="14">
        <f>(N3237/100)*(I3237*$I$11)+(N3237/100)*(J3237*$J$11)</f>
        <v>100.43999999999998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230.88</v>
      </c>
      <c r="W3237" s="14">
        <f>(R3237/100)*(K3237*$K$11)+(R3237/100)*(L3237*$L$11)</f>
        <v>0</v>
      </c>
      <c r="X3237" s="14">
        <f t="shared" si="1019"/>
        <v>212.03999999999996</v>
      </c>
      <c r="Y3237" s="14">
        <f t="shared" si="1020"/>
        <v>0</v>
      </c>
      <c r="Z3237" s="14">
        <f t="shared" si="1021"/>
        <v>0</v>
      </c>
      <c r="AA3237" s="14">
        <f t="shared" si="1022"/>
        <v>471.38</v>
      </c>
      <c r="AB3237" s="14">
        <f t="shared" si="1024"/>
        <v>0</v>
      </c>
      <c r="AC3237" s="15">
        <f t="shared" si="1023"/>
        <v>683.4</v>
      </c>
      <c r="AD3237" s="48">
        <f>(ROUND(AC3237-AC3229,1)/AC3229)</f>
        <v>0.29603641190972885</v>
      </c>
      <c r="AE3237" s="119"/>
      <c r="AF3237" s="60"/>
    </row>
    <row r="3238" spans="1:32">
      <c r="A3238" s="105" t="s">
        <v>853</v>
      </c>
      <c r="B3238" s="97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111.6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240.5</v>
      </c>
      <c r="S3238" s="14">
        <f>(N3238/100)*(I3238*$I$12)+(N3238/100)*(J3238*$J$12)</f>
        <v>100.43999999999998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230.88</v>
      </c>
      <c r="X3238" s="14">
        <f t="shared" si="1019"/>
        <v>212.03999999999996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471.38</v>
      </c>
      <c r="AC3238" s="15">
        <f t="shared" si="1023"/>
        <v>683.4</v>
      </c>
      <c r="AD3238" s="48">
        <f>(ROUND(AC3238-AC3229,1)/AC3229)</f>
        <v>0.29603641190972885</v>
      </c>
      <c r="AE3238" s="119"/>
      <c r="AF3238" s="60"/>
    </row>
    <row r="3239" spans="1:32">
      <c r="A3239" s="105" t="s">
        <v>854</v>
      </c>
      <c r="B3239" s="97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240.5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432.9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673.4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673.4</v>
      </c>
      <c r="AD3239" s="48">
        <f>(ROUND(AC3239-AC3229,1)/AC3229)</f>
        <v>0.27707187559264179</v>
      </c>
      <c r="AE3239" s="119"/>
      <c r="AF3239" s="60"/>
    </row>
    <row r="3240" spans="1:32">
      <c r="A3240" s="105" t="s">
        <v>855</v>
      </c>
      <c r="B3240" s="97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240.5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432.9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673.4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673.4</v>
      </c>
      <c r="AD3240" s="48">
        <f>(ROUND(AC3240-AC3229,1)/AC3229)</f>
        <v>0.27707187559264179</v>
      </c>
      <c r="AE3240" s="119"/>
      <c r="AF3240" s="60"/>
    </row>
    <row r="3241" spans="1:32">
      <c r="A3241" s="105"/>
      <c r="B3241" s="97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240.5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432.9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673.4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673.4</v>
      </c>
      <c r="AD3241" s="48">
        <f>(ROUND(AC3241-AC3229,1)/AC3229)</f>
        <v>0.27707187559264179</v>
      </c>
      <c r="AE3241" s="119"/>
      <c r="AF3241" s="60"/>
    </row>
    <row r="3242" spans="1:32">
      <c r="A3242" s="105"/>
      <c r="B3242" s="97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240.5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354.49699999999996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594.99699999999996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595</v>
      </c>
      <c r="AD3242" s="48">
        <f>(ROUND(AC3242-AC3229,1)/AC3229)</f>
        <v>0.12838991086667934</v>
      </c>
      <c r="AE3242" s="119"/>
      <c r="AF3242" s="60"/>
    </row>
    <row r="3243" spans="1:32">
      <c r="A3243" s="105"/>
      <c r="B3243" s="97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240.5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409.33099999999996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649.8309999999999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649.79999999999995</v>
      </c>
      <c r="AD3243" s="48">
        <f>(ROUND(AC3243-AC3229,1)/AC3229)</f>
        <v>0.23231556988431634</v>
      </c>
      <c r="AE3243" s="119"/>
      <c r="AF3243" s="60"/>
    </row>
    <row r="3244" spans="1:32">
      <c r="A3244" s="112" t="s">
        <v>0</v>
      </c>
      <c r="B3244" s="98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204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321.3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525.29999999999995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525.29999999999995</v>
      </c>
      <c r="AD3244" s="58" t="s">
        <v>329</v>
      </c>
      <c r="AE3244" s="119" t="s">
        <v>820</v>
      </c>
      <c r="AF3244" s="60"/>
    </row>
    <row r="3245" spans="1:32">
      <c r="A3245" s="105" t="s">
        <v>821</v>
      </c>
      <c r="B3245" s="99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176.8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441.29280000000006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618.09280000000012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618.1</v>
      </c>
      <c r="AD3245" s="48">
        <f>(ROUND(AC3245-AC3244,1)/AC3244)</f>
        <v>0.17666095564439369</v>
      </c>
      <c r="AE3245" s="119"/>
      <c r="AF3245" s="60"/>
    </row>
    <row r="3246" spans="1:32">
      <c r="A3246" s="105" t="s">
        <v>822</v>
      </c>
      <c r="B3246" s="99">
        <v>0</v>
      </c>
      <c r="C3246" s="21" t="s">
        <v>856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190.39999999999998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299.88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490.28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490.3</v>
      </c>
      <c r="AD3246" s="48">
        <f>(ROUND(AC3246-AC3244,1)/AC3244)</f>
        <v>-6.6628593184846763E-2</v>
      </c>
      <c r="AE3246" s="119"/>
      <c r="AF3246" s="60"/>
    </row>
    <row r="3247" spans="1:32">
      <c r="A3247" s="105" t="s">
        <v>823</v>
      </c>
      <c r="B3247" s="99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190.39999999999998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299.88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490.28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490.3</v>
      </c>
      <c r="AD3247" s="48">
        <f>(ROUND(AC3247-AC3244,1)/AC3244)</f>
        <v>-6.6628593184846763E-2</v>
      </c>
      <c r="AE3247" s="119"/>
      <c r="AF3247" s="60"/>
    </row>
    <row r="3248" spans="1:32">
      <c r="A3248" s="105" t="s">
        <v>824</v>
      </c>
      <c r="B3248" s="99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190.39999999999998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299.88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490.28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490.3</v>
      </c>
      <c r="AD3248" s="48">
        <f>(ROUND(AC3248-AC3244,1)/AC3244)</f>
        <v>-6.6628593184846763E-2</v>
      </c>
      <c r="AE3248" s="119"/>
      <c r="AF3248" s="60"/>
    </row>
    <row r="3249" spans="1:32">
      <c r="A3249" s="105" t="s">
        <v>667</v>
      </c>
      <c r="B3249" s="99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190.39999999999998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299.88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490.28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490.3</v>
      </c>
      <c r="AD3249" s="48">
        <f>(ROUND(AC3249-AC3244,1)/AC3244)</f>
        <v>-6.6628593184846763E-2</v>
      </c>
      <c r="AE3249" s="119"/>
      <c r="AF3249" s="60"/>
    </row>
    <row r="3250" spans="1:32">
      <c r="A3250" s="105" t="s">
        <v>606</v>
      </c>
      <c r="B3250" s="99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81.599999999999994</v>
      </c>
      <c r="O3250" s="14">
        <f>E3250*$E$9</f>
        <v>270.40000000000003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128.51999999999998</v>
      </c>
      <c r="T3250" s="14">
        <f>(O3250/100)*(K3250*$K$9)</f>
        <v>202.8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210.11999999999998</v>
      </c>
      <c r="Y3250" s="14">
        <f t="shared" si="1026"/>
        <v>473.20000000000005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683.3</v>
      </c>
      <c r="AD3250" s="48">
        <f>(ROUND(AC3250-AC3244,1)/AC3244)</f>
        <v>0.30078050637730824</v>
      </c>
      <c r="AE3250" s="119"/>
      <c r="AF3250" s="60"/>
    </row>
    <row r="3251" spans="1:32">
      <c r="A3251" s="105" t="s">
        <v>851</v>
      </c>
      <c r="B3251" s="99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81.599999999999994</v>
      </c>
      <c r="O3251" s="14">
        <f>E3251*$E$10</f>
        <v>0</v>
      </c>
      <c r="P3251" s="14">
        <f>F3251*$F$10</f>
        <v>288.60000000000002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97.919999999999987</v>
      </c>
      <c r="T3251" s="14">
        <f>(O3251/100)*(K3251*$J$10)</f>
        <v>0</v>
      </c>
      <c r="U3251" s="14">
        <f>(P3251/100)*(K3251*$K$10)+(P3251/100)*(L3251*$L$10)</f>
        <v>216.45000000000002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179.51999999999998</v>
      </c>
      <c r="Y3251" s="14">
        <f t="shared" si="1026"/>
        <v>0</v>
      </c>
      <c r="Z3251" s="14">
        <f t="shared" si="1027"/>
        <v>505.05000000000007</v>
      </c>
      <c r="AA3251" s="14">
        <f t="shared" si="1028"/>
        <v>0</v>
      </c>
      <c r="AB3251" s="14">
        <f t="shared" si="1030"/>
        <v>0</v>
      </c>
      <c r="AC3251" s="15">
        <f t="shared" si="1029"/>
        <v>684.6</v>
      </c>
      <c r="AD3251" s="48">
        <f>(ROUND(AC3251-AC3244,1)/AC3244)</f>
        <v>0.30325528269560253</v>
      </c>
      <c r="AE3251" s="119"/>
      <c r="AF3251" s="60"/>
    </row>
    <row r="3252" spans="1:32">
      <c r="A3252" s="105" t="s">
        <v>852</v>
      </c>
      <c r="B3252" s="99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81.599999999999994</v>
      </c>
      <c r="O3252" s="14">
        <f>E3252*$E$11</f>
        <v>0</v>
      </c>
      <c r="P3252" s="14">
        <f>F3252*$F$11</f>
        <v>0</v>
      </c>
      <c r="Q3252" s="14">
        <f>G3252*$G$11</f>
        <v>305.5</v>
      </c>
      <c r="R3252" s="14">
        <f>H3252*$H$11</f>
        <v>0</v>
      </c>
      <c r="S3252" s="14">
        <f>(N3252/100)*(I3252*$I$11)+(N3252/100)*(J3252*$J$11)+(N3252/100)*(K3252*$L$11)</f>
        <v>67.319999999999993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229.125</v>
      </c>
      <c r="W3252" s="14">
        <f>(R3252/100)*(K3252*$K$11)+(R3252/100)*(L3252*$L$11)</f>
        <v>0</v>
      </c>
      <c r="X3252" s="14">
        <f t="shared" si="1025"/>
        <v>148.91999999999999</v>
      </c>
      <c r="Y3252" s="14">
        <f t="shared" si="1026"/>
        <v>0</v>
      </c>
      <c r="Z3252" s="14">
        <f t="shared" si="1027"/>
        <v>0</v>
      </c>
      <c r="AA3252" s="14">
        <f t="shared" si="1028"/>
        <v>534.625</v>
      </c>
      <c r="AB3252" s="14">
        <f t="shared" si="1030"/>
        <v>0</v>
      </c>
      <c r="AC3252" s="15">
        <f t="shared" si="1029"/>
        <v>683.5</v>
      </c>
      <c r="AD3252" s="48">
        <f>(ROUND(AC3252-AC3244,1)/AC3244)</f>
        <v>0.30116124119550736</v>
      </c>
      <c r="AE3252" s="119"/>
      <c r="AF3252" s="60"/>
    </row>
    <row r="3253" spans="1:32">
      <c r="A3253" s="105" t="s">
        <v>853</v>
      </c>
      <c r="B3253" s="99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81.599999999999994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288.60000000000002</v>
      </c>
      <c r="S3253" s="14">
        <f>(N3253/100)*(I3253*$I$12)+(N3253/100)*(J3253*$J$12)+(N3253/100)*(K3253*$L$12)</f>
        <v>97.919999999999987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216.45000000000002</v>
      </c>
      <c r="X3253" s="14">
        <f t="shared" si="1025"/>
        <v>179.51999999999998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505.05000000000007</v>
      </c>
      <c r="AC3253" s="15">
        <f t="shared" si="1029"/>
        <v>684.6</v>
      </c>
      <c r="AD3253" s="48">
        <f>(ROUND(AC3253-AC3244,1)/AC3244)</f>
        <v>0.30325528269560253</v>
      </c>
      <c r="AE3253" s="119"/>
      <c r="AF3253" s="60"/>
    </row>
    <row r="3254" spans="1:32">
      <c r="A3254" s="105" t="s">
        <v>854</v>
      </c>
      <c r="B3254" s="99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176.8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495.92399999999998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672.72399999999993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672.7</v>
      </c>
      <c r="AD3254" s="48">
        <f>(ROUND(AC3254-AC3244,1)/AC3244)</f>
        <v>0.28060156101275463</v>
      </c>
      <c r="AE3254" s="119"/>
      <c r="AF3254" s="60"/>
    </row>
    <row r="3255" spans="1:32">
      <c r="A3255" s="105" t="s">
        <v>855</v>
      </c>
      <c r="B3255" s="99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260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409.5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669.5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669.5</v>
      </c>
      <c r="AD3255" s="48">
        <f>(ROUND(AC3255-AC3244,1)/AC3244)</f>
        <v>0.27450980392156865</v>
      </c>
      <c r="AE3255" s="119"/>
      <c r="AF3255" s="60"/>
    </row>
    <row r="3256" spans="1:32">
      <c r="A3256" s="105"/>
      <c r="B3256" s="99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260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409.5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669.5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669.5</v>
      </c>
      <c r="AD3256" s="48">
        <f>(ROUND(AC3256-AC3244,1)/AC3244)</f>
        <v>0.27450980392156865</v>
      </c>
      <c r="AE3256" s="119"/>
      <c r="AF3256" s="60"/>
    </row>
    <row r="3257" spans="1:32">
      <c r="A3257" s="105"/>
      <c r="B3257" s="99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176.8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413.35839999999996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590.15840000000003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590.20000000000005</v>
      </c>
      <c r="AD3257" s="48">
        <f>(ROUND(AC3257-AC3244,1)/AC3244)</f>
        <v>0.12354844850561586</v>
      </c>
      <c r="AE3257" s="117"/>
      <c r="AF3257" s="63"/>
    </row>
    <row r="3258" spans="1:32">
      <c r="A3258" s="105"/>
      <c r="B3258" s="99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176.8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469.58079999999995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646.38079999999991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646.4</v>
      </c>
      <c r="AD3258" s="48">
        <f>(ROUND(AC3258-AC3244,1)/AC3244)</f>
        <v>0.23053493241956977</v>
      </c>
      <c r="AE3258" s="119"/>
      <c r="AF3258" s="60"/>
    </row>
    <row r="3259" spans="1:32">
      <c r="A3259" s="113"/>
      <c r="B3259" s="156" t="s">
        <v>156</v>
      </c>
      <c r="C3259" s="156"/>
      <c r="D3259" s="156"/>
      <c r="E3259" s="156"/>
      <c r="F3259" s="156"/>
      <c r="G3259" s="156"/>
      <c r="H3259" s="156"/>
      <c r="I3259" s="156"/>
      <c r="J3259" s="156"/>
      <c r="K3259" s="156"/>
      <c r="L3259" s="156"/>
      <c r="M3259" s="156"/>
      <c r="N3259" s="156"/>
      <c r="O3259" s="156"/>
      <c r="P3259" s="156"/>
      <c r="Q3259" s="156"/>
      <c r="R3259" s="156"/>
      <c r="S3259" s="156"/>
      <c r="T3259" s="156"/>
      <c r="U3259" s="156"/>
      <c r="V3259" s="156"/>
      <c r="W3259" s="156"/>
      <c r="X3259" s="156"/>
      <c r="Y3259" s="156"/>
      <c r="Z3259" s="156"/>
      <c r="AA3259" s="156"/>
      <c r="AB3259" s="156"/>
      <c r="AC3259" s="18">
        <v>500</v>
      </c>
      <c r="AD3259" s="18"/>
      <c r="AE3259" s="119"/>
      <c r="AF3259" s="60"/>
    </row>
    <row r="3260" spans="1:32">
      <c r="A3260" s="112" t="s">
        <v>0</v>
      </c>
      <c r="B3260" s="93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165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210.375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375.375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375.4</v>
      </c>
      <c r="AD3260" s="48">
        <v>0</v>
      </c>
      <c r="AE3260" s="119" t="s">
        <v>820</v>
      </c>
      <c r="AF3260" s="60"/>
    </row>
    <row r="3261" spans="1:32">
      <c r="A3261" s="105" t="s">
        <v>821</v>
      </c>
      <c r="B3261" s="93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143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298.58399999999995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441.58399999999995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441.6</v>
      </c>
      <c r="AD3261" s="48">
        <f>(ROUND(AC3261-AC3260,1)/AC3260)</f>
        <v>0.17634523175279704</v>
      </c>
      <c r="AE3261" s="119"/>
      <c r="AF3261" s="60"/>
    </row>
    <row r="3262" spans="1:32">
      <c r="A3262" s="105" t="s">
        <v>822</v>
      </c>
      <c r="B3262" s="93">
        <v>20</v>
      </c>
      <c r="C3262" s="21" t="s">
        <v>856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154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196.35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350.35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350.4</v>
      </c>
      <c r="AD3262" s="48">
        <f>(ROUND(AC3262-AC3260,1)/AC3260)</f>
        <v>-6.6595631326584984E-2</v>
      </c>
      <c r="AE3262" s="119"/>
      <c r="AF3262" s="60"/>
    </row>
    <row r="3263" spans="1:32">
      <c r="A3263" s="105" t="s">
        <v>823</v>
      </c>
      <c r="B3263" s="93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154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196.35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350.35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350.4</v>
      </c>
      <c r="AD3263" s="48">
        <f>(ROUND(AC3263-AC3260,1)/AC3260)</f>
        <v>-6.6595631326584984E-2</v>
      </c>
      <c r="AE3263" s="119"/>
      <c r="AF3263" s="60"/>
    </row>
    <row r="3264" spans="1:32">
      <c r="A3264" s="105" t="s">
        <v>824</v>
      </c>
      <c r="B3264" s="93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154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196.35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350.35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350.4</v>
      </c>
      <c r="AD3264" s="48">
        <f>(ROUND(AC3264-AC3260,1)/AC3260)</f>
        <v>-6.6595631326584984E-2</v>
      </c>
      <c r="AE3264" s="119"/>
      <c r="AF3264" s="60"/>
    </row>
    <row r="3265" spans="1:32">
      <c r="A3265" s="105" t="s">
        <v>667</v>
      </c>
      <c r="B3265" s="93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154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196.35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350.35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350.4</v>
      </c>
      <c r="AD3265" s="48">
        <f>(ROUND(AC3265-AC3260,1)/AC3260)</f>
        <v>-6.6595631326584984E-2</v>
      </c>
      <c r="AE3265" s="119"/>
      <c r="AF3265" s="60"/>
    </row>
    <row r="3266" spans="1:32">
      <c r="A3266" s="105" t="s">
        <v>606</v>
      </c>
      <c r="B3266" s="93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66</v>
      </c>
      <c r="O3266" s="14">
        <f>E3266*$E$9</f>
        <v>143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84.15</v>
      </c>
      <c r="T3266" s="14">
        <f>(O3266/100)*(K3266*$K$9)</f>
        <v>193.04999999999998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150.15</v>
      </c>
      <c r="Y3266" s="14">
        <f t="shared" si="1032"/>
        <v>336.04999999999995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486.2</v>
      </c>
      <c r="AD3266" s="48">
        <f>(ROUND(AC3266-AC3260,1)/AC3260)</f>
        <v>0.29515183803942463</v>
      </c>
      <c r="AE3266" s="119"/>
      <c r="AF3266" s="60"/>
    </row>
    <row r="3267" spans="1:32">
      <c r="A3267" s="105" t="s">
        <v>851</v>
      </c>
      <c r="B3267" s="93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66</v>
      </c>
      <c r="O3267" s="14">
        <f>E3267*$E$10</f>
        <v>0</v>
      </c>
      <c r="P3267" s="14">
        <f>F3267*$F$10</f>
        <v>143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84.15</v>
      </c>
      <c r="T3267" s="14">
        <f>(O3267/100)*(K3267*$J$10)</f>
        <v>0</v>
      </c>
      <c r="U3267" s="14">
        <f>(P3267/100)*(K3267*$K$10)+(P3267/100)*(L3267*$L$10)</f>
        <v>193.04999999999998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150.15</v>
      </c>
      <c r="Y3267" s="14">
        <f t="shared" si="1032"/>
        <v>0</v>
      </c>
      <c r="Z3267" s="14">
        <f t="shared" si="1033"/>
        <v>336.04999999999995</v>
      </c>
      <c r="AA3267" s="14">
        <f t="shared" si="1034"/>
        <v>0</v>
      </c>
      <c r="AB3267" s="14">
        <f t="shared" si="1036"/>
        <v>0</v>
      </c>
      <c r="AC3267" s="15">
        <f t="shared" si="1035"/>
        <v>486.2</v>
      </c>
      <c r="AD3267" s="48">
        <f>(ROUND(AC3267-AC3260,1)/AC3260)</f>
        <v>0.29515183803942463</v>
      </c>
      <c r="AE3267" s="119"/>
      <c r="AF3267" s="60"/>
    </row>
    <row r="3268" spans="1:32">
      <c r="A3268" s="105" t="s">
        <v>852</v>
      </c>
      <c r="B3268" s="93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66</v>
      </c>
      <c r="O3268" s="14">
        <f>E3268*$E$11</f>
        <v>0</v>
      </c>
      <c r="P3268" s="14">
        <f>F3268*$F$11</f>
        <v>0</v>
      </c>
      <c r="Q3268" s="14">
        <f>G3268*$G$11</f>
        <v>143</v>
      </c>
      <c r="R3268" s="14">
        <f>H3268*$H$11</f>
        <v>0</v>
      </c>
      <c r="S3268" s="14">
        <f>(N3268/100)*(I3268*$I$11)+(N3268/100)*(J3268*$J$11)</f>
        <v>84.15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193.04999999999998</v>
      </c>
      <c r="W3268" s="14">
        <f>(R3268/100)*(K3268*$K$11)+(R3268/100)*(L3268*$L$11)</f>
        <v>0</v>
      </c>
      <c r="X3268" s="14">
        <f t="shared" si="1031"/>
        <v>150.15</v>
      </c>
      <c r="Y3268" s="14">
        <f t="shared" si="1032"/>
        <v>0</v>
      </c>
      <c r="Z3268" s="14">
        <f t="shared" si="1033"/>
        <v>0</v>
      </c>
      <c r="AA3268" s="14">
        <f t="shared" si="1034"/>
        <v>336.04999999999995</v>
      </c>
      <c r="AB3268" s="14">
        <f t="shared" si="1036"/>
        <v>0</v>
      </c>
      <c r="AC3268" s="15">
        <f t="shared" si="1035"/>
        <v>486.2</v>
      </c>
      <c r="AD3268" s="48">
        <f>(ROUND(AC3268-AC3260,1)/AC3260)</f>
        <v>0.29515183803942463</v>
      </c>
      <c r="AE3268" s="119"/>
      <c r="AF3268" s="60"/>
    </row>
    <row r="3269" spans="1:32">
      <c r="A3269" s="105" t="s">
        <v>853</v>
      </c>
      <c r="B3269" s="93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66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143</v>
      </c>
      <c r="S3269" s="14">
        <f>(N3269/100)*(I3269*$I$12)+(N3269/100)*(J3269*$J$12)</f>
        <v>84.15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193.04999999999998</v>
      </c>
      <c r="X3269" s="14">
        <f t="shared" si="1031"/>
        <v>150.15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336.04999999999995</v>
      </c>
      <c r="AC3269" s="15">
        <f t="shared" si="1035"/>
        <v>486.2</v>
      </c>
      <c r="AD3269" s="48">
        <f>(ROUND(AC3269-AC3260,1)/AC3260)</f>
        <v>0.29515183803942463</v>
      </c>
      <c r="AE3269" s="119"/>
      <c r="AF3269" s="60"/>
    </row>
    <row r="3270" spans="1:32">
      <c r="A3270" s="105" t="s">
        <v>854</v>
      </c>
      <c r="B3270" s="93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143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336.76499999999999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479.76499999999999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479.8</v>
      </c>
      <c r="AD3270" s="48">
        <f>(ROUND(AC3270-AC3260,1)/AC3260)</f>
        <v>0.27810335641981887</v>
      </c>
      <c r="AE3270" s="119"/>
      <c r="AF3270" s="60"/>
    </row>
    <row r="3271" spans="1:32">
      <c r="A3271" s="105" t="s">
        <v>855</v>
      </c>
      <c r="B3271" s="93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143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336.76499999999999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479.76499999999999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479.8</v>
      </c>
      <c r="AD3271" s="48">
        <f>(ROUND(AC3271-AC3260,1)/AC3260)</f>
        <v>0.27810335641981887</v>
      </c>
      <c r="AE3271" s="119"/>
      <c r="AF3271" s="60"/>
    </row>
    <row r="3272" spans="1:32">
      <c r="A3272" s="105"/>
      <c r="B3272" s="93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143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336.76499999999999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479.76499999999999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479.8</v>
      </c>
      <c r="AD3272" s="48">
        <f>(ROUND(AC3272-AC3260,1)/AC3260)</f>
        <v>0.27810335641981887</v>
      </c>
      <c r="AE3272" s="119"/>
      <c r="AF3272" s="60"/>
    </row>
    <row r="3273" spans="1:32">
      <c r="A3273" s="105"/>
      <c r="B3273" s="93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143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319.17599999999993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462.17599999999993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462.2</v>
      </c>
      <c r="AD3273" s="48">
        <f>(ROUND(AC3273-AC3260,1)/AC3260)</f>
        <v>0.23122003196590304</v>
      </c>
      <c r="AE3273" s="119"/>
      <c r="AF3273" s="60"/>
    </row>
    <row r="3274" spans="1:32">
      <c r="A3274" s="105"/>
      <c r="B3274" s="93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143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279.27899999999994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422.27899999999994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422.3</v>
      </c>
      <c r="AD3274" s="48">
        <f>(ROUND(AC3274-AC3260,1)/AC3260)</f>
        <v>0.12493340436867342</v>
      </c>
      <c r="AE3274" s="119"/>
      <c r="AF3274" s="60"/>
    </row>
    <row r="3275" spans="1:32">
      <c r="A3275" s="112" t="s">
        <v>0</v>
      </c>
      <c r="B3275" s="94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150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225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375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375</v>
      </c>
      <c r="AD3275" s="58">
        <v>0</v>
      </c>
      <c r="AE3275" s="119" t="s">
        <v>820</v>
      </c>
      <c r="AF3275" s="60"/>
    </row>
    <row r="3276" spans="1:32">
      <c r="A3276" s="105" t="s">
        <v>821</v>
      </c>
      <c r="B3276" s="95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130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311.22000000000003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441.22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441.2</v>
      </c>
      <c r="AD3276" s="48">
        <f>(ROUND(AC3276-AC3275,1)/AC3275)</f>
        <v>0.17653333333333335</v>
      </c>
      <c r="AE3276" s="119"/>
      <c r="AF3276" s="60"/>
    </row>
    <row r="3277" spans="1:32">
      <c r="A3277" s="105" t="s">
        <v>822</v>
      </c>
      <c r="B3277" s="95">
        <v>16</v>
      </c>
      <c r="C3277" s="21" t="s">
        <v>856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140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210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350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350</v>
      </c>
      <c r="AD3277" s="48">
        <f>(ROUND(AC3277-AC3275,1)/AC3275)</f>
        <v>-6.6666666666666666E-2</v>
      </c>
      <c r="AE3277" s="119"/>
      <c r="AF3277" s="60"/>
    </row>
    <row r="3278" spans="1:32">
      <c r="A3278" s="105" t="s">
        <v>823</v>
      </c>
      <c r="B3278" s="95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140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210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350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350</v>
      </c>
      <c r="AD3278" s="48">
        <f>(ROUND(AC3278-AC3275,1)/AC3275)</f>
        <v>-6.6666666666666666E-2</v>
      </c>
      <c r="AE3278" s="119"/>
      <c r="AF3278" s="60"/>
    </row>
    <row r="3279" spans="1:32">
      <c r="A3279" s="105" t="s">
        <v>824</v>
      </c>
      <c r="B3279" s="95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140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210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350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350</v>
      </c>
      <c r="AD3279" s="48">
        <f>(ROUND(AC3279-AC3275,1)/AC3275)</f>
        <v>-6.6666666666666666E-2</v>
      </c>
      <c r="AE3279" s="119"/>
      <c r="AF3279" s="60"/>
    </row>
    <row r="3280" spans="1:32">
      <c r="A3280" s="105" t="s">
        <v>667</v>
      </c>
      <c r="B3280" s="95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140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210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350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350</v>
      </c>
      <c r="AD3280" s="48">
        <f>(ROUND(AC3280-AC3275,1)/AC3275)</f>
        <v>-6.6666666666666666E-2</v>
      </c>
      <c r="AE3280" s="119"/>
      <c r="AF3280" s="60"/>
    </row>
    <row r="3281" spans="1:32">
      <c r="A3281" s="105" t="s">
        <v>606</v>
      </c>
      <c r="B3281" s="95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60</v>
      </c>
      <c r="O3281" s="14">
        <f>E3281*$E$9</f>
        <v>130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90</v>
      </c>
      <c r="T3281" s="14">
        <f>(O3281/100)*(K3281*$K$9)</f>
        <v>204.75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150</v>
      </c>
      <c r="Y3281" s="14">
        <f t="shared" si="1032"/>
        <v>334.75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484.8</v>
      </c>
      <c r="AD3281" s="48">
        <f>(ROUND(AC3281-AC3275,1)/AC3275)</f>
        <v>0.2928</v>
      </c>
      <c r="AE3281" s="119"/>
      <c r="AF3281" s="60"/>
    </row>
    <row r="3282" spans="1:32">
      <c r="A3282" s="105" t="s">
        <v>851</v>
      </c>
      <c r="B3282" s="95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60</v>
      </c>
      <c r="O3282" s="14">
        <f>E3282*$E$10</f>
        <v>0</v>
      </c>
      <c r="P3282" s="14">
        <f>F3282*$F$10</f>
        <v>130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90</v>
      </c>
      <c r="T3282" s="14">
        <f>(O3282/100)*(K3282*$J$10)</f>
        <v>0</v>
      </c>
      <c r="U3282" s="14">
        <f>(P3282/100)*(K3282*$K$10)+(P3282/100)*(L3282*$L$10)</f>
        <v>204.75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150</v>
      </c>
      <c r="Y3282" s="14">
        <f t="shared" si="1032"/>
        <v>0</v>
      </c>
      <c r="Z3282" s="14">
        <f t="shared" si="1033"/>
        <v>334.75</v>
      </c>
      <c r="AA3282" s="14">
        <f t="shared" si="1034"/>
        <v>0</v>
      </c>
      <c r="AB3282" s="14">
        <f t="shared" si="1038"/>
        <v>0</v>
      </c>
      <c r="AC3282" s="15">
        <f t="shared" si="1037"/>
        <v>484.8</v>
      </c>
      <c r="AD3282" s="48">
        <f>(ROUND(AC3282-AC3275,1)/AC3275)</f>
        <v>0.2928</v>
      </c>
      <c r="AE3282" s="119"/>
      <c r="AF3282" s="60"/>
    </row>
    <row r="3283" spans="1:32">
      <c r="A3283" s="105" t="s">
        <v>852</v>
      </c>
      <c r="B3283" s="95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60</v>
      </c>
      <c r="O3283" s="14">
        <f>E3283*$E$11</f>
        <v>0</v>
      </c>
      <c r="P3283" s="14">
        <f>F3283*$F$11</f>
        <v>0</v>
      </c>
      <c r="Q3283" s="14">
        <f>G3283*$G$11</f>
        <v>130</v>
      </c>
      <c r="R3283" s="14">
        <f>H3283*$H$11</f>
        <v>0</v>
      </c>
      <c r="S3283" s="14">
        <f>(N3283/100)*(I3283*$I$11)+(N3283/100)*(J3283*$J$11)</f>
        <v>90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204.75</v>
      </c>
      <c r="W3283" s="14">
        <f>(R3283/100)*(K3283*$K$11)+(R3283/100)*(L3283*$L$11)</f>
        <v>0</v>
      </c>
      <c r="X3283" s="14">
        <f t="shared" si="1031"/>
        <v>150</v>
      </c>
      <c r="Y3283" s="14">
        <f t="shared" si="1032"/>
        <v>0</v>
      </c>
      <c r="Z3283" s="14">
        <f t="shared" si="1033"/>
        <v>0</v>
      </c>
      <c r="AA3283" s="14">
        <f t="shared" si="1034"/>
        <v>334.75</v>
      </c>
      <c r="AB3283" s="14">
        <f t="shared" si="1038"/>
        <v>0</v>
      </c>
      <c r="AC3283" s="15">
        <f t="shared" si="1037"/>
        <v>484.8</v>
      </c>
      <c r="AD3283" s="48">
        <f>(ROUND(AC3283-AC3275,1)/AC3275)</f>
        <v>0.2928</v>
      </c>
      <c r="AE3283" s="119"/>
      <c r="AF3283" s="60"/>
    </row>
    <row r="3284" spans="1:32">
      <c r="A3284" s="105" t="s">
        <v>853</v>
      </c>
      <c r="B3284" s="95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60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130</v>
      </c>
      <c r="S3284" s="14">
        <f>(N3284/100)*(I3284*$I$12)+(N3284/100)*(J3284*$J$12)</f>
        <v>90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204.75</v>
      </c>
      <c r="X3284" s="14">
        <f t="shared" si="1031"/>
        <v>150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334.75</v>
      </c>
      <c r="AC3284" s="15">
        <f t="shared" si="1037"/>
        <v>484.8</v>
      </c>
      <c r="AD3284" s="48">
        <f>(ROUND(AC3284-AC3275,1)/AC3275)</f>
        <v>0.2928</v>
      </c>
      <c r="AE3284" s="119"/>
      <c r="AF3284" s="60"/>
    </row>
    <row r="3285" spans="1:32">
      <c r="A3285" s="105" t="s">
        <v>854</v>
      </c>
      <c r="B3285" s="95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130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351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481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481</v>
      </c>
      <c r="AD3285" s="48">
        <f>(ROUND(AC3285-AC3275,1)/AC3275)</f>
        <v>0.28266666666666668</v>
      </c>
      <c r="AE3285" s="119"/>
      <c r="AF3285" s="60"/>
    </row>
    <row r="3286" spans="1:32">
      <c r="A3286" s="105" t="s">
        <v>855</v>
      </c>
      <c r="B3286" s="95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130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351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481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481</v>
      </c>
      <c r="AD3286" s="48">
        <f>(ROUND(AC3286-AC3275,1)/AC3275)</f>
        <v>0.28266666666666668</v>
      </c>
      <c r="AE3286" s="119"/>
      <c r="AF3286" s="60"/>
    </row>
    <row r="3287" spans="1:32">
      <c r="A3287" s="105"/>
      <c r="B3287" s="95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130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351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481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481</v>
      </c>
      <c r="AD3287" s="48">
        <f>(ROUND(AC3287-AC3275,1)/AC3275)</f>
        <v>0.28266666666666668</v>
      </c>
      <c r="AE3287" s="119"/>
      <c r="AF3287" s="60"/>
    </row>
    <row r="3288" spans="1:32">
      <c r="A3288" s="105"/>
      <c r="B3288" s="95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130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332.02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462.02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462</v>
      </c>
      <c r="AD3288" s="48">
        <f>(ROUND(AC3288-AC3275,1)/AC3275)</f>
        <v>0.23200000000000001</v>
      </c>
      <c r="AE3288" s="119"/>
      <c r="AF3288" s="60"/>
    </row>
    <row r="3289" spans="1:32">
      <c r="A3289" s="105"/>
      <c r="B3289" s="95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130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294.31999999999994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424.31999999999994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424.3</v>
      </c>
      <c r="AD3289" s="48">
        <f>(ROUND(AC3289-AC3275,1)/AC3275)</f>
        <v>0.13146666666666665</v>
      </c>
      <c r="AE3289" s="119"/>
      <c r="AF3289" s="60"/>
    </row>
    <row r="3290" spans="1:32">
      <c r="A3290" s="112" t="s">
        <v>0</v>
      </c>
      <c r="B3290" s="92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153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229.5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382.5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382.5</v>
      </c>
      <c r="AD3290" s="58">
        <v>0</v>
      </c>
      <c r="AE3290" s="119" t="s">
        <v>820</v>
      </c>
      <c r="AF3290" s="60"/>
    </row>
    <row r="3291" spans="1:32">
      <c r="A3291" s="105" t="s">
        <v>821</v>
      </c>
      <c r="B3291" s="93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132.6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338.92559999999997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471.52559999999994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471.5</v>
      </c>
      <c r="AD3291" s="48">
        <f>(ROUND(AC3291-AC3290,1)/AC3290)</f>
        <v>0.23267973856209151</v>
      </c>
      <c r="AE3291" s="119"/>
      <c r="AF3291" s="60"/>
    </row>
    <row r="3292" spans="1:32">
      <c r="A3292" s="105" t="s">
        <v>822</v>
      </c>
      <c r="B3292" s="93">
        <v>10</v>
      </c>
      <c r="C3292" s="21" t="s">
        <v>856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142.79999999999998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214.2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357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357</v>
      </c>
      <c r="AD3292" s="48">
        <f>(ROUND(AC3292-AC3290,1)/AC3290)</f>
        <v>-6.6666666666666666E-2</v>
      </c>
      <c r="AE3292" s="119"/>
      <c r="AF3292" s="60"/>
    </row>
    <row r="3293" spans="1:32">
      <c r="A3293" s="105" t="s">
        <v>823</v>
      </c>
      <c r="B3293" s="93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142.79999999999998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214.2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357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357</v>
      </c>
      <c r="AD3293" s="48">
        <f>(ROUND(AC3293-AC3290,1)/AC3290)</f>
        <v>-6.6666666666666666E-2</v>
      </c>
      <c r="AE3293" s="119"/>
      <c r="AF3293" s="60"/>
    </row>
    <row r="3294" spans="1:32">
      <c r="A3294" s="105" t="s">
        <v>824</v>
      </c>
      <c r="B3294" s="93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142.79999999999998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214.2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357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357</v>
      </c>
      <c r="AD3294" s="48">
        <f>(ROUND(AC3294-AC3290,1)/AC3290)</f>
        <v>-6.6666666666666666E-2</v>
      </c>
      <c r="AE3294" s="119"/>
      <c r="AF3294" s="60"/>
    </row>
    <row r="3295" spans="1:32">
      <c r="A3295" s="105" t="s">
        <v>667</v>
      </c>
      <c r="B3295" s="93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142.79999999999998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214.2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357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357</v>
      </c>
      <c r="AD3295" s="48">
        <f>(ROUND(AC3295-AC3290,1)/AC3290)</f>
        <v>-6.6666666666666666E-2</v>
      </c>
      <c r="AE3295" s="119"/>
      <c r="AF3295" s="60"/>
    </row>
    <row r="3296" spans="1:32">
      <c r="A3296" s="105" t="s">
        <v>606</v>
      </c>
      <c r="B3296" s="93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61.199999999999996</v>
      </c>
      <c r="O3296" s="14">
        <f>E3296*$E$9</f>
        <v>132.6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91.8</v>
      </c>
      <c r="T3296" s="14">
        <f>(O3296/100)*(K3296*$K$9)</f>
        <v>208.84499999999997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153</v>
      </c>
      <c r="Y3296" s="14">
        <f t="shared" si="1032"/>
        <v>341.44499999999994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494.4</v>
      </c>
      <c r="AD3296" s="48">
        <f>(ROUND(AC3296-AC3290,1)/AC3290)</f>
        <v>0.29254901960784313</v>
      </c>
      <c r="AE3296" s="119"/>
      <c r="AF3296" s="60"/>
    </row>
    <row r="3297" spans="1:32">
      <c r="A3297" s="105" t="s">
        <v>851</v>
      </c>
      <c r="B3297" s="93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61.199999999999996</v>
      </c>
      <c r="O3297" s="14">
        <f>E3297*$E$10</f>
        <v>0</v>
      </c>
      <c r="P3297" s="14">
        <f>F3297*$F$10</f>
        <v>132.6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91.8</v>
      </c>
      <c r="T3297" s="14">
        <f>(O3297/100)*(K3297*$J$10)</f>
        <v>0</v>
      </c>
      <c r="U3297" s="14">
        <f>(P3297/100)*(K3297*$K$10)+(P3297/100)*(L3297*$L$10)</f>
        <v>208.84499999999997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153</v>
      </c>
      <c r="Y3297" s="14">
        <f t="shared" si="1032"/>
        <v>0</v>
      </c>
      <c r="Z3297" s="14">
        <f t="shared" si="1033"/>
        <v>341.44499999999994</v>
      </c>
      <c r="AA3297" s="14">
        <f t="shared" si="1034"/>
        <v>0</v>
      </c>
      <c r="AB3297" s="14">
        <f t="shared" si="1040"/>
        <v>0</v>
      </c>
      <c r="AC3297" s="15">
        <f t="shared" si="1039"/>
        <v>494.4</v>
      </c>
      <c r="AD3297" s="48">
        <f>(ROUND(AC3297-AC3290,1)/AC3290)</f>
        <v>0.29254901960784313</v>
      </c>
      <c r="AE3297" s="119"/>
      <c r="AF3297" s="60"/>
    </row>
    <row r="3298" spans="1:32">
      <c r="A3298" s="105" t="s">
        <v>852</v>
      </c>
      <c r="B3298" s="93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61.199999999999996</v>
      </c>
      <c r="O3298" s="14">
        <f>E3298*$E$11</f>
        <v>0</v>
      </c>
      <c r="P3298" s="14">
        <f>F3298*$F$11</f>
        <v>0</v>
      </c>
      <c r="Q3298" s="14">
        <f>G3298*$G$11</f>
        <v>132.6</v>
      </c>
      <c r="R3298" s="14">
        <f>H3298*$H$11</f>
        <v>0</v>
      </c>
      <c r="S3298" s="14">
        <f>(N3298/100)*(I3298*$I$11)+(N3298/100)*(J3298*$J$11)</f>
        <v>91.8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208.84499999999997</v>
      </c>
      <c r="W3298" s="14">
        <f>(R3298/100)*(K3298*$K$11)+(R3298/100)*(L3298*$L$11)</f>
        <v>0</v>
      </c>
      <c r="X3298" s="14">
        <f t="shared" si="1031"/>
        <v>153</v>
      </c>
      <c r="Y3298" s="14">
        <f t="shared" si="1032"/>
        <v>0</v>
      </c>
      <c r="Z3298" s="14">
        <f t="shared" si="1033"/>
        <v>0</v>
      </c>
      <c r="AA3298" s="14">
        <f t="shared" si="1034"/>
        <v>341.44499999999994</v>
      </c>
      <c r="AB3298" s="14">
        <f t="shared" si="1040"/>
        <v>0</v>
      </c>
      <c r="AC3298" s="15">
        <f t="shared" si="1039"/>
        <v>494.4</v>
      </c>
      <c r="AD3298" s="48">
        <f>(ROUND(AC3298-AC3290,1)/AC3290)</f>
        <v>0.29254901960784313</v>
      </c>
      <c r="AE3298" s="119"/>
      <c r="AF3298" s="60"/>
    </row>
    <row r="3299" spans="1:32">
      <c r="A3299" s="105" t="s">
        <v>853</v>
      </c>
      <c r="B3299" s="93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61.199999999999996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132.6</v>
      </c>
      <c r="S3299" s="14">
        <f>(N3299/100)*(I3299*$I$12)+(N3299/100)*(J3299*$J$12)</f>
        <v>91.8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208.84499999999997</v>
      </c>
      <c r="X3299" s="14">
        <f t="shared" si="1031"/>
        <v>153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341.44499999999994</v>
      </c>
      <c r="AC3299" s="15">
        <f t="shared" si="1039"/>
        <v>494.4</v>
      </c>
      <c r="AD3299" s="48">
        <f>(ROUND(AC3299-AC3290,1)/AC3290)</f>
        <v>0.29254901960784313</v>
      </c>
      <c r="AE3299" s="119"/>
      <c r="AF3299" s="60"/>
    </row>
    <row r="3300" spans="1:32">
      <c r="A3300" s="105" t="s">
        <v>854</v>
      </c>
      <c r="B3300" s="93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132.6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358.02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490.62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490.6</v>
      </c>
      <c r="AD3300" s="48">
        <f>(ROUND(AC3300-AC3290,1)/AC3290)</f>
        <v>0.28261437908496728</v>
      </c>
      <c r="AE3300" s="119"/>
      <c r="AF3300" s="60"/>
    </row>
    <row r="3301" spans="1:32">
      <c r="A3301" s="105" t="s">
        <v>855</v>
      </c>
      <c r="B3301" s="93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132.6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358.02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490.62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490.6</v>
      </c>
      <c r="AD3301" s="48">
        <f>(ROUND(AC3301-AC3290,1)/AC3290)</f>
        <v>0.28261437908496728</v>
      </c>
      <c r="AE3301" s="119"/>
      <c r="AF3301" s="60"/>
    </row>
    <row r="3302" spans="1:32">
      <c r="A3302" s="105"/>
      <c r="B3302" s="93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132.6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358.02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490.62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490.6</v>
      </c>
      <c r="AD3302" s="48">
        <f>(ROUND(AC3302-AC3290,1)/AC3290)</f>
        <v>0.28261437908496728</v>
      </c>
      <c r="AE3302" s="119"/>
      <c r="AF3302" s="60"/>
    </row>
    <row r="3303" spans="1:32">
      <c r="A3303" s="105"/>
      <c r="B3303" s="93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132.6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316.38359999999994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448.98359999999991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449</v>
      </c>
      <c r="AD3303" s="48">
        <f>(ROUND(AC3303-AC3290,1)/AC3290)</f>
        <v>0.17385620915032679</v>
      </c>
      <c r="AE3303" s="119"/>
      <c r="AF3303" s="60"/>
    </row>
    <row r="3304" spans="1:32">
      <c r="A3304" s="105"/>
      <c r="B3304" s="93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132.6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316.38359999999994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448.98359999999991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449</v>
      </c>
      <c r="AD3304" s="48">
        <f>(ROUND(AC3304-AC3290,1)/AC3290)</f>
        <v>0.17385620915032679</v>
      </c>
      <c r="AE3304" s="119"/>
      <c r="AF3304" s="60"/>
    </row>
    <row r="3305" spans="1:32">
      <c r="A3305" s="112" t="s">
        <v>0</v>
      </c>
      <c r="B3305" s="94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156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210.60000000000002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366.6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366.6</v>
      </c>
      <c r="AD3305" s="58">
        <v>0</v>
      </c>
      <c r="AE3305" s="119" t="s">
        <v>820</v>
      </c>
      <c r="AF3305" s="60"/>
    </row>
    <row r="3306" spans="1:32">
      <c r="A3306" s="105" t="s">
        <v>821</v>
      </c>
      <c r="B3306" s="95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135.20000000000002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296.89920000000001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432.0992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432.1</v>
      </c>
      <c r="AD3306" s="48">
        <f>(ROUND(AC3306-AC3305,1)/AC3305)</f>
        <v>0.17866884888161483</v>
      </c>
      <c r="AE3306" s="119"/>
      <c r="AF3306" s="60"/>
    </row>
    <row r="3307" spans="1:32">
      <c r="A3307" s="105" t="s">
        <v>822</v>
      </c>
      <c r="B3307" s="95">
        <v>12</v>
      </c>
      <c r="C3307" s="21" t="s">
        <v>856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145.6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196.56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342.15999999999997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342.2</v>
      </c>
      <c r="AD3307" s="48">
        <f>(ROUND(AC3307-AC3305,1)/AC3305)</f>
        <v>-6.6557555919258035E-2</v>
      </c>
      <c r="AE3307" s="119"/>
      <c r="AF3307" s="60"/>
    </row>
    <row r="3308" spans="1:32">
      <c r="A3308" s="105" t="s">
        <v>823</v>
      </c>
      <c r="B3308" s="95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145.6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196.56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342.15999999999997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342.2</v>
      </c>
      <c r="AD3308" s="48">
        <f>(ROUND(AC3308-AC3305,1)/AC3305)</f>
        <v>-6.6557555919258035E-2</v>
      </c>
      <c r="AE3308" s="119"/>
      <c r="AF3308" s="60"/>
    </row>
    <row r="3309" spans="1:32">
      <c r="A3309" s="105" t="s">
        <v>824</v>
      </c>
      <c r="B3309" s="95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145.6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196.56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342.15999999999997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342.2</v>
      </c>
      <c r="AD3309" s="48">
        <f>(ROUND(AC3309-AC3305,1)/AC3305)</f>
        <v>-6.6557555919258035E-2</v>
      </c>
      <c r="AE3309" s="119"/>
      <c r="AF3309" s="60"/>
    </row>
    <row r="3310" spans="1:32">
      <c r="A3310" s="105" t="s">
        <v>667</v>
      </c>
      <c r="B3310" s="95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145.6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196.56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342.15999999999997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342.2</v>
      </c>
      <c r="AD3310" s="48">
        <f>(ROUND(AC3310-AC3305,1)/AC3305)</f>
        <v>-6.6557555919258035E-2</v>
      </c>
      <c r="AE3310" s="119"/>
      <c r="AF3310" s="60"/>
    </row>
    <row r="3311" spans="1:32">
      <c r="A3311" s="105" t="s">
        <v>606</v>
      </c>
      <c r="B3311" s="95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62.4</v>
      </c>
      <c r="O3311" s="14">
        <f>E3311*$E$9</f>
        <v>135.20000000000002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84.24</v>
      </c>
      <c r="T3311" s="14">
        <f>(O3311/100)*(K3311*$K$9)</f>
        <v>192.66000000000003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146.63999999999999</v>
      </c>
      <c r="Y3311" s="14">
        <f t="shared" si="1032"/>
        <v>327.86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474.5</v>
      </c>
      <c r="AD3311" s="48">
        <f>(ROUND(AC3311-AC3305,1)/AC3305)</f>
        <v>0.29432624113475175</v>
      </c>
      <c r="AE3311" s="119"/>
      <c r="AF3311" s="60"/>
    </row>
    <row r="3312" spans="1:32">
      <c r="A3312" s="105" t="s">
        <v>851</v>
      </c>
      <c r="B3312" s="95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62.4</v>
      </c>
      <c r="O3312" s="14">
        <f>E3312*$E$10</f>
        <v>0</v>
      </c>
      <c r="P3312" s="14">
        <f>F3312*$F$10</f>
        <v>135.20000000000002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84.24</v>
      </c>
      <c r="T3312" s="14">
        <f>(O3312/100)*(K3312*$J$10)</f>
        <v>0</v>
      </c>
      <c r="U3312" s="14">
        <f>(P3312/100)*(K3312*$K$10)+(P3312/100)*(L3312*$L$10)</f>
        <v>192.66000000000003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146.63999999999999</v>
      </c>
      <c r="Y3312" s="14">
        <f t="shared" si="1032"/>
        <v>0</v>
      </c>
      <c r="Z3312" s="14">
        <f t="shared" si="1033"/>
        <v>327.86</v>
      </c>
      <c r="AA3312" s="14">
        <f t="shared" si="1034"/>
        <v>0</v>
      </c>
      <c r="AB3312" s="14">
        <f t="shared" si="1042"/>
        <v>0</v>
      </c>
      <c r="AC3312" s="15">
        <f t="shared" si="1041"/>
        <v>474.5</v>
      </c>
      <c r="AD3312" s="48">
        <f>(ROUND(AC3312-AC3305,1)/AC3305)</f>
        <v>0.29432624113475175</v>
      </c>
      <c r="AE3312" s="119"/>
      <c r="AF3312" s="60"/>
    </row>
    <row r="3313" spans="1:32">
      <c r="A3313" s="105" t="s">
        <v>852</v>
      </c>
      <c r="B3313" s="95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62.4</v>
      </c>
      <c r="O3313" s="14">
        <f>E3313*$E$11</f>
        <v>0</v>
      </c>
      <c r="P3313" s="14">
        <f>F3313*$F$11</f>
        <v>0</v>
      </c>
      <c r="Q3313" s="14">
        <f>G3313*$G$11</f>
        <v>135.20000000000002</v>
      </c>
      <c r="R3313" s="14">
        <f>H3313*$H$11</f>
        <v>0</v>
      </c>
      <c r="S3313" s="14">
        <f>(N3313/100)*(I3313*$I$11)+(N3313/100)*(J3313*$J$11)</f>
        <v>84.24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192.66000000000003</v>
      </c>
      <c r="W3313" s="14">
        <f>(R3313/100)*(K3313*$K$11)+(R3313/100)*(L3313*$L$11)</f>
        <v>0</v>
      </c>
      <c r="X3313" s="14">
        <f t="shared" si="1031"/>
        <v>146.63999999999999</v>
      </c>
      <c r="Y3313" s="14">
        <f t="shared" si="1032"/>
        <v>0</v>
      </c>
      <c r="Z3313" s="14">
        <f t="shared" si="1033"/>
        <v>0</v>
      </c>
      <c r="AA3313" s="14">
        <f t="shared" si="1034"/>
        <v>327.86</v>
      </c>
      <c r="AB3313" s="14">
        <f t="shared" si="1042"/>
        <v>0</v>
      </c>
      <c r="AC3313" s="15">
        <f t="shared" si="1041"/>
        <v>474.5</v>
      </c>
      <c r="AD3313" s="48">
        <f>(ROUND(AC3313-AC3305,1)/AC3305)</f>
        <v>0.29432624113475175</v>
      </c>
      <c r="AE3313" s="119"/>
      <c r="AF3313" s="60"/>
    </row>
    <row r="3314" spans="1:32">
      <c r="A3314" s="105" t="s">
        <v>853</v>
      </c>
      <c r="B3314" s="95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62.4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135.20000000000002</v>
      </c>
      <c r="S3314" s="14">
        <f>(N3314/100)*(I3314*$I$12)+(N3314/100)*(J3314*$J$12)</f>
        <v>84.24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192.66000000000003</v>
      </c>
      <c r="X3314" s="14">
        <f t="shared" si="1031"/>
        <v>146.63999999999999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327.86</v>
      </c>
      <c r="AC3314" s="15">
        <f t="shared" si="1041"/>
        <v>474.5</v>
      </c>
      <c r="AD3314" s="48">
        <f>(ROUND(AC3314-AC3305,1)/AC3305)</f>
        <v>0.29432624113475175</v>
      </c>
      <c r="AE3314" s="119"/>
      <c r="AF3314" s="60"/>
    </row>
    <row r="3315" spans="1:32">
      <c r="A3315" s="105" t="s">
        <v>854</v>
      </c>
      <c r="B3315" s="95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135.20000000000002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334.62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469.82000000000005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469.8</v>
      </c>
      <c r="AD3315" s="48">
        <f>(ROUND(AC3315-AC3305,1)/AC3305)</f>
        <v>0.28150572831423892</v>
      </c>
      <c r="AE3315" s="119"/>
      <c r="AF3315" s="60"/>
    </row>
    <row r="3316" spans="1:32">
      <c r="A3316" s="105" t="s">
        <v>855</v>
      </c>
      <c r="B3316" s="95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135.20000000000002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334.62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469.82000000000005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469.8</v>
      </c>
      <c r="AD3316" s="48">
        <f>(ROUND(AC3316-AC3305,1)/AC3305)</f>
        <v>0.28150572831423892</v>
      </c>
      <c r="AE3316" s="119"/>
      <c r="AF3316" s="60"/>
    </row>
    <row r="3317" spans="1:32">
      <c r="A3317" s="105"/>
      <c r="B3317" s="95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135.20000000000002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334.62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469.82000000000005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469.8</v>
      </c>
      <c r="AD3317" s="48">
        <f>(ROUND(AC3317-AC3305,1)/AC3305)</f>
        <v>0.28150572831423892</v>
      </c>
      <c r="AE3317" s="119"/>
      <c r="AF3317" s="60"/>
    </row>
    <row r="3318" spans="1:32">
      <c r="A3318" s="105"/>
      <c r="B3318" s="95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135.20000000000002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315.28640000000001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450.4864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450.5</v>
      </c>
      <c r="AD3318" s="48">
        <f>(ROUND(AC3318-AC3305,1)/AC3305)</f>
        <v>0.22885979268957993</v>
      </c>
      <c r="AE3318" s="119"/>
      <c r="AF3318" s="60"/>
    </row>
    <row r="3319" spans="1:32">
      <c r="A3319" s="105"/>
      <c r="B3319" s="95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135.20000000000002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279.05279999999999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414.25279999999998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414.3</v>
      </c>
      <c r="AD3319" s="48">
        <f>(ROUND(AC3319-AC3305,1)/AC3305)</f>
        <v>0.13011456628477905</v>
      </c>
      <c r="AE3319" s="119"/>
      <c r="AF3319" s="60"/>
    </row>
    <row r="3320" spans="1:32">
      <c r="A3320" s="112" t="s">
        <v>0</v>
      </c>
      <c r="B3320" s="92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156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234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390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390</v>
      </c>
      <c r="AD3320" s="58">
        <v>0</v>
      </c>
      <c r="AE3320" s="119" t="s">
        <v>820</v>
      </c>
      <c r="AF3320" s="60"/>
    </row>
    <row r="3321" spans="1:32">
      <c r="A3321" s="105" t="s">
        <v>821</v>
      </c>
      <c r="B3321" s="93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135.20000000000002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323.66880000000003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458.86880000000008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458.9</v>
      </c>
      <c r="AD3321" s="48">
        <f>(ROUND(AC3321-AC3320,1)/AC3320)</f>
        <v>0.17666666666666669</v>
      </c>
      <c r="AE3321" s="119"/>
      <c r="AF3321" s="60"/>
    </row>
    <row r="3322" spans="1:32">
      <c r="A3322" s="105" t="s">
        <v>822</v>
      </c>
      <c r="B3322" s="93">
        <v>11</v>
      </c>
      <c r="C3322" s="21" t="s">
        <v>856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145.6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218.39999999999998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364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364</v>
      </c>
      <c r="AD3322" s="48">
        <f>(ROUND(AC3322-AC3320,1)/AC3320)</f>
        <v>-6.6666666666666666E-2</v>
      </c>
      <c r="AE3322" s="119"/>
      <c r="AF3322" s="60"/>
    </row>
    <row r="3323" spans="1:32">
      <c r="A3323" s="105" t="s">
        <v>823</v>
      </c>
      <c r="B3323" s="93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145.6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218.39999999999998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364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364</v>
      </c>
      <c r="AD3323" s="48">
        <f>(ROUND(AC3323-AC3320,1)/AC3320)</f>
        <v>-6.6666666666666666E-2</v>
      </c>
      <c r="AE3323" s="119"/>
      <c r="AF3323" s="60"/>
    </row>
    <row r="3324" spans="1:32">
      <c r="A3324" s="105" t="s">
        <v>824</v>
      </c>
      <c r="B3324" s="93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145.6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218.39999999999998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364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364</v>
      </c>
      <c r="AD3324" s="48">
        <f>(ROUND(AC3324-AC3320,1)/AC3320)</f>
        <v>-6.6666666666666666E-2</v>
      </c>
      <c r="AE3324" s="119"/>
      <c r="AF3324" s="60"/>
    </row>
    <row r="3325" spans="1:32">
      <c r="A3325" s="105" t="s">
        <v>667</v>
      </c>
      <c r="B3325" s="93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145.6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218.39999999999998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364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364</v>
      </c>
      <c r="AD3325" s="48">
        <f>(ROUND(AC3325-AC3320,1)/AC3320)</f>
        <v>-6.6666666666666666E-2</v>
      </c>
      <c r="AE3325" s="119"/>
      <c r="AF3325" s="60"/>
    </row>
    <row r="3326" spans="1:32">
      <c r="A3326" s="105" t="s">
        <v>606</v>
      </c>
      <c r="B3326" s="93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62.4</v>
      </c>
      <c r="O3326" s="14">
        <f>E3326*$E$9</f>
        <v>135.20000000000002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93.6</v>
      </c>
      <c r="T3326" s="14">
        <f>(O3326/100)*(K3326*$K$9)</f>
        <v>212.94000000000003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156</v>
      </c>
      <c r="Y3326" s="14">
        <f t="shared" si="1046"/>
        <v>348.14000000000004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504.1</v>
      </c>
      <c r="AD3326" s="48">
        <f>(ROUND(AC3326-AC3320,1)/AC3320)</f>
        <v>0.29256410256410254</v>
      </c>
      <c r="AE3326" s="119"/>
      <c r="AF3326" s="60"/>
    </row>
    <row r="3327" spans="1:32">
      <c r="A3327" s="105" t="s">
        <v>851</v>
      </c>
      <c r="B3327" s="93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62.4</v>
      </c>
      <c r="O3327" s="14">
        <f>E3327*$E$10</f>
        <v>0</v>
      </c>
      <c r="P3327" s="14">
        <f>F3327*$F$10</f>
        <v>135.20000000000002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93.6</v>
      </c>
      <c r="T3327" s="14">
        <f>(O3327/100)*(K3327*$J$10)</f>
        <v>0</v>
      </c>
      <c r="U3327" s="14">
        <f>(P3327/100)*(K3327*$K$10)+(P3327/100)*(L3327*$L$10)</f>
        <v>212.94000000000003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156</v>
      </c>
      <c r="Y3327" s="14">
        <f t="shared" si="1046"/>
        <v>0</v>
      </c>
      <c r="Z3327" s="14">
        <f t="shared" si="1047"/>
        <v>348.14000000000004</v>
      </c>
      <c r="AA3327" s="14">
        <f t="shared" si="1048"/>
        <v>0</v>
      </c>
      <c r="AB3327" s="14">
        <f t="shared" si="1044"/>
        <v>0</v>
      </c>
      <c r="AC3327" s="15">
        <f t="shared" si="1043"/>
        <v>504.1</v>
      </c>
      <c r="AD3327" s="48">
        <f>(ROUND(AC3327-AC3320,1)/AC3320)</f>
        <v>0.29256410256410254</v>
      </c>
      <c r="AE3327" s="119"/>
      <c r="AF3327" s="60"/>
    </row>
    <row r="3328" spans="1:32">
      <c r="A3328" s="105" t="s">
        <v>852</v>
      </c>
      <c r="B3328" s="93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62.4</v>
      </c>
      <c r="O3328" s="14">
        <f>E3328*$E$11</f>
        <v>0</v>
      </c>
      <c r="P3328" s="14">
        <f>F3328*$F$11</f>
        <v>0</v>
      </c>
      <c r="Q3328" s="14">
        <f>G3328*$G$11</f>
        <v>135.20000000000002</v>
      </c>
      <c r="R3328" s="14">
        <f>H3328*$H$11</f>
        <v>0</v>
      </c>
      <c r="S3328" s="14">
        <f>(N3328/100)*(I3328*$I$11)+(N3328/100)*(J3328*$J$11)</f>
        <v>93.6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212.94000000000003</v>
      </c>
      <c r="W3328" s="14">
        <f>(R3328/100)*(K3328*$K$11)+(R3328/100)*(L3328*$L$11)</f>
        <v>0</v>
      </c>
      <c r="X3328" s="14">
        <f t="shared" si="1045"/>
        <v>156</v>
      </c>
      <c r="Y3328" s="14">
        <f t="shared" si="1046"/>
        <v>0</v>
      </c>
      <c r="Z3328" s="14">
        <f t="shared" si="1047"/>
        <v>0</v>
      </c>
      <c r="AA3328" s="14">
        <f t="shared" si="1048"/>
        <v>348.14000000000004</v>
      </c>
      <c r="AB3328" s="14">
        <f t="shared" si="1044"/>
        <v>0</v>
      </c>
      <c r="AC3328" s="15">
        <f t="shared" si="1043"/>
        <v>504.1</v>
      </c>
      <c r="AD3328" s="48">
        <f>(ROUND(AC3328-AC3320,1)/AC3320)</f>
        <v>0.29256410256410254</v>
      </c>
      <c r="AE3328" s="119"/>
      <c r="AF3328" s="60"/>
    </row>
    <row r="3329" spans="1:32">
      <c r="A3329" s="105" t="s">
        <v>853</v>
      </c>
      <c r="B3329" s="93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62.4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135.20000000000002</v>
      </c>
      <c r="S3329" s="14">
        <f>(N3329/100)*(I3329*$I$12)+(N3329/100)*(J3329*$J$12)</f>
        <v>93.6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212.94000000000003</v>
      </c>
      <c r="X3329" s="14">
        <f t="shared" si="1045"/>
        <v>156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348.14000000000004</v>
      </c>
      <c r="AC3329" s="15">
        <f t="shared" si="1043"/>
        <v>504.1</v>
      </c>
      <c r="AD3329" s="48">
        <f>(ROUND(AC3329-AC3320,1)/AC3320)</f>
        <v>0.29256410256410254</v>
      </c>
      <c r="AE3329" s="119"/>
      <c r="AF3329" s="60"/>
    </row>
    <row r="3330" spans="1:32">
      <c r="A3330" s="105" t="s">
        <v>854</v>
      </c>
      <c r="B3330" s="93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135.20000000000002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365.04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500.24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500.2</v>
      </c>
      <c r="AD3330" s="48">
        <f>(ROUND(AC3330-AC3320,1)/AC3320)</f>
        <v>0.28256410256410258</v>
      </c>
      <c r="AE3330" s="119"/>
      <c r="AF3330" s="60"/>
    </row>
    <row r="3331" spans="1:32">
      <c r="A3331" s="105" t="s">
        <v>855</v>
      </c>
      <c r="B3331" s="93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135.20000000000002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365.04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500.24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500.2</v>
      </c>
      <c r="AD3331" s="48">
        <f>(ROUND(AC3331-AC3320,1)/AC3320)</f>
        <v>0.28256410256410258</v>
      </c>
      <c r="AE3331" s="119"/>
      <c r="AF3331" s="60"/>
    </row>
    <row r="3332" spans="1:32">
      <c r="A3332" s="105"/>
      <c r="B3332" s="93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135.20000000000002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365.04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500.24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500.2</v>
      </c>
      <c r="AD3332" s="48">
        <f>(ROUND(AC3332-AC3320,1)/AC3320)</f>
        <v>0.28256410256410258</v>
      </c>
      <c r="AE3332" s="119"/>
      <c r="AF3332" s="60"/>
    </row>
    <row r="3333" spans="1:32">
      <c r="A3333" s="105"/>
      <c r="B3333" s="93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135.20000000000002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306.09280000000001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441.29280000000006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441.3</v>
      </c>
      <c r="AD3333" s="48">
        <f>(ROUND(AC3333-AC3320,1)/AC3320)</f>
        <v>0.13153846153846152</v>
      </c>
      <c r="AE3333" s="119"/>
      <c r="AF3333" s="60"/>
    </row>
    <row r="3334" spans="1:32">
      <c r="A3334" s="105"/>
      <c r="B3334" s="93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135.20000000000002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345.30079999999998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480.50080000000003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480.5</v>
      </c>
      <c r="AD3334" s="48">
        <f>(ROUND(AC3334-AC3320,1)/AC3320)</f>
        <v>0.23205128205128206</v>
      </c>
      <c r="AE3334" s="119"/>
      <c r="AF3334" s="60"/>
    </row>
    <row r="3335" spans="1:32">
      <c r="A3335" s="112" t="s">
        <v>0</v>
      </c>
      <c r="B3335" s="94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153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229.5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382.5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382.5</v>
      </c>
      <c r="AD3335" s="58">
        <v>0</v>
      </c>
      <c r="AE3335" s="119" t="s">
        <v>820</v>
      </c>
      <c r="AF3335" s="60"/>
    </row>
    <row r="3336" spans="1:32">
      <c r="A3336" s="105" t="s">
        <v>821</v>
      </c>
      <c r="B3336" s="95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132.6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338.92559999999997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471.52559999999994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471.5</v>
      </c>
      <c r="AD3336" s="48">
        <f>(ROUND(AC3336-AC3335,1)/AC3335)</f>
        <v>0.23267973856209151</v>
      </c>
      <c r="AE3336" s="119"/>
      <c r="AF3336" s="60"/>
    </row>
    <row r="3337" spans="1:32">
      <c r="A3337" s="105" t="s">
        <v>822</v>
      </c>
      <c r="B3337" s="95">
        <v>12</v>
      </c>
      <c r="C3337" s="21" t="s">
        <v>856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142.79999999999998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214.2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357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357</v>
      </c>
      <c r="AD3337" s="48">
        <f>(ROUND(AC3337-AC3335,1)/AC3335)</f>
        <v>-6.6666666666666666E-2</v>
      </c>
      <c r="AE3337" s="119"/>
      <c r="AF3337" s="60"/>
    </row>
    <row r="3338" spans="1:32">
      <c r="A3338" s="105" t="s">
        <v>823</v>
      </c>
      <c r="B3338" s="95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142.79999999999998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214.2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357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357</v>
      </c>
      <c r="AD3338" s="48">
        <f>(ROUND(AC3338-AC3335,1)/AC3335)</f>
        <v>-6.6666666666666666E-2</v>
      </c>
      <c r="AE3338" s="119"/>
      <c r="AF3338" s="60"/>
    </row>
    <row r="3339" spans="1:32">
      <c r="A3339" s="105" t="s">
        <v>824</v>
      </c>
      <c r="B3339" s="95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142.79999999999998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214.2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357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357</v>
      </c>
      <c r="AD3339" s="48">
        <f>(ROUND(AC3339-AC3335,1)/AC3335)</f>
        <v>-6.6666666666666666E-2</v>
      </c>
      <c r="AE3339" s="119"/>
      <c r="AF3339" s="60"/>
    </row>
    <row r="3340" spans="1:32">
      <c r="A3340" s="105" t="s">
        <v>667</v>
      </c>
      <c r="B3340" s="95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142.79999999999998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214.2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357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357</v>
      </c>
      <c r="AD3340" s="48">
        <f>(ROUND(AC3340-AC3335,1)/AC3335)</f>
        <v>-6.6666666666666666E-2</v>
      </c>
      <c r="AE3340" s="119"/>
      <c r="AF3340" s="60"/>
    </row>
    <row r="3341" spans="1:32">
      <c r="A3341" s="105" t="s">
        <v>606</v>
      </c>
      <c r="B3341" s="95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61.199999999999996</v>
      </c>
      <c r="O3341" s="14">
        <f>E3341*$E$9</f>
        <v>132.6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91.8</v>
      </c>
      <c r="T3341" s="14">
        <f>(O3341/100)*(K3341*$K$9)</f>
        <v>208.84499999999997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153</v>
      </c>
      <c r="Y3341" s="14">
        <f t="shared" si="1052"/>
        <v>341.44499999999994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494.4</v>
      </c>
      <c r="AD3341" s="48">
        <f>(ROUND(AC3341-AC3335,1)/AC3335)</f>
        <v>0.29254901960784313</v>
      </c>
      <c r="AE3341" s="119"/>
      <c r="AF3341" s="60"/>
    </row>
    <row r="3342" spans="1:32">
      <c r="A3342" s="105" t="s">
        <v>851</v>
      </c>
      <c r="B3342" s="95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61.199999999999996</v>
      </c>
      <c r="O3342" s="14">
        <f>E3342*$E$10</f>
        <v>0</v>
      </c>
      <c r="P3342" s="14">
        <f>F3342*$F$10</f>
        <v>132.6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91.8</v>
      </c>
      <c r="T3342" s="14">
        <f>(O3342/100)*(K3342*$J$10)</f>
        <v>0</v>
      </c>
      <c r="U3342" s="14">
        <f>(P3342/100)*(K3342*$K$10)+(P3342/100)*(L3342*$L$10)</f>
        <v>208.84499999999997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153</v>
      </c>
      <c r="Y3342" s="14">
        <f t="shared" si="1052"/>
        <v>0</v>
      </c>
      <c r="Z3342" s="14">
        <f t="shared" si="1053"/>
        <v>341.44499999999994</v>
      </c>
      <c r="AA3342" s="14">
        <f t="shared" si="1054"/>
        <v>0</v>
      </c>
      <c r="AB3342" s="14">
        <f t="shared" si="1049"/>
        <v>0</v>
      </c>
      <c r="AC3342" s="15">
        <f t="shared" si="1050"/>
        <v>494.4</v>
      </c>
      <c r="AD3342" s="48">
        <f>(ROUND(AC3342-AC3335,1)/AC3335)</f>
        <v>0.29254901960784313</v>
      </c>
      <c r="AE3342" s="119"/>
      <c r="AF3342" s="60"/>
    </row>
    <row r="3343" spans="1:32">
      <c r="A3343" s="105" t="s">
        <v>852</v>
      </c>
      <c r="B3343" s="95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61.199999999999996</v>
      </c>
      <c r="O3343" s="14">
        <f>E3343*$E$11</f>
        <v>0</v>
      </c>
      <c r="P3343" s="14">
        <f>F3343*$F$11</f>
        <v>0</v>
      </c>
      <c r="Q3343" s="14">
        <f>G3343*$G$11</f>
        <v>132.6</v>
      </c>
      <c r="R3343" s="14">
        <f>H3343*$H$11</f>
        <v>0</v>
      </c>
      <c r="S3343" s="14">
        <f>(N3343/100)*(I3343*$I$11)+(N3343/100)*(J3343*$J$11)</f>
        <v>91.8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208.84499999999997</v>
      </c>
      <c r="W3343" s="14">
        <f>(R3343/100)*(K3343*$K$11)+(R3343/100)*(L3343*$L$11)</f>
        <v>0</v>
      </c>
      <c r="X3343" s="14">
        <f t="shared" si="1051"/>
        <v>153</v>
      </c>
      <c r="Y3343" s="14">
        <f t="shared" si="1052"/>
        <v>0</v>
      </c>
      <c r="Z3343" s="14">
        <f t="shared" si="1053"/>
        <v>0</v>
      </c>
      <c r="AA3343" s="14">
        <f t="shared" si="1054"/>
        <v>341.44499999999994</v>
      </c>
      <c r="AB3343" s="14">
        <f t="shared" si="1049"/>
        <v>0</v>
      </c>
      <c r="AC3343" s="15">
        <f t="shared" si="1050"/>
        <v>494.4</v>
      </c>
      <c r="AD3343" s="48">
        <f>(ROUND(AC3343-AC3335,1)/AC3335)</f>
        <v>0.29254901960784313</v>
      </c>
      <c r="AE3343" s="119"/>
      <c r="AF3343" s="60"/>
    </row>
    <row r="3344" spans="1:32">
      <c r="A3344" s="105" t="s">
        <v>853</v>
      </c>
      <c r="B3344" s="95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61.199999999999996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132.6</v>
      </c>
      <c r="S3344" s="14">
        <f>(N3344/100)*(I3344*$I$12)+(N3344/100)*(J3344*$J$12)</f>
        <v>91.8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208.84499999999997</v>
      </c>
      <c r="X3344" s="14">
        <f t="shared" si="1051"/>
        <v>153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341.44499999999994</v>
      </c>
      <c r="AC3344" s="15">
        <f t="shared" si="1050"/>
        <v>494.4</v>
      </c>
      <c r="AD3344" s="48">
        <f>(ROUND(AC3344-AC3335,1)/AC3335)</f>
        <v>0.29254901960784313</v>
      </c>
      <c r="AE3344" s="119"/>
      <c r="AF3344" s="60"/>
    </row>
    <row r="3345" spans="1:32">
      <c r="A3345" s="105" t="s">
        <v>854</v>
      </c>
      <c r="B3345" s="95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132.6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358.02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490.62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490.6</v>
      </c>
      <c r="AD3345" s="48">
        <f>(ROUND(AC3345-AC3335,1)/AC3335)</f>
        <v>0.28261437908496728</v>
      </c>
      <c r="AE3345" s="119"/>
      <c r="AF3345" s="60"/>
    </row>
    <row r="3346" spans="1:32">
      <c r="A3346" s="105" t="s">
        <v>855</v>
      </c>
      <c r="B3346" s="95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132.6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358.02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490.62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490.6</v>
      </c>
      <c r="AD3346" s="48">
        <f>(ROUND(AC3346-AC3335,1)/AC3335)</f>
        <v>0.28261437908496728</v>
      </c>
      <c r="AE3346" s="119"/>
      <c r="AF3346" s="60"/>
    </row>
    <row r="3347" spans="1:32">
      <c r="A3347" s="105"/>
      <c r="B3347" s="95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132.6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358.02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490.62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490.6</v>
      </c>
      <c r="AD3347" s="48">
        <f>(ROUND(AC3347-AC3335,1)/AC3335)</f>
        <v>0.28261437908496728</v>
      </c>
      <c r="AE3347" s="119"/>
      <c r="AF3347" s="60"/>
    </row>
    <row r="3348" spans="1:32">
      <c r="A3348" s="105"/>
      <c r="B3348" s="95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132.6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316.38359999999994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448.98359999999991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449</v>
      </c>
      <c r="AD3348" s="48">
        <f>(ROUND(AC3348-AC3335,1)/AC3335)</f>
        <v>0.17385620915032679</v>
      </c>
      <c r="AE3348" s="119"/>
      <c r="AF3348" s="60"/>
    </row>
    <row r="3349" spans="1:32">
      <c r="A3349" s="105"/>
      <c r="B3349" s="95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132.6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316.38359999999994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448.98359999999991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449</v>
      </c>
      <c r="AD3349" s="48">
        <f>(ROUND(AC3349-AC3335,1)/AC3335)</f>
        <v>0.17385620915032679</v>
      </c>
      <c r="AE3349" s="119"/>
      <c r="AF3349" s="60"/>
    </row>
    <row r="3350" spans="1:32">
      <c r="A3350" s="112" t="s">
        <v>0</v>
      </c>
      <c r="B3350" s="96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144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280.79999999999995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424.79999999999995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424.8</v>
      </c>
      <c r="AD3350" s="58" t="s">
        <v>330</v>
      </c>
      <c r="AE3350" s="119" t="s">
        <v>820</v>
      </c>
      <c r="AF3350" s="60"/>
    </row>
    <row r="3351" spans="1:32">
      <c r="A3351" s="105" t="s">
        <v>821</v>
      </c>
      <c r="B3351" s="97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124.80000000000001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373.65120000000007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498.45120000000009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498.5</v>
      </c>
      <c r="AD3351" s="48">
        <f>(ROUND(AC3351-AC3350,1)/AC3350)</f>
        <v>0.17349340866290019</v>
      </c>
      <c r="AE3351" s="119"/>
      <c r="AF3351" s="60"/>
    </row>
    <row r="3352" spans="1:32">
      <c r="A3352" s="105" t="s">
        <v>822</v>
      </c>
      <c r="B3352" s="97">
        <v>12</v>
      </c>
      <c r="C3352" s="21" t="s">
        <v>856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134.39999999999998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262.07999999999993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396.4799999999999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396.5</v>
      </c>
      <c r="AD3352" s="48">
        <f>(ROUND(AC3352-AC3350,1)/AC3350)</f>
        <v>-6.6619585687382299E-2</v>
      </c>
      <c r="AE3352" s="119"/>
      <c r="AF3352" s="60"/>
    </row>
    <row r="3353" spans="1:32">
      <c r="A3353" s="105" t="s">
        <v>823</v>
      </c>
      <c r="B3353" s="97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134.39999999999998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262.07999999999993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396.4799999999999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396.5</v>
      </c>
      <c r="AD3353" s="48">
        <f>(ROUND(AC3353-AC3350,1)/AC3350)</f>
        <v>-6.6619585687382299E-2</v>
      </c>
      <c r="AE3353" s="119"/>
      <c r="AF3353" s="60"/>
    </row>
    <row r="3354" spans="1:32">
      <c r="A3354" s="105" t="s">
        <v>824</v>
      </c>
      <c r="B3354" s="97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134.39999999999998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262.07999999999993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396.4799999999999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396.5</v>
      </c>
      <c r="AD3354" s="48">
        <f>(ROUND(AC3354-AC3350,1)/AC3350)</f>
        <v>-6.6619585687382299E-2</v>
      </c>
      <c r="AE3354" s="119"/>
      <c r="AF3354" s="60"/>
    </row>
    <row r="3355" spans="1:32">
      <c r="A3355" s="105" t="s">
        <v>667</v>
      </c>
      <c r="B3355" s="97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134.39999999999998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262.07999999999993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396.4799999999999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396.5</v>
      </c>
      <c r="AD3355" s="48">
        <f>(ROUND(AC3355-AC3350,1)/AC3350)</f>
        <v>-6.6619585687382299E-2</v>
      </c>
      <c r="AE3355" s="119"/>
      <c r="AF3355" s="60"/>
    </row>
    <row r="3356" spans="1:32">
      <c r="A3356" s="105" t="s">
        <v>606</v>
      </c>
      <c r="B3356" s="97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57.599999999999994</v>
      </c>
      <c r="O3356" s="14">
        <f>E3356*$E$9</f>
        <v>124.80000000000001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51.839999999999989</v>
      </c>
      <c r="T3356" s="14">
        <f>(O3356/100)*(K3356*$K$9)</f>
        <v>312.62400000000008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109.43999999999998</v>
      </c>
      <c r="Y3356" s="14">
        <f t="shared" si="1052"/>
        <v>437.42400000000009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546.9</v>
      </c>
      <c r="AD3356" s="48">
        <f>(ROUND(AC3356-AC3350,1)/AC3350)</f>
        <v>0.28742937853107342</v>
      </c>
      <c r="AE3356" s="119"/>
      <c r="AF3356" s="60"/>
    </row>
    <row r="3357" spans="1:32">
      <c r="A3357" s="105" t="s">
        <v>851</v>
      </c>
      <c r="B3357" s="97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57.599999999999994</v>
      </c>
      <c r="O3357" s="14">
        <f>E3357*$E$10</f>
        <v>0</v>
      </c>
      <c r="P3357" s="14">
        <f>F3357*$F$10</f>
        <v>124.80000000000001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111.45599999999999</v>
      </c>
      <c r="T3357" s="14">
        <f>(O3357/100)*(K3357*$J$10)</f>
        <v>0</v>
      </c>
      <c r="U3357" s="14">
        <f>(P3357/100)*(K3357*$K$10)+(P3357/100)*(L3357*$L$10)</f>
        <v>258.33600000000007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169.05599999999998</v>
      </c>
      <c r="Y3357" s="14">
        <f t="shared" si="1052"/>
        <v>0</v>
      </c>
      <c r="Z3357" s="14">
        <f t="shared" si="1053"/>
        <v>383.13600000000008</v>
      </c>
      <c r="AA3357" s="14">
        <f t="shared" si="1054"/>
        <v>0</v>
      </c>
      <c r="AB3357" s="14">
        <f t="shared" si="1056"/>
        <v>0</v>
      </c>
      <c r="AC3357" s="15">
        <f t="shared" si="1055"/>
        <v>552.20000000000005</v>
      </c>
      <c r="AD3357" s="48">
        <f>(ROUND(AC3357-AC3350,1)/AC3350)</f>
        <v>0.29990583804143128</v>
      </c>
      <c r="AE3357" s="119"/>
      <c r="AF3357" s="60"/>
    </row>
    <row r="3358" spans="1:32">
      <c r="A3358" s="105" t="s">
        <v>852</v>
      </c>
      <c r="B3358" s="97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57.599999999999994</v>
      </c>
      <c r="O3358" s="14">
        <f>E3358*$E$11</f>
        <v>0</v>
      </c>
      <c r="P3358" s="14">
        <f>F3358*$F$11</f>
        <v>0</v>
      </c>
      <c r="Q3358" s="14">
        <f>G3358*$G$11</f>
        <v>124.80000000000001</v>
      </c>
      <c r="R3358" s="14">
        <f>H3358*$H$11</f>
        <v>0</v>
      </c>
      <c r="S3358" s="14">
        <f>(N3358/100)*(I3358*$I$11)+(N3358/100)*(J3358*$J$11)+(N3358/100)*(L3358*$L$11)</f>
        <v>152.06399999999996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217.15200000000004</v>
      </c>
      <c r="W3358" s="14">
        <f>(R3358/100)*(K3358*$K$11)+(R3358/100)*(L3358*$L$11)</f>
        <v>0</v>
      </c>
      <c r="X3358" s="14">
        <f t="shared" si="1051"/>
        <v>209.66399999999996</v>
      </c>
      <c r="Y3358" s="14">
        <f t="shared" si="1052"/>
        <v>0</v>
      </c>
      <c r="Z3358" s="14">
        <f t="shared" si="1053"/>
        <v>0</v>
      </c>
      <c r="AA3358" s="14">
        <f t="shared" si="1054"/>
        <v>341.95200000000006</v>
      </c>
      <c r="AB3358" s="14">
        <f t="shared" si="1056"/>
        <v>0</v>
      </c>
      <c r="AC3358" s="15">
        <f t="shared" si="1055"/>
        <v>551.6</v>
      </c>
      <c r="AD3358" s="48">
        <f>(ROUND(AC3358-AC3350,1)/AC3350)</f>
        <v>0.29849340866290019</v>
      </c>
      <c r="AE3358" s="119"/>
      <c r="AF3358" s="60"/>
    </row>
    <row r="3359" spans="1:32">
      <c r="A3359" s="105" t="s">
        <v>853</v>
      </c>
      <c r="B3359" s="97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57.599999999999994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124.80000000000001</v>
      </c>
      <c r="S3359" s="14">
        <f>(N3359/100)*(I3359*$I$12)+(N3359/100)*(J3359*$J$12)+(N3359/100)*(L3359*$L$12)</f>
        <v>111.45599999999999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258.33600000000007</v>
      </c>
      <c r="X3359" s="14">
        <f t="shared" si="1051"/>
        <v>169.05599999999998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383.13600000000008</v>
      </c>
      <c r="AC3359" s="15">
        <f t="shared" si="1055"/>
        <v>552.20000000000005</v>
      </c>
      <c r="AD3359" s="48">
        <f>(ROUND(AC3359-AC3350,1)/AC3350)</f>
        <v>0.29990583804143128</v>
      </c>
      <c r="AE3359" s="119"/>
      <c r="AF3359" s="60"/>
    </row>
    <row r="3360" spans="1:32">
      <c r="A3360" s="105" t="s">
        <v>854</v>
      </c>
      <c r="B3360" s="97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124.80000000000001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419.32800000000003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544.12800000000004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544.1</v>
      </c>
      <c r="AD3360" s="48">
        <f>(ROUND(AC3360-AC3350,1)/AC3350)</f>
        <v>0.28083804143126173</v>
      </c>
      <c r="AE3360" s="119"/>
      <c r="AF3360" s="60"/>
    </row>
    <row r="3361" spans="1:32">
      <c r="A3361" s="105" t="s">
        <v>855</v>
      </c>
      <c r="B3361" s="97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169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375.17999999999995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544.17999999999995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544.20000000000005</v>
      </c>
      <c r="AD3361" s="48">
        <f>(ROUND(AC3361-AC3350,1)/AC3350)</f>
        <v>0.28107344632768361</v>
      </c>
      <c r="AE3361" s="119"/>
      <c r="AF3361" s="60"/>
    </row>
    <row r="3362" spans="1:32">
      <c r="A3362" s="105"/>
      <c r="B3362" s="97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169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375.17999999999995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544.17999999999995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544.20000000000005</v>
      </c>
      <c r="AD3362" s="48">
        <f>(ROUND(AC3362-AC3350,1)/AC3350)</f>
        <v>0.28107344632768361</v>
      </c>
      <c r="AE3362" s="119"/>
      <c r="AF3362" s="60"/>
    </row>
    <row r="3363" spans="1:32">
      <c r="A3363" s="105"/>
      <c r="B3363" s="97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124.80000000000001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397.11360000000002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521.91360000000009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521.9</v>
      </c>
      <c r="AD3363" s="48">
        <f>(ROUND(AC3363-AC3350,1)/AC3350)</f>
        <v>0.22857815442561202</v>
      </c>
      <c r="AE3363" s="119"/>
      <c r="AF3363" s="60"/>
    </row>
    <row r="3364" spans="1:32">
      <c r="A3364" s="105"/>
      <c r="B3364" s="97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124.80000000000001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353.18400000000008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477.98400000000009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478</v>
      </c>
      <c r="AD3364" s="48">
        <f>(ROUND(AC3364-AC3350,1)/AC3350)</f>
        <v>0.12523540489642185</v>
      </c>
      <c r="AE3364" s="119"/>
      <c r="AF3364" s="60"/>
    </row>
    <row r="3365" spans="1:32">
      <c r="A3365" s="112" t="s">
        <v>0</v>
      </c>
      <c r="B3365" s="98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162</v>
      </c>
      <c r="O3365" s="52">
        <f>E3365*$E$3</f>
        <v>0</v>
      </c>
      <c r="P3365" s="52">
        <f>F3365*$F$3</f>
        <v>75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145.80000000000001</v>
      </c>
      <c r="T3365" s="52">
        <f>(O3365/100)*(K3365*$K$3)</f>
        <v>0</v>
      </c>
      <c r="U3365" s="52">
        <f>(P3365/100)*(K3365*$K$3)+(P3365/100)*(L3365*$L$3)</f>
        <v>45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307.8</v>
      </c>
      <c r="Y3365" s="52">
        <f>O3365+T3365</f>
        <v>0</v>
      </c>
      <c r="Z3365" s="52">
        <f>P3365+U3365</f>
        <v>120</v>
      </c>
      <c r="AA3365" s="52">
        <f>Q3365+V3365</f>
        <v>0</v>
      </c>
      <c r="AB3365" s="52">
        <f>R3365+W3365</f>
        <v>0</v>
      </c>
      <c r="AC3365" s="53">
        <f>ROUND(X3365+Y3365+Z3365+AA3365+AB3365,1)</f>
        <v>427.8</v>
      </c>
      <c r="AD3365" s="58"/>
      <c r="AE3365" s="119" t="s">
        <v>820</v>
      </c>
      <c r="AF3365" s="60"/>
    </row>
    <row r="3366" spans="1:32">
      <c r="A3366" s="105" t="s">
        <v>821</v>
      </c>
      <c r="B3366" s="99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140.4</v>
      </c>
      <c r="O3366" s="14">
        <f>E3366*$E$4</f>
        <v>0</v>
      </c>
      <c r="P3366" s="14">
        <f>F3366*$F$4</f>
        <v>65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257.77440000000001</v>
      </c>
      <c r="T3366" s="14">
        <f>(O3366/100)*(K3366*$K$4)</f>
        <v>0</v>
      </c>
      <c r="U3366" s="14">
        <f>(P3366/100)*(K3366*$K$4)+(P3366/100)*(L3366*$L$4)</f>
        <v>39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398.17439999999999</v>
      </c>
      <c r="Y3366" s="14">
        <f t="shared" ref="Y3366:Y3379" si="1058">O3366+T3366</f>
        <v>0</v>
      </c>
      <c r="Z3366" s="14">
        <f t="shared" ref="Z3366:Z3379" si="1059">P3366+U3366</f>
        <v>104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502.2</v>
      </c>
      <c r="AD3366" s="48">
        <f>(ROUND(AC3366-AC3365,1)/AC3365)</f>
        <v>0.17391304347826086</v>
      </c>
      <c r="AE3366" s="119"/>
      <c r="AF3366" s="60"/>
    </row>
    <row r="3367" spans="1:32">
      <c r="A3367" s="105" t="s">
        <v>822</v>
      </c>
      <c r="B3367" s="99">
        <v>15</v>
      </c>
      <c r="C3367" s="21" t="s">
        <v>856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151.19999999999999</v>
      </c>
      <c r="O3367" s="14">
        <f>E3367*$E$5</f>
        <v>0</v>
      </c>
      <c r="P3367" s="14">
        <f>F3367*$F$5</f>
        <v>70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136.07999999999998</v>
      </c>
      <c r="T3367" s="14">
        <f>(O3367/100)*(K3367*$K$5)</f>
        <v>0</v>
      </c>
      <c r="U3367" s="14">
        <f>(P3367/100)*(K3367*$K$5)+(P3367/100)*(L3367*$L$5)</f>
        <v>42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287.27999999999997</v>
      </c>
      <c r="Y3367" s="14">
        <f t="shared" si="1058"/>
        <v>0</v>
      </c>
      <c r="Z3367" s="14">
        <f t="shared" si="1059"/>
        <v>112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399.3</v>
      </c>
      <c r="AD3367" s="48">
        <f>(ROUND(AC3367-AC3365,1)/AC3365)</f>
        <v>-6.6619915848527347E-2</v>
      </c>
      <c r="AE3367" s="119"/>
      <c r="AF3367" s="60"/>
    </row>
    <row r="3368" spans="1:32">
      <c r="A3368" s="105" t="s">
        <v>823</v>
      </c>
      <c r="B3368" s="99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151.19999999999999</v>
      </c>
      <c r="O3368" s="14">
        <f>E3368*$E$6</f>
        <v>0</v>
      </c>
      <c r="P3368" s="14">
        <f>F3368*$F$6</f>
        <v>70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136.07999999999998</v>
      </c>
      <c r="T3368" s="14">
        <f>(O3368/100)*(K3368*$K$6)</f>
        <v>0</v>
      </c>
      <c r="U3368" s="14">
        <f>(P3368/100)*(K3368*$K$6)+(P3368/100)*(L3368*$L$6)</f>
        <v>42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287.27999999999997</v>
      </c>
      <c r="Y3368" s="14">
        <f t="shared" si="1058"/>
        <v>0</v>
      </c>
      <c r="Z3368" s="14">
        <f t="shared" si="1059"/>
        <v>112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399.3</v>
      </c>
      <c r="AD3368" s="48">
        <f>(ROUND(AC3368-AC3365,1)/AC3365)</f>
        <v>-6.6619915848527347E-2</v>
      </c>
      <c r="AE3368" s="119"/>
      <c r="AF3368" s="60"/>
    </row>
    <row r="3369" spans="1:32">
      <c r="A3369" s="105" t="s">
        <v>824</v>
      </c>
      <c r="B3369" s="99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151.19999999999999</v>
      </c>
      <c r="O3369" s="14">
        <f>E3369*$E$7</f>
        <v>0</v>
      </c>
      <c r="P3369" s="14">
        <f>F3369*$F$7</f>
        <v>70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136.07999999999998</v>
      </c>
      <c r="T3369" s="14">
        <f>(O3369/100)*(K3369*$K$7)</f>
        <v>0</v>
      </c>
      <c r="U3369" s="14">
        <f>(P3369/100)*(K3369*$K$7)+(P3369/100)*(L3369*$L$7)</f>
        <v>42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287.27999999999997</v>
      </c>
      <c r="Y3369" s="14">
        <f t="shared" si="1058"/>
        <v>0</v>
      </c>
      <c r="Z3369" s="14">
        <f t="shared" si="1059"/>
        <v>112</v>
      </c>
      <c r="AA3369" s="14">
        <f t="shared" si="1060"/>
        <v>0</v>
      </c>
      <c r="AB3369" s="14">
        <f t="shared" si="1062"/>
        <v>0</v>
      </c>
      <c r="AC3369" s="15">
        <f t="shared" si="1061"/>
        <v>399.3</v>
      </c>
      <c r="AD3369" s="48">
        <f>(ROUND(AC3369-AC3365,1)/AC3365)</f>
        <v>-6.6619915848527347E-2</v>
      </c>
      <c r="AE3369" s="119"/>
      <c r="AF3369" s="60"/>
    </row>
    <row r="3370" spans="1:32">
      <c r="A3370" s="105" t="s">
        <v>667</v>
      </c>
      <c r="B3370" s="99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151.19999999999999</v>
      </c>
      <c r="O3370" s="14">
        <f>E3370*$E$8</f>
        <v>0</v>
      </c>
      <c r="P3370" s="14">
        <f>F3370*$F$8</f>
        <v>70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136.07999999999998</v>
      </c>
      <c r="T3370" s="14">
        <f>(O3370/100)*(K3370*$K$8)</f>
        <v>0</v>
      </c>
      <c r="U3370" s="14">
        <f>(P3370/100)*(K3370*$K$8)+(P3370/100)*(L3370*$L$8)</f>
        <v>42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287.27999999999997</v>
      </c>
      <c r="Y3370" s="14">
        <f t="shared" si="1058"/>
        <v>0</v>
      </c>
      <c r="Z3370" s="14">
        <f t="shared" si="1059"/>
        <v>112</v>
      </c>
      <c r="AA3370" s="14">
        <f t="shared" si="1060"/>
        <v>0</v>
      </c>
      <c r="AB3370" s="14">
        <f t="shared" si="1062"/>
        <v>0</v>
      </c>
      <c r="AC3370" s="15">
        <f t="shared" si="1061"/>
        <v>399.3</v>
      </c>
      <c r="AD3370" s="48">
        <f>(ROUND(AC3370-AC3365,1)/AC3365)</f>
        <v>-6.6619915848527347E-2</v>
      </c>
      <c r="AE3370" s="119"/>
      <c r="AF3370" s="60"/>
    </row>
    <row r="3371" spans="1:32">
      <c r="A3371" s="105" t="s">
        <v>606</v>
      </c>
      <c r="B3371" s="99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64.8</v>
      </c>
      <c r="O3371" s="14">
        <f>E3371*$E$9</f>
        <v>205.4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58.320000000000007</v>
      </c>
      <c r="T3371" s="14">
        <f>(O3371/100)*(K3371*$K$9)</f>
        <v>224.91300000000004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123.12</v>
      </c>
      <c r="Y3371" s="14">
        <f t="shared" si="1058"/>
        <v>430.31300000000005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553.4</v>
      </c>
      <c r="AD3371" s="48">
        <f>(ROUND(AC3371-AC3365,1)/AC3365)</f>
        <v>0.29359513791491348</v>
      </c>
      <c r="AE3371" s="119"/>
      <c r="AF3371" s="60"/>
    </row>
    <row r="3372" spans="1:32">
      <c r="A3372" s="105" t="s">
        <v>851</v>
      </c>
      <c r="B3372" s="99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64.8</v>
      </c>
      <c r="O3372" s="14">
        <f>E3372*$E$10</f>
        <v>0</v>
      </c>
      <c r="P3372" s="14">
        <f>F3372*$F$10</f>
        <v>205.4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58.320000000000007</v>
      </c>
      <c r="T3372" s="14">
        <f>(O3372/100)*(K3372*$J$10)</f>
        <v>0</v>
      </c>
      <c r="U3372" s="14">
        <f>(P3372/100)*(K3372*$K$10)+(P3372/100)*(L3372*$L$10)</f>
        <v>224.91300000000004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123.12</v>
      </c>
      <c r="Y3372" s="14">
        <f t="shared" si="1058"/>
        <v>0</v>
      </c>
      <c r="Z3372" s="14">
        <f t="shared" si="1059"/>
        <v>430.31300000000005</v>
      </c>
      <c r="AA3372" s="14">
        <f t="shared" si="1060"/>
        <v>0</v>
      </c>
      <c r="AB3372" s="14">
        <f t="shared" si="1062"/>
        <v>0</v>
      </c>
      <c r="AC3372" s="15">
        <f t="shared" si="1061"/>
        <v>553.4</v>
      </c>
      <c r="AD3372" s="48">
        <f>(ROUND(AC3372-AC3365,1)/AC3365)</f>
        <v>0.29359513791491348</v>
      </c>
      <c r="AE3372" s="119"/>
      <c r="AF3372" s="60"/>
    </row>
    <row r="3373" spans="1:32">
      <c r="A3373" s="105" t="s">
        <v>852</v>
      </c>
      <c r="B3373" s="99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64.8</v>
      </c>
      <c r="O3373" s="14">
        <f>E3373*$E$11</f>
        <v>0</v>
      </c>
      <c r="P3373" s="14">
        <f>F3373*$F$11</f>
        <v>0</v>
      </c>
      <c r="Q3373" s="14">
        <f>G3373*$G$11</f>
        <v>205.4</v>
      </c>
      <c r="R3373" s="14">
        <f>H3373*$H$11</f>
        <v>0</v>
      </c>
      <c r="S3373" s="14">
        <f>(N3373/100)*(I3373*$I$11)+(N3373/100)*(J3373*$J$11)</f>
        <v>58.320000000000007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224.91300000000004</v>
      </c>
      <c r="W3373" s="14">
        <f>(R3373/100)*(K3373*$K$11)+(R3373/100)*(L3373*$L$11)</f>
        <v>0</v>
      </c>
      <c r="X3373" s="14">
        <f t="shared" si="1057"/>
        <v>123.12</v>
      </c>
      <c r="Y3373" s="14">
        <f t="shared" si="1058"/>
        <v>0</v>
      </c>
      <c r="Z3373" s="14">
        <f t="shared" si="1059"/>
        <v>0</v>
      </c>
      <c r="AA3373" s="14">
        <f t="shared" si="1060"/>
        <v>430.31300000000005</v>
      </c>
      <c r="AB3373" s="14">
        <f t="shared" si="1062"/>
        <v>0</v>
      </c>
      <c r="AC3373" s="15">
        <f t="shared" si="1061"/>
        <v>553.4</v>
      </c>
      <c r="AD3373" s="48">
        <f>(ROUND(AC3373-AC3365,1)/AC3365)</f>
        <v>0.29359513791491348</v>
      </c>
      <c r="AE3373" s="119"/>
      <c r="AF3373" s="60"/>
    </row>
    <row r="3374" spans="1:32">
      <c r="A3374" s="105" t="s">
        <v>853</v>
      </c>
      <c r="B3374" s="99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64.8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205.4</v>
      </c>
      <c r="S3374" s="14">
        <f>(N3374/100)*(I3374*$I$12)+(N3374/100)*(J3374*$J$12)</f>
        <v>58.320000000000007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224.91300000000004</v>
      </c>
      <c r="X3374" s="14">
        <f t="shared" si="1057"/>
        <v>123.12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430.31300000000005</v>
      </c>
      <c r="AC3374" s="15">
        <f t="shared" si="1061"/>
        <v>553.4</v>
      </c>
      <c r="AD3374" s="48">
        <f>(ROUND(AC3374-AC3365,1)/AC3365)</f>
        <v>0.29359513791491348</v>
      </c>
      <c r="AE3374" s="119"/>
      <c r="AF3374" s="60"/>
    </row>
    <row r="3375" spans="1:32">
      <c r="A3375" s="105" t="s">
        <v>854</v>
      </c>
      <c r="B3375" s="99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140.4</v>
      </c>
      <c r="O3375" s="14">
        <f>E3375*$E$13</f>
        <v>0</v>
      </c>
      <c r="P3375" s="14">
        <f>F3375*$F$13</f>
        <v>65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248.50800000000004</v>
      </c>
      <c r="T3375" s="14">
        <f>(O3375/100)*(K3375*$K$13)+(O3375/100)*(M3375*$M$13)</f>
        <v>0</v>
      </c>
      <c r="U3375" s="14">
        <f>(P3375/100)*(K3375*$K$13)+(P3375/100)*(L3375*$L$13)+(P3375/100)*(M3375*$M$13)</f>
        <v>95.550000000000011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388.90800000000002</v>
      </c>
      <c r="Y3375" s="14">
        <f t="shared" si="1058"/>
        <v>0</v>
      </c>
      <c r="Z3375" s="14">
        <f t="shared" si="1059"/>
        <v>160.55000000000001</v>
      </c>
      <c r="AA3375" s="14">
        <f t="shared" si="1060"/>
        <v>0</v>
      </c>
      <c r="AB3375" s="14">
        <f t="shared" si="1062"/>
        <v>0</v>
      </c>
      <c r="AC3375" s="15">
        <f t="shared" si="1061"/>
        <v>549.5</v>
      </c>
      <c r="AD3375" s="48">
        <f>(ROUND(AC3375-AC3365,1)/AC3365)</f>
        <v>0.28447872837774663</v>
      </c>
      <c r="AE3375" s="119"/>
      <c r="AF3375" s="60"/>
    </row>
    <row r="3376" spans="1:32">
      <c r="A3376" s="105" t="s">
        <v>855</v>
      </c>
      <c r="B3376" s="99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192.4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354.97800000000007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547.37800000000004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547.4</v>
      </c>
      <c r="AD3376" s="48">
        <f>(ROUND(AC3376-AC3365,1)/AC3365)</f>
        <v>0.27956989247311825</v>
      </c>
      <c r="AE3376" s="119"/>
      <c r="AF3376" s="60"/>
    </row>
    <row r="3377" spans="1:32">
      <c r="A3377" s="105"/>
      <c r="B3377" s="99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192.4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354.97800000000007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547.37800000000004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547.4</v>
      </c>
      <c r="AD3377" s="48">
        <f>(ROUND(AC3377-AC3365,1)/AC3365)</f>
        <v>0.27956989247311825</v>
      </c>
      <c r="AE3377" s="119"/>
      <c r="AF3377" s="60"/>
    </row>
    <row r="3378" spans="1:32">
      <c r="A3378" s="105"/>
      <c r="B3378" s="99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140.4</v>
      </c>
      <c r="O3378" s="14">
        <f>E3378*$E$16</f>
        <v>0</v>
      </c>
      <c r="P3378" s="14">
        <f>F3378*$F$16</f>
        <v>65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236.99519999999998</v>
      </c>
      <c r="T3378" s="14">
        <f>(O3378/100)*(K3378*$K$16)</f>
        <v>0</v>
      </c>
      <c r="U3378" s="14">
        <f>(P3378/100)*(K3378*$K$16)+(P3378/100)*(L3378*$L$16)</f>
        <v>39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377.39519999999999</v>
      </c>
      <c r="Y3378" s="14">
        <f t="shared" si="1058"/>
        <v>0</v>
      </c>
      <c r="Z3378" s="14">
        <f t="shared" si="1059"/>
        <v>104</v>
      </c>
      <c r="AA3378" s="14">
        <f t="shared" si="1060"/>
        <v>0</v>
      </c>
      <c r="AB3378" s="14">
        <f t="shared" si="1062"/>
        <v>0</v>
      </c>
      <c r="AC3378" s="15">
        <f t="shared" si="1061"/>
        <v>481.4</v>
      </c>
      <c r="AD3378" s="48">
        <f>(ROUND(AC3378-AC3365,1)/AC3365)</f>
        <v>0.12529219261337074</v>
      </c>
      <c r="AE3378" s="119"/>
      <c r="AF3378" s="60"/>
    </row>
    <row r="3379" spans="1:32">
      <c r="A3379" s="105"/>
      <c r="B3379" s="99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140.4</v>
      </c>
      <c r="O3379" s="14">
        <f>E3379*$E$17</f>
        <v>0</v>
      </c>
      <c r="P3379" s="14">
        <f>F3379*$F$17</f>
        <v>65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279.95760000000001</v>
      </c>
      <c r="T3379" s="14">
        <f>(O3379/100)*(K3379*$K$17)</f>
        <v>0</v>
      </c>
      <c r="U3379" s="14">
        <f>(P3379/100)*(K3379*$K$17)+(P3379/100)*(L3379*$L$17)</f>
        <v>39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420.35760000000005</v>
      </c>
      <c r="Y3379" s="14">
        <f t="shared" si="1058"/>
        <v>0</v>
      </c>
      <c r="Z3379" s="14">
        <f t="shared" si="1059"/>
        <v>104</v>
      </c>
      <c r="AA3379" s="14">
        <f t="shared" si="1060"/>
        <v>0</v>
      </c>
      <c r="AB3379" s="14">
        <f t="shared" si="1062"/>
        <v>0</v>
      </c>
      <c r="AC3379" s="15">
        <f t="shared" si="1061"/>
        <v>524.4</v>
      </c>
      <c r="AD3379" s="48">
        <f>(ROUND(AC3379-AC3365,1)/AC3365)</f>
        <v>0.22580645161290322</v>
      </c>
      <c r="AE3379" s="119"/>
      <c r="AF3379" s="60"/>
    </row>
    <row r="3380" spans="1:32">
      <c r="A3380" s="112" t="s">
        <v>0</v>
      </c>
      <c r="B3380" s="96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153</v>
      </c>
      <c r="O3380" s="52">
        <f>E3380*$E$3</f>
        <v>75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114.75</v>
      </c>
      <c r="T3380" s="52">
        <f>(O3380/100)*(K3380*$K$3)</f>
        <v>56.25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267.75</v>
      </c>
      <c r="Y3380" s="52">
        <f t="shared" si="1052"/>
        <v>131.25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399</v>
      </c>
      <c r="AD3380" s="58"/>
      <c r="AE3380" s="119" t="s">
        <v>820</v>
      </c>
      <c r="AF3380" s="60"/>
    </row>
    <row r="3381" spans="1:32">
      <c r="A3381" s="105" t="s">
        <v>821</v>
      </c>
      <c r="B3381" s="97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132.6</v>
      </c>
      <c r="O3381" s="14">
        <f>E3381*$E$4</f>
        <v>65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224.35919999999999</v>
      </c>
      <c r="T3381" s="14">
        <f>(O3381/100)*(K3381*$K$4)</f>
        <v>48.75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356.95920000000001</v>
      </c>
      <c r="Y3381" s="14">
        <f t="shared" si="1052"/>
        <v>113.75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470.7</v>
      </c>
      <c r="AD3381" s="48">
        <f>(ROUND(AC3381-AC3380,1)/AC3380)</f>
        <v>0.17969924812030075</v>
      </c>
      <c r="AE3381" s="119"/>
      <c r="AF3381" s="60"/>
    </row>
    <row r="3382" spans="1:32">
      <c r="A3382" s="105" t="s">
        <v>822</v>
      </c>
      <c r="B3382" s="97">
        <v>16</v>
      </c>
      <c r="C3382" s="21" t="s">
        <v>856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142.79999999999998</v>
      </c>
      <c r="O3382" s="14">
        <f>E3382*$E$5</f>
        <v>70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107.1</v>
      </c>
      <c r="T3382" s="14">
        <f>(O3382/100)*(K3382*$K$5)</f>
        <v>52.5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249.89999999999998</v>
      </c>
      <c r="Y3382" s="14">
        <f t="shared" si="1052"/>
        <v>122.5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372.4</v>
      </c>
      <c r="AD3382" s="48">
        <f>(ROUND(AC3382-AC3380,1)/AC3380)</f>
        <v>-6.6666666666666666E-2</v>
      </c>
      <c r="AE3382" s="119"/>
      <c r="AF3382" s="60"/>
    </row>
    <row r="3383" spans="1:32">
      <c r="A3383" s="105" t="s">
        <v>823</v>
      </c>
      <c r="B3383" s="97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142.79999999999998</v>
      </c>
      <c r="O3383" s="14">
        <f>E3383*$E$6</f>
        <v>70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107.1</v>
      </c>
      <c r="T3383" s="14">
        <f>(O3383/100)*(K3383*$K$6)</f>
        <v>52.5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249.89999999999998</v>
      </c>
      <c r="Y3383" s="14">
        <f t="shared" si="1052"/>
        <v>122.5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372.4</v>
      </c>
      <c r="AD3383" s="48">
        <f>(ROUND(AC3383-AC3380,1)/AC3380)</f>
        <v>-6.6666666666666666E-2</v>
      </c>
      <c r="AE3383" s="119"/>
      <c r="AF3383" s="60"/>
    </row>
    <row r="3384" spans="1:32">
      <c r="A3384" s="105" t="s">
        <v>824</v>
      </c>
      <c r="B3384" s="97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142.79999999999998</v>
      </c>
      <c r="O3384" s="14">
        <f>E3384*$E$7</f>
        <v>70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107.1</v>
      </c>
      <c r="T3384" s="14">
        <f>(O3384/100)*(K3384*$K$7)</f>
        <v>52.5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249.89999999999998</v>
      </c>
      <c r="Y3384" s="14">
        <f t="shared" si="1052"/>
        <v>122.5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372.4</v>
      </c>
      <c r="AD3384" s="48">
        <f>(ROUND(AC3384-AC3380,1)/AC3380)</f>
        <v>-6.6666666666666666E-2</v>
      </c>
      <c r="AE3384" s="119"/>
      <c r="AF3384" s="60"/>
    </row>
    <row r="3385" spans="1:32">
      <c r="A3385" s="105" t="s">
        <v>667</v>
      </c>
      <c r="B3385" s="97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142.79999999999998</v>
      </c>
      <c r="O3385" s="14">
        <f>E3385*$E$8</f>
        <v>70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107.1</v>
      </c>
      <c r="T3385" s="14">
        <f>(O3385/100)*(K3385*$K$8)</f>
        <v>52.5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249.89999999999998</v>
      </c>
      <c r="Y3385" s="14">
        <f t="shared" si="1052"/>
        <v>122.5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372.4</v>
      </c>
      <c r="AD3385" s="48">
        <f>(ROUND(AC3385-AC3380,1)/AC3380)</f>
        <v>-6.6666666666666666E-2</v>
      </c>
      <c r="AE3385" s="119"/>
      <c r="AF3385" s="60"/>
    </row>
    <row r="3386" spans="1:32">
      <c r="A3386" s="105" t="s">
        <v>606</v>
      </c>
      <c r="B3386" s="97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61.199999999999996</v>
      </c>
      <c r="O3386" s="14">
        <f>E3386*$E$9</f>
        <v>197.6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45.9</v>
      </c>
      <c r="T3386" s="14">
        <f>(O3386/100)*(K3386*$K$9)</f>
        <v>210.44399999999999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107.1</v>
      </c>
      <c r="Y3386" s="14">
        <f t="shared" si="1052"/>
        <v>408.04399999999998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515.1</v>
      </c>
      <c r="AD3386" s="48">
        <f>(ROUND(AC3386-AC3380,1)/AC3380)</f>
        <v>0.29097744360902256</v>
      </c>
      <c r="AE3386" s="119"/>
      <c r="AF3386" s="60"/>
    </row>
    <row r="3387" spans="1:32">
      <c r="A3387" s="105" t="s">
        <v>851</v>
      </c>
      <c r="B3387" s="97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61.199999999999996</v>
      </c>
      <c r="O3387" s="14">
        <f>E3387*$E$10</f>
        <v>0</v>
      </c>
      <c r="P3387" s="14">
        <f>F3387*$F$10</f>
        <v>197.6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45.9</v>
      </c>
      <c r="T3387" s="14">
        <f>(O3387/100)*(K3387*$J$10)</f>
        <v>0</v>
      </c>
      <c r="U3387" s="14">
        <f>(P3387/100)*(K3387*$K$10)+(P3387/100)*(L3387*$L$10)</f>
        <v>210.44399999999999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107.1</v>
      </c>
      <c r="Y3387" s="14">
        <f t="shared" si="1052"/>
        <v>0</v>
      </c>
      <c r="Z3387" s="14">
        <f t="shared" si="1053"/>
        <v>408.04399999999998</v>
      </c>
      <c r="AA3387" s="14">
        <f t="shared" si="1054"/>
        <v>0</v>
      </c>
      <c r="AB3387" s="14">
        <f t="shared" si="1064"/>
        <v>0</v>
      </c>
      <c r="AC3387" s="15">
        <f t="shared" si="1063"/>
        <v>515.1</v>
      </c>
      <c r="AD3387" s="48">
        <f>(ROUND(AC3387-AC3380,1)/AC3380)</f>
        <v>0.29097744360902256</v>
      </c>
      <c r="AE3387" s="119"/>
      <c r="AF3387" s="60"/>
    </row>
    <row r="3388" spans="1:32">
      <c r="A3388" s="105" t="s">
        <v>852</v>
      </c>
      <c r="B3388" s="97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61.199999999999996</v>
      </c>
      <c r="O3388" s="14">
        <f>E3388*$E$11</f>
        <v>0</v>
      </c>
      <c r="P3388" s="14">
        <f>F3388*$F$11</f>
        <v>0</v>
      </c>
      <c r="Q3388" s="14">
        <f>G3388*$G$11</f>
        <v>197.6</v>
      </c>
      <c r="R3388" s="14">
        <f>H3388*$H$11</f>
        <v>0</v>
      </c>
      <c r="S3388" s="14">
        <f>(N3388/100)*(I3388*$I$11)+(N3388/100)*(J3388*$J$11)</f>
        <v>45.9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210.44399999999999</v>
      </c>
      <c r="W3388" s="14">
        <f>(R3388/100)*(K3388*$K$11)+(R3388/100)*(L3388*$L$11)</f>
        <v>0</v>
      </c>
      <c r="X3388" s="14">
        <f t="shared" si="1051"/>
        <v>107.1</v>
      </c>
      <c r="Y3388" s="14">
        <f t="shared" si="1052"/>
        <v>0</v>
      </c>
      <c r="Z3388" s="14">
        <f t="shared" si="1053"/>
        <v>0</v>
      </c>
      <c r="AA3388" s="14">
        <f t="shared" si="1054"/>
        <v>408.04399999999998</v>
      </c>
      <c r="AB3388" s="14">
        <f t="shared" si="1064"/>
        <v>0</v>
      </c>
      <c r="AC3388" s="15">
        <f t="shared" si="1063"/>
        <v>515.1</v>
      </c>
      <c r="AD3388" s="48">
        <f>(ROUND(AC3388-AC3380,1)/AC3380)</f>
        <v>0.29097744360902256</v>
      </c>
      <c r="AE3388" s="119"/>
      <c r="AF3388" s="60"/>
    </row>
    <row r="3389" spans="1:32">
      <c r="A3389" s="105" t="s">
        <v>853</v>
      </c>
      <c r="B3389" s="97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61.199999999999996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197.6</v>
      </c>
      <c r="S3389" s="14">
        <f>(N3389/100)*(I3389*$I$12)+(N3389/100)*(J3389*$J$12)</f>
        <v>45.9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210.44399999999999</v>
      </c>
      <c r="X3389" s="14">
        <f t="shared" si="1051"/>
        <v>107.1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408.04399999999998</v>
      </c>
      <c r="AC3389" s="15">
        <f t="shared" si="1063"/>
        <v>515.1</v>
      </c>
      <c r="AD3389" s="48">
        <f>(ROUND(AC3389-AC3380,1)/AC3380)</f>
        <v>0.29097744360902256</v>
      </c>
      <c r="AE3389" s="119"/>
      <c r="AF3389" s="60"/>
    </row>
    <row r="3390" spans="1:32">
      <c r="A3390" s="105" t="s">
        <v>854</v>
      </c>
      <c r="B3390" s="97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132.6</v>
      </c>
      <c r="O3390" s="14">
        <f>E3390*$E$13</f>
        <v>65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208.84499999999997</v>
      </c>
      <c r="T3390" s="14">
        <f>(O3390/100)*(K3390*$K$13)+(O3390/100)*(M3390*$M$13)</f>
        <v>102.375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341.44499999999994</v>
      </c>
      <c r="Y3390" s="14">
        <f t="shared" si="1052"/>
        <v>167.375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508.8</v>
      </c>
      <c r="AD3390" s="48">
        <f>(ROUND(AC3390-AC3380,1)/AC3380)</f>
        <v>0.27518796992481204</v>
      </c>
      <c r="AE3390" s="119"/>
      <c r="AF3390" s="60"/>
    </row>
    <row r="3391" spans="1:32">
      <c r="A3391" s="105" t="s">
        <v>855</v>
      </c>
      <c r="B3391" s="97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175.5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334.32749999999999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509.82749999999999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509.8</v>
      </c>
      <c r="AD3391" s="48">
        <f>(ROUND(AC3391-AC3380,1)/AC3380)</f>
        <v>0.27769423558897244</v>
      </c>
      <c r="AE3391" s="119"/>
      <c r="AF3391" s="60"/>
    </row>
    <row r="3392" spans="1:32">
      <c r="A3392" s="105"/>
      <c r="B3392" s="97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175.5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334.32749999999999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509.82749999999999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509.8</v>
      </c>
      <c r="AD3392" s="48">
        <f>(ROUND(AC3392-AC3380,1)/AC3380)</f>
        <v>0.27769423558897244</v>
      </c>
      <c r="AE3392" s="119"/>
      <c r="AF3392" s="60"/>
    </row>
    <row r="3393" spans="1:32">
      <c r="A3393" s="105"/>
      <c r="B3393" s="97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132.6</v>
      </c>
      <c r="O3393" s="14">
        <f>E3393*$E$16</f>
        <v>65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243.05579999999998</v>
      </c>
      <c r="T3393" s="14">
        <f>(O3393/100)*(K3393*$K$16)</f>
        <v>48.75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375.6558</v>
      </c>
      <c r="Y3393" s="14">
        <f t="shared" si="1052"/>
        <v>113.75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489.4</v>
      </c>
      <c r="AD3393" s="48">
        <f>(ROUND(AC3393-AC3380,1)/AC3380)</f>
        <v>0.22656641604010028</v>
      </c>
      <c r="AE3393" s="119"/>
      <c r="AF3393" s="60"/>
    </row>
    <row r="3394" spans="1:32">
      <c r="A3394" s="105"/>
      <c r="B3394" s="97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132.6</v>
      </c>
      <c r="O3394" s="14">
        <f>E3394*$E$17</f>
        <v>65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204.46919999999997</v>
      </c>
      <c r="T3394" s="14">
        <f>(O3394/100)*(K3394*$K$17)</f>
        <v>48.75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337.06919999999997</v>
      </c>
      <c r="Y3394" s="14">
        <f t="shared" si="1052"/>
        <v>113.75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450.8</v>
      </c>
      <c r="AD3394" s="48">
        <f>(ROUND(AC3394-AC3380,1)/AC3380)</f>
        <v>0.12982456140350876</v>
      </c>
      <c r="AE3394" s="119"/>
      <c r="AF3394" s="60"/>
    </row>
    <row r="3395" spans="1:32">
      <c r="A3395" s="112" t="s">
        <v>0</v>
      </c>
      <c r="B3395" s="98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168</v>
      </c>
      <c r="O3395" s="52">
        <f>E3395*$E$3</f>
        <v>0</v>
      </c>
      <c r="P3395" s="52">
        <f>F3395*$F$3</f>
        <v>0</v>
      </c>
      <c r="Q3395" s="52">
        <f>G3395*$G$3</f>
        <v>75</v>
      </c>
      <c r="R3395" s="52">
        <f>H3395*$H$3</f>
        <v>0</v>
      </c>
      <c r="S3395" s="52">
        <f>(N3395/100)*(I3395*$I$3)+(N3395/100)*(J3395*$J$3)</f>
        <v>126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45</v>
      </c>
      <c r="W3395" s="52">
        <f>(R3395/100)*(K3395*$K$3)+(R3395/100)*(L3395*$L$3)</f>
        <v>0</v>
      </c>
      <c r="X3395" s="52">
        <f t="shared" si="1051"/>
        <v>294</v>
      </c>
      <c r="Y3395" s="52">
        <f t="shared" si="1052"/>
        <v>0</v>
      </c>
      <c r="Z3395" s="52">
        <f t="shared" si="1053"/>
        <v>0</v>
      </c>
      <c r="AA3395" s="52">
        <f t="shared" si="1054"/>
        <v>120</v>
      </c>
      <c r="AB3395" s="52">
        <f>R3395+W3395</f>
        <v>0</v>
      </c>
      <c r="AC3395" s="53">
        <f>ROUND(X3395+Y3395+Z3395+AA3395+AB3395,1)</f>
        <v>414</v>
      </c>
      <c r="AD3395" s="58"/>
      <c r="AE3395" s="119" t="s">
        <v>820</v>
      </c>
      <c r="AF3395" s="60"/>
    </row>
    <row r="3396" spans="1:32">
      <c r="A3396" s="105" t="s">
        <v>821</v>
      </c>
      <c r="B3396" s="99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145.6</v>
      </c>
      <c r="O3396" s="14">
        <f>E3396*$E$4</f>
        <v>0</v>
      </c>
      <c r="P3396" s="14">
        <f>F3396*$F$4</f>
        <v>0</v>
      </c>
      <c r="Q3396" s="14">
        <f>G3396*$G$4</f>
        <v>65</v>
      </c>
      <c r="R3396" s="14">
        <f>H3396*$H$4</f>
        <v>0</v>
      </c>
      <c r="S3396" s="14">
        <f>(N3396/100)*(I3396*$I$4)+(N3396/100)*(J3396*$J$4)</f>
        <v>235.87199999999999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39</v>
      </c>
      <c r="W3396" s="14">
        <f>(R3396/100)*(K3396*$K$4)+(R3396/100)*(L3396*$L$4)</f>
        <v>0</v>
      </c>
      <c r="X3396" s="14">
        <f t="shared" ref="X3396:X3409" si="1065">N3396+S3396</f>
        <v>381.47199999999998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104</v>
      </c>
      <c r="AB3396" s="14">
        <f>R3396+W3396</f>
        <v>0</v>
      </c>
      <c r="AC3396" s="15">
        <f>ROUND(X3396+Y3396+Z3396+AA3396+AB3396,1)</f>
        <v>485.5</v>
      </c>
      <c r="AD3396" s="48">
        <f>(ROUND(AC3396-AC3395,1)/AC3395)</f>
        <v>0.17270531400966183</v>
      </c>
      <c r="AE3396" s="119"/>
      <c r="AF3396" s="60"/>
    </row>
    <row r="3397" spans="1:32">
      <c r="A3397" s="105" t="s">
        <v>822</v>
      </c>
      <c r="B3397" s="99">
        <v>18</v>
      </c>
      <c r="C3397" s="21" t="s">
        <v>856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156.79999999999998</v>
      </c>
      <c r="O3397" s="14">
        <f>E3397*$E$5</f>
        <v>0</v>
      </c>
      <c r="P3397" s="14">
        <f>F3397*$F$5</f>
        <v>0</v>
      </c>
      <c r="Q3397" s="14">
        <f>G3397*$G$5</f>
        <v>70</v>
      </c>
      <c r="R3397" s="14">
        <f>H3397*$H$5</f>
        <v>0</v>
      </c>
      <c r="S3397" s="14">
        <f>(N3397/100)*(I3397*$I$5)+(N3397/100)*(J3397*$J$5)</f>
        <v>117.59999999999998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42</v>
      </c>
      <c r="W3397" s="14">
        <f>(R3397/100)*(K3397*$K$5)+(R3397/100)*(L3397*$L$5)</f>
        <v>0</v>
      </c>
      <c r="X3397" s="14">
        <f t="shared" si="1065"/>
        <v>274.39999999999998</v>
      </c>
      <c r="Y3397" s="14">
        <f t="shared" si="1066"/>
        <v>0</v>
      </c>
      <c r="Z3397" s="14">
        <f t="shared" si="1067"/>
        <v>0</v>
      </c>
      <c r="AA3397" s="14">
        <f t="shared" si="1068"/>
        <v>112</v>
      </c>
      <c r="AB3397" s="14">
        <f>R3397+W3397</f>
        <v>0</v>
      </c>
      <c r="AC3397" s="15">
        <f t="shared" ref="AC3397:AC3409" si="1069">ROUND(X3397+Y3397+Z3397+AA3397+AB3397,1)</f>
        <v>386.4</v>
      </c>
      <c r="AD3397" s="48">
        <f>(ROUND(AC3397-AC3395,1)/AC3395)</f>
        <v>-6.6666666666666666E-2</v>
      </c>
      <c r="AE3397" s="119"/>
      <c r="AF3397" s="60"/>
    </row>
    <row r="3398" spans="1:32">
      <c r="A3398" s="105" t="s">
        <v>823</v>
      </c>
      <c r="B3398" s="99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156.79999999999998</v>
      </c>
      <c r="O3398" s="14">
        <f>E3398*$E$6</f>
        <v>0</v>
      </c>
      <c r="P3398" s="14">
        <f>F3398*$F$6</f>
        <v>0</v>
      </c>
      <c r="Q3398" s="14">
        <f>G3398*$G$6</f>
        <v>70</v>
      </c>
      <c r="R3398" s="14">
        <f>H3398*$H$6</f>
        <v>0</v>
      </c>
      <c r="S3398" s="14">
        <f>(N3398/100)*(I3398*$I$6)+(N3398/100)*(J3398*$J$6)</f>
        <v>117.59999999999998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42</v>
      </c>
      <c r="W3398" s="14">
        <f>(R3398/100)*(K3398*$K$6)+(R3398/100)*(L3398*$L$6)</f>
        <v>0</v>
      </c>
      <c r="X3398" s="14">
        <f t="shared" si="1065"/>
        <v>274.39999999999998</v>
      </c>
      <c r="Y3398" s="14">
        <f t="shared" si="1066"/>
        <v>0</v>
      </c>
      <c r="Z3398" s="14">
        <f t="shared" si="1067"/>
        <v>0</v>
      </c>
      <c r="AA3398" s="14">
        <f t="shared" si="1068"/>
        <v>112</v>
      </c>
      <c r="AB3398" s="14">
        <f t="shared" ref="AB3398:AB3409" si="1070">R3398+W3398</f>
        <v>0</v>
      </c>
      <c r="AC3398" s="15">
        <f t="shared" si="1069"/>
        <v>386.4</v>
      </c>
      <c r="AD3398" s="48">
        <f>(ROUND(AC3398-AC3395,1)/AC3395)</f>
        <v>-6.6666666666666666E-2</v>
      </c>
      <c r="AE3398" s="119"/>
      <c r="AF3398" s="60"/>
    </row>
    <row r="3399" spans="1:32">
      <c r="A3399" s="105" t="s">
        <v>824</v>
      </c>
      <c r="B3399" s="99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156.79999999999998</v>
      </c>
      <c r="O3399" s="14">
        <f>E3399*$E$7</f>
        <v>0</v>
      </c>
      <c r="P3399" s="14">
        <f>F3399*$F$7</f>
        <v>0</v>
      </c>
      <c r="Q3399" s="14">
        <f>G3399*$G$7</f>
        <v>70</v>
      </c>
      <c r="R3399" s="14">
        <f>H3399*$H$7</f>
        <v>0</v>
      </c>
      <c r="S3399" s="14">
        <f>(N3399/100)*(I3399*$I$7)+(N3399/100)*(J3399*$J$7)</f>
        <v>117.59999999999998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42</v>
      </c>
      <c r="W3399" s="14">
        <f>(R3399/100)*(K3399*$K$7)+(R3399/100)*(L3399*$L$7)</f>
        <v>0</v>
      </c>
      <c r="X3399" s="14">
        <f t="shared" si="1065"/>
        <v>274.39999999999998</v>
      </c>
      <c r="Y3399" s="14">
        <f t="shared" si="1066"/>
        <v>0</v>
      </c>
      <c r="Z3399" s="14">
        <f t="shared" si="1067"/>
        <v>0</v>
      </c>
      <c r="AA3399" s="14">
        <f t="shared" si="1068"/>
        <v>112</v>
      </c>
      <c r="AB3399" s="14">
        <f t="shared" si="1070"/>
        <v>0</v>
      </c>
      <c r="AC3399" s="15">
        <f t="shared" si="1069"/>
        <v>386.4</v>
      </c>
      <c r="AD3399" s="48">
        <f>(ROUND(AC3399-AC3395,1)/AC3395)</f>
        <v>-6.6666666666666666E-2</v>
      </c>
      <c r="AE3399" s="119"/>
      <c r="AF3399" s="60"/>
    </row>
    <row r="3400" spans="1:32">
      <c r="A3400" s="105" t="s">
        <v>667</v>
      </c>
      <c r="B3400" s="99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156.79999999999998</v>
      </c>
      <c r="O3400" s="14">
        <f>E3400*$E$8</f>
        <v>0</v>
      </c>
      <c r="P3400" s="14">
        <f>F3400*$F$8</f>
        <v>0</v>
      </c>
      <c r="Q3400" s="14">
        <f>G3400*$G$8</f>
        <v>70</v>
      </c>
      <c r="R3400" s="14">
        <f>H3400*$H$8</f>
        <v>0</v>
      </c>
      <c r="S3400" s="14">
        <f>(N3400/100)*(I3400*$I$8)+(N3400/100)*(J3400*$J$8)</f>
        <v>117.59999999999998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42</v>
      </c>
      <c r="W3400" s="14">
        <f>(R3400/100)*(K3400*$K$8)+(R3400/100)*(L3400*$L$8)</f>
        <v>0</v>
      </c>
      <c r="X3400" s="14">
        <f t="shared" si="1065"/>
        <v>274.39999999999998</v>
      </c>
      <c r="Y3400" s="14">
        <f t="shared" si="1066"/>
        <v>0</v>
      </c>
      <c r="Z3400" s="14">
        <f t="shared" si="1067"/>
        <v>0</v>
      </c>
      <c r="AA3400" s="14">
        <f t="shared" si="1068"/>
        <v>112</v>
      </c>
      <c r="AB3400" s="14">
        <f t="shared" si="1070"/>
        <v>0</v>
      </c>
      <c r="AC3400" s="15">
        <f t="shared" si="1069"/>
        <v>386.4</v>
      </c>
      <c r="AD3400" s="48">
        <f>(ROUND(AC3400-AC3395,1)/AC3395)</f>
        <v>-6.6666666666666666E-2</v>
      </c>
      <c r="AE3400" s="119"/>
      <c r="AF3400" s="60"/>
    </row>
    <row r="3401" spans="1:32">
      <c r="A3401" s="105" t="s">
        <v>606</v>
      </c>
      <c r="B3401" s="99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67.2</v>
      </c>
      <c r="O3401" s="14">
        <f>E3401*$E$9</f>
        <v>210.6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50.4</v>
      </c>
      <c r="T3401" s="14">
        <f>(O3401/100)*(K3401*$K$9)</f>
        <v>205.33499999999998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117.6</v>
      </c>
      <c r="Y3401" s="14">
        <f t="shared" si="1066"/>
        <v>415.93499999999995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533.5</v>
      </c>
      <c r="AD3401" s="48">
        <f>(ROUND(AC3401-AC3395,1)/AC3395)</f>
        <v>0.28864734299516909</v>
      </c>
      <c r="AE3401" s="119"/>
      <c r="AF3401" s="60"/>
    </row>
    <row r="3402" spans="1:32">
      <c r="A3402" s="105" t="s">
        <v>851</v>
      </c>
      <c r="B3402" s="99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67.2</v>
      </c>
      <c r="O3402" s="14">
        <f>E3402*$E$10</f>
        <v>0</v>
      </c>
      <c r="P3402" s="14">
        <f>F3402*$F$10</f>
        <v>210.6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50.4</v>
      </c>
      <c r="T3402" s="14">
        <f>(O3402/100)*(K3402*$J$10)</f>
        <v>0</v>
      </c>
      <c r="U3402" s="14">
        <f>(P3402/100)*(K3402*$K$10)+(P3402/100)*(L3402*$L$10)</f>
        <v>205.33499999999998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117.6</v>
      </c>
      <c r="Y3402" s="14">
        <f t="shared" si="1066"/>
        <v>0</v>
      </c>
      <c r="Z3402" s="14">
        <f t="shared" si="1067"/>
        <v>415.93499999999995</v>
      </c>
      <c r="AA3402" s="14">
        <f t="shared" si="1068"/>
        <v>0</v>
      </c>
      <c r="AB3402" s="14">
        <f t="shared" si="1070"/>
        <v>0</v>
      </c>
      <c r="AC3402" s="15">
        <f t="shared" si="1069"/>
        <v>533.5</v>
      </c>
      <c r="AD3402" s="48">
        <f>(ROUND(AC3402-AC3395,1)/AC3395)</f>
        <v>0.28864734299516909</v>
      </c>
      <c r="AE3402" s="119"/>
      <c r="AF3402" s="60"/>
    </row>
    <row r="3403" spans="1:32">
      <c r="A3403" s="105" t="s">
        <v>852</v>
      </c>
      <c r="B3403" s="99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67.2</v>
      </c>
      <c r="O3403" s="14">
        <f>E3403*$E$11</f>
        <v>0</v>
      </c>
      <c r="P3403" s="14">
        <f>F3403*$F$11</f>
        <v>0</v>
      </c>
      <c r="Q3403" s="14">
        <f>G3403*$G$11</f>
        <v>210.6</v>
      </c>
      <c r="R3403" s="14">
        <f>H3403*$H$11</f>
        <v>0</v>
      </c>
      <c r="S3403" s="14">
        <f>(N3403/100)*(I3403*$I$11)+(N3403/100)*(J3403*$J$11)</f>
        <v>50.4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205.33499999999998</v>
      </c>
      <c r="W3403" s="14">
        <f>(R3403/100)*(K3403*$K$11)+(R3403/100)*(L3403*$L$11)</f>
        <v>0</v>
      </c>
      <c r="X3403" s="14">
        <f t="shared" si="1065"/>
        <v>117.6</v>
      </c>
      <c r="Y3403" s="14">
        <f t="shared" si="1066"/>
        <v>0</v>
      </c>
      <c r="Z3403" s="14">
        <f t="shared" si="1067"/>
        <v>0</v>
      </c>
      <c r="AA3403" s="14">
        <f t="shared" si="1068"/>
        <v>415.93499999999995</v>
      </c>
      <c r="AB3403" s="14">
        <f t="shared" si="1070"/>
        <v>0</v>
      </c>
      <c r="AC3403" s="15">
        <f t="shared" si="1069"/>
        <v>533.5</v>
      </c>
      <c r="AD3403" s="48">
        <f>(ROUND(AC3403-AC3395,1)/AC3395)</f>
        <v>0.28864734299516909</v>
      </c>
      <c r="AE3403" s="119"/>
      <c r="AF3403" s="60"/>
    </row>
    <row r="3404" spans="1:32">
      <c r="A3404" s="105" t="s">
        <v>853</v>
      </c>
      <c r="B3404" s="99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67.2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210.6</v>
      </c>
      <c r="S3404" s="14">
        <f>(N3404/100)*(I3404*$I$12)+(N3404/100)*(J3404*$J$12)</f>
        <v>50.4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205.33499999999998</v>
      </c>
      <c r="X3404" s="14">
        <f t="shared" si="1065"/>
        <v>117.6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415.93499999999995</v>
      </c>
      <c r="AC3404" s="15">
        <f t="shared" si="1069"/>
        <v>533.5</v>
      </c>
      <c r="AD3404" s="48">
        <f>(ROUND(AC3404-AC3395,1)/AC3395)</f>
        <v>0.28864734299516909</v>
      </c>
      <c r="AE3404" s="119"/>
      <c r="AF3404" s="60"/>
    </row>
    <row r="3405" spans="1:32">
      <c r="A3405" s="105" t="s">
        <v>854</v>
      </c>
      <c r="B3405" s="99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145.6</v>
      </c>
      <c r="O3405" s="14">
        <f>E3405*$E$13</f>
        <v>0</v>
      </c>
      <c r="P3405" s="14">
        <f>F3405*$F$13</f>
        <v>0</v>
      </c>
      <c r="Q3405" s="14">
        <f>G3405*$G$13</f>
        <v>65</v>
      </c>
      <c r="R3405" s="14">
        <f>H3405*$H$13</f>
        <v>0</v>
      </c>
      <c r="S3405" s="14">
        <f>(N3405/100)*(I3405*$I$14)+(N3405/100)*(J3405*$J$14)+(N3405/100)*(M3405*$M$14)</f>
        <v>227.136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91.65</v>
      </c>
      <c r="W3405" s="14">
        <f>(R3405/100)*(K3405*$K$13)+(R3405/100)*(L3405*$L$13)+(R3405/100)*(M3405*$M$13)</f>
        <v>0</v>
      </c>
      <c r="X3405" s="14">
        <f t="shared" si="1065"/>
        <v>372.73599999999999</v>
      </c>
      <c r="Y3405" s="14">
        <f t="shared" si="1066"/>
        <v>0</v>
      </c>
      <c r="Z3405" s="14">
        <f t="shared" si="1067"/>
        <v>0</v>
      </c>
      <c r="AA3405" s="14">
        <f t="shared" si="1068"/>
        <v>156.65</v>
      </c>
      <c r="AB3405" s="14">
        <f t="shared" si="1070"/>
        <v>0</v>
      </c>
      <c r="AC3405" s="15">
        <f t="shared" si="1069"/>
        <v>529.4</v>
      </c>
      <c r="AD3405" s="48">
        <f>(ROUND(AC3405-AC3395,1)/AC3395)</f>
        <v>0.278743961352657</v>
      </c>
      <c r="AE3405" s="119"/>
      <c r="AF3405" s="60"/>
    </row>
    <row r="3406" spans="1:32">
      <c r="A3406" s="105" t="s">
        <v>855</v>
      </c>
      <c r="B3406" s="99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182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349.44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531.44000000000005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531.4</v>
      </c>
      <c r="AD3406" s="48">
        <f>(ROUND(AC3406-AC3395,1)/AC3395)</f>
        <v>0.28357487922705316</v>
      </c>
      <c r="AE3406" s="119"/>
      <c r="AF3406" s="60"/>
    </row>
    <row r="3407" spans="1:32">
      <c r="A3407" s="105"/>
      <c r="B3407" s="99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182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349.44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531.44000000000005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531.4</v>
      </c>
      <c r="AD3407" s="48">
        <f>(ROUND(AC3407-AC3395,1)/AC3395)</f>
        <v>0.28357487922705316</v>
      </c>
      <c r="AE3407" s="119"/>
      <c r="AF3407" s="60"/>
    </row>
    <row r="3408" spans="1:32">
      <c r="A3408" s="105"/>
      <c r="B3408" s="99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145.6</v>
      </c>
      <c r="O3408" s="14">
        <f>E3408*$E$16</f>
        <v>0</v>
      </c>
      <c r="P3408" s="14">
        <f>F3408*$F$16</f>
        <v>0</v>
      </c>
      <c r="Q3408" s="14">
        <f>G3408*$G$16</f>
        <v>65</v>
      </c>
      <c r="R3408" s="14">
        <f>H3408*$H$16</f>
        <v>0</v>
      </c>
      <c r="S3408" s="14">
        <f>(N3408/100)*(I3408*$I$16)+(N3408/100)*(J3408*$J$16)</f>
        <v>259.02239999999995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39</v>
      </c>
      <c r="W3408" s="14">
        <f>(R3408/100)*(K3408*$K$16)+(R3408/100)*(L3408*$L$16)</f>
        <v>0</v>
      </c>
      <c r="X3408" s="14">
        <f t="shared" si="1065"/>
        <v>404.62239999999997</v>
      </c>
      <c r="Y3408" s="14">
        <f t="shared" si="1066"/>
        <v>0</v>
      </c>
      <c r="Z3408" s="14">
        <f t="shared" si="1067"/>
        <v>0</v>
      </c>
      <c r="AA3408" s="14">
        <f t="shared" si="1068"/>
        <v>104</v>
      </c>
      <c r="AB3408" s="14">
        <f t="shared" si="1070"/>
        <v>0</v>
      </c>
      <c r="AC3408" s="15">
        <f t="shared" si="1069"/>
        <v>508.6</v>
      </c>
      <c r="AD3408" s="48">
        <f>(ROUND(AC3408-AC3395,1)/AC3395)</f>
        <v>0.22850241545893718</v>
      </c>
      <c r="AE3408" s="119"/>
      <c r="AF3408" s="60"/>
    </row>
    <row r="3409" spans="1:32">
      <c r="A3409" s="105"/>
      <c r="B3409" s="99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145.6</v>
      </c>
      <c r="O3409" s="14">
        <f>E3409*$E$17</f>
        <v>0</v>
      </c>
      <c r="P3409" s="14">
        <f>F3409*$F$17</f>
        <v>0</v>
      </c>
      <c r="Q3409" s="14">
        <f>G3409*$G$17</f>
        <v>65</v>
      </c>
      <c r="R3409" s="14">
        <f>H3409*$H$17</f>
        <v>0</v>
      </c>
      <c r="S3409" s="14">
        <f>(N3409/100)*(I3409*$I$17)+(N3409/100)*(J3409*$J$17)</f>
        <v>215.6336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39</v>
      </c>
      <c r="W3409" s="14">
        <f>(R3409/100)*(K3409*$K$17)+(R3409/100)*(L3409*$L$17)</f>
        <v>0</v>
      </c>
      <c r="X3409" s="14">
        <f t="shared" si="1065"/>
        <v>361.23360000000002</v>
      </c>
      <c r="Y3409" s="14">
        <f t="shared" si="1066"/>
        <v>0</v>
      </c>
      <c r="Z3409" s="14">
        <f t="shared" si="1067"/>
        <v>0</v>
      </c>
      <c r="AA3409" s="14">
        <f t="shared" si="1068"/>
        <v>104</v>
      </c>
      <c r="AB3409" s="14">
        <f t="shared" si="1070"/>
        <v>0</v>
      </c>
      <c r="AC3409" s="15">
        <f t="shared" si="1069"/>
        <v>465.2</v>
      </c>
      <c r="AD3409" s="48">
        <f>(ROUND(AC3409-AC3395,1)/AC3395)</f>
        <v>0.12367149758454107</v>
      </c>
      <c r="AE3409" s="119"/>
      <c r="AF3409" s="60"/>
    </row>
    <row r="3410" spans="1:32">
      <c r="A3410" s="112" t="s">
        <v>0</v>
      </c>
      <c r="B3410" s="96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165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247.5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412.5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412.5</v>
      </c>
      <c r="AD3410" s="58"/>
      <c r="AE3410" s="119" t="s">
        <v>820</v>
      </c>
      <c r="AF3410" s="60"/>
    </row>
    <row r="3411" spans="1:32">
      <c r="A3411" s="105" t="s">
        <v>821</v>
      </c>
      <c r="B3411" s="97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143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342.34199999999998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485.34199999999998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485.3</v>
      </c>
      <c r="AD3411" s="48">
        <f>(ROUND(AC3411-AC3410,1)/AC3410)</f>
        <v>0.17648484848484847</v>
      </c>
      <c r="AE3411" s="119"/>
      <c r="AF3411" s="60"/>
    </row>
    <row r="3412" spans="1:32">
      <c r="A3412" s="105" t="s">
        <v>822</v>
      </c>
      <c r="B3412" s="97">
        <v>16</v>
      </c>
      <c r="C3412" s="21" t="s">
        <v>856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154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231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385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385</v>
      </c>
      <c r="AD3412" s="48">
        <f>(ROUND(AC3412-AC3410,1)/AC3410)</f>
        <v>-6.6666666666666666E-2</v>
      </c>
      <c r="AE3412" s="119"/>
      <c r="AF3412" s="60"/>
    </row>
    <row r="3413" spans="1:32">
      <c r="A3413" s="105" t="s">
        <v>823</v>
      </c>
      <c r="B3413" s="97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154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231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385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385</v>
      </c>
      <c r="AD3413" s="48">
        <f>(ROUND(AC3413-AC3410,1)/AC3410)</f>
        <v>-6.6666666666666666E-2</v>
      </c>
      <c r="AE3413" s="119"/>
      <c r="AF3413" s="60"/>
    </row>
    <row r="3414" spans="1:32">
      <c r="A3414" s="105" t="s">
        <v>824</v>
      </c>
      <c r="B3414" s="97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154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231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385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385</v>
      </c>
      <c r="AD3414" s="48">
        <f>(ROUND(AC3414-AC3410,1)/AC3410)</f>
        <v>-6.6666666666666666E-2</v>
      </c>
      <c r="AE3414" s="119"/>
      <c r="AF3414" s="60"/>
    </row>
    <row r="3415" spans="1:32">
      <c r="A3415" s="105" t="s">
        <v>667</v>
      </c>
      <c r="B3415" s="97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154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231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385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385</v>
      </c>
      <c r="AD3415" s="48">
        <f>(ROUND(AC3415-AC3410,1)/AC3410)</f>
        <v>-6.6666666666666666E-2</v>
      </c>
      <c r="AE3415" s="119"/>
      <c r="AF3415" s="60"/>
    </row>
    <row r="3416" spans="1:32">
      <c r="A3416" s="105" t="s">
        <v>606</v>
      </c>
      <c r="B3416" s="97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66</v>
      </c>
      <c r="O3416" s="14">
        <f>E3416*$E$9</f>
        <v>143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99</v>
      </c>
      <c r="T3416" s="14">
        <f>(O3416/100)*(K3416*$K$9)</f>
        <v>225.22499999999999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165</v>
      </c>
      <c r="Y3416" s="14">
        <f t="shared" si="1074"/>
        <v>368.22500000000002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533.20000000000005</v>
      </c>
      <c r="AD3416" s="48">
        <f>(ROUND(AC3416-AC3410,1)/AC3410)</f>
        <v>0.29260606060606059</v>
      </c>
      <c r="AE3416" s="119"/>
      <c r="AF3416" s="60"/>
    </row>
    <row r="3417" spans="1:32">
      <c r="A3417" s="105" t="s">
        <v>851</v>
      </c>
      <c r="B3417" s="97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66</v>
      </c>
      <c r="O3417" s="14">
        <f>E3417*$E$10</f>
        <v>0</v>
      </c>
      <c r="P3417" s="14">
        <f>F3417*$F$10</f>
        <v>143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99</v>
      </c>
      <c r="T3417" s="14">
        <f>(O3417/100)*(K3417*$J$10)</f>
        <v>0</v>
      </c>
      <c r="U3417" s="14">
        <f>(P3417/100)*(K3417*$K$10)+(P3417/100)*(L3417*$L$10)</f>
        <v>225.22499999999999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165</v>
      </c>
      <c r="Y3417" s="14">
        <f t="shared" si="1074"/>
        <v>0</v>
      </c>
      <c r="Z3417" s="14">
        <f t="shared" si="1075"/>
        <v>368.22500000000002</v>
      </c>
      <c r="AA3417" s="14">
        <f t="shared" si="1076"/>
        <v>0</v>
      </c>
      <c r="AB3417" s="14">
        <f t="shared" si="1077"/>
        <v>0</v>
      </c>
      <c r="AC3417" s="15">
        <f t="shared" si="1072"/>
        <v>533.20000000000005</v>
      </c>
      <c r="AD3417" s="48">
        <f>(ROUND(AC3417-AC3410,1)/AC3410)</f>
        <v>0.29260606060606059</v>
      </c>
      <c r="AE3417" s="119"/>
      <c r="AF3417" s="60"/>
    </row>
    <row r="3418" spans="1:32">
      <c r="A3418" s="105" t="s">
        <v>852</v>
      </c>
      <c r="B3418" s="97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66</v>
      </c>
      <c r="O3418" s="14">
        <f>E3418*$E$11</f>
        <v>0</v>
      </c>
      <c r="P3418" s="14">
        <f>F3418*$F$11</f>
        <v>0</v>
      </c>
      <c r="Q3418" s="14">
        <f>G3418*$G$11</f>
        <v>143</v>
      </c>
      <c r="R3418" s="14">
        <f>H3418*$H$11</f>
        <v>0</v>
      </c>
      <c r="S3418" s="14">
        <f>(N3418/100)*(I3418*$I$11)+(N3418/100)*(J3418*$J$11)</f>
        <v>99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225.22499999999999</v>
      </c>
      <c r="W3418" s="14">
        <f>(R3418/100)*(K3418*$K$11)+(R3418/100)*(L3418*$L$11)</f>
        <v>0</v>
      </c>
      <c r="X3418" s="14">
        <f t="shared" si="1073"/>
        <v>165</v>
      </c>
      <c r="Y3418" s="14">
        <f t="shared" si="1074"/>
        <v>0</v>
      </c>
      <c r="Z3418" s="14">
        <f t="shared" si="1075"/>
        <v>0</v>
      </c>
      <c r="AA3418" s="14">
        <f t="shared" si="1076"/>
        <v>368.22500000000002</v>
      </c>
      <c r="AB3418" s="14">
        <f t="shared" si="1077"/>
        <v>0</v>
      </c>
      <c r="AC3418" s="15">
        <f t="shared" si="1072"/>
        <v>533.20000000000005</v>
      </c>
      <c r="AD3418" s="48">
        <f>(ROUND(AC3418-AC3410,1)/AC3410)</f>
        <v>0.29260606060606059</v>
      </c>
      <c r="AE3418" s="119"/>
      <c r="AF3418" s="60"/>
    </row>
    <row r="3419" spans="1:32">
      <c r="A3419" s="105" t="s">
        <v>853</v>
      </c>
      <c r="B3419" s="97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66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143</v>
      </c>
      <c r="S3419" s="14">
        <f>(N3419/100)*(I3419*$I$12)+(N3419/100)*(J3419*$J$12)</f>
        <v>99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225.22499999999999</v>
      </c>
      <c r="X3419" s="14">
        <f t="shared" si="1073"/>
        <v>165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368.22500000000002</v>
      </c>
      <c r="AC3419" s="15">
        <f t="shared" si="1072"/>
        <v>533.20000000000005</v>
      </c>
      <c r="AD3419" s="48">
        <f>(ROUND(AC3419-AC3410,1)/AC3410)</f>
        <v>0.29260606060606059</v>
      </c>
      <c r="AE3419" s="119"/>
      <c r="AF3419" s="60"/>
    </row>
    <row r="3420" spans="1:32">
      <c r="A3420" s="105" t="s">
        <v>854</v>
      </c>
      <c r="B3420" s="97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143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386.1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529.1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529.1</v>
      </c>
      <c r="AD3420" s="48">
        <f>(ROUND(AC3420-AC3410,1)/AC3410)</f>
        <v>0.28266666666666668</v>
      </c>
      <c r="AE3420" s="119"/>
      <c r="AF3420" s="60"/>
    </row>
    <row r="3421" spans="1:32">
      <c r="A3421" s="105" t="s">
        <v>855</v>
      </c>
      <c r="B3421" s="97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156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369.72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525.72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525.70000000000005</v>
      </c>
      <c r="AD3421" s="48">
        <f>(ROUND(AC3421-AC3410,1)/AC3410)</f>
        <v>0.2744242424242424</v>
      </c>
      <c r="AE3421" s="119"/>
      <c r="AF3421" s="60"/>
    </row>
    <row r="3422" spans="1:32">
      <c r="A3422" s="105"/>
      <c r="B3422" s="97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156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369.72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525.72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525.70000000000005</v>
      </c>
      <c r="AD3422" s="48">
        <f>(ROUND(AC3422-AC3410,1)/AC3410)</f>
        <v>0.2744242424242424</v>
      </c>
      <c r="AE3422" s="119"/>
      <c r="AF3422" s="60"/>
    </row>
    <row r="3423" spans="1:32">
      <c r="A3423" s="105"/>
      <c r="B3423" s="97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143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322.608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465.608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465.6</v>
      </c>
      <c r="AD3423" s="48">
        <f>(ROUND(AC3423-AC3410,1)/AC3410)</f>
        <v>0.12872727272727272</v>
      </c>
      <c r="AE3423" s="119"/>
      <c r="AF3423" s="60"/>
    </row>
    <row r="3424" spans="1:32">
      <c r="A3424" s="105"/>
      <c r="B3424" s="97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143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363.07699999999994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506.07699999999994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506.1</v>
      </c>
      <c r="AD3424" s="48">
        <f>(ROUND(AC3424-AC3410,1)/AC3410)</f>
        <v>0.22690909090909089</v>
      </c>
      <c r="AE3424" s="119"/>
      <c r="AF3424" s="60"/>
    </row>
    <row r="3425" spans="1:32">
      <c r="A3425" s="112" t="s">
        <v>0</v>
      </c>
      <c r="B3425" s="98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162</v>
      </c>
      <c r="O3425" s="52">
        <f>E3425*$E$3</f>
        <v>0</v>
      </c>
      <c r="P3425" s="52">
        <f>F3425*$F$3</f>
        <v>60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145.80000000000001</v>
      </c>
      <c r="T3425" s="52">
        <f>(O3425/100)*(K3425*$K$3)</f>
        <v>0</v>
      </c>
      <c r="U3425" s="52">
        <f>(P3425/100)*(K3425*$K$3)+(P3425/100)*(L3425*$L$3)</f>
        <v>54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307.8</v>
      </c>
      <c r="Y3425" s="52">
        <f t="shared" si="1074"/>
        <v>0</v>
      </c>
      <c r="Z3425" s="52">
        <f t="shared" si="1075"/>
        <v>114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421.8</v>
      </c>
      <c r="AD3425" s="58"/>
      <c r="AE3425" s="119" t="s">
        <v>820</v>
      </c>
      <c r="AF3425" s="60"/>
    </row>
    <row r="3426" spans="1:32">
      <c r="A3426" s="105" t="s">
        <v>821</v>
      </c>
      <c r="B3426" s="99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140.4</v>
      </c>
      <c r="O3426" s="14">
        <f>E3426*$E$4</f>
        <v>0</v>
      </c>
      <c r="P3426" s="14">
        <f>F3426*$F$4</f>
        <v>52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277.99200000000002</v>
      </c>
      <c r="T3426" s="14">
        <f>(O3426/100)*(K3426*$K$4)</f>
        <v>0</v>
      </c>
      <c r="U3426" s="14">
        <f>(P3426/100)*(K3426*$K$4)+(P3426/100)*(L3426*$L$4)</f>
        <v>46.800000000000004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418.39200000000005</v>
      </c>
      <c r="Y3426" s="14">
        <f t="shared" ref="Y3426:Y3439" si="1079">O3426+T3426</f>
        <v>0</v>
      </c>
      <c r="Z3426" s="14">
        <f t="shared" ref="Z3426:Z3439" si="1080">P3426+U3426</f>
        <v>98.800000000000011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517.20000000000005</v>
      </c>
      <c r="AD3426" s="48">
        <f>(ROUND(AC3426-AC3425,1)/AC3425)</f>
        <v>0.22617354196301565</v>
      </c>
      <c r="AE3426" s="119"/>
      <c r="AF3426" s="60"/>
    </row>
    <row r="3427" spans="1:32">
      <c r="A3427" s="105" t="s">
        <v>822</v>
      </c>
      <c r="B3427" s="99">
        <v>18</v>
      </c>
      <c r="C3427" s="21" t="s">
        <v>856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151.19999999999999</v>
      </c>
      <c r="O3427" s="14">
        <f>E3427*$E$5</f>
        <v>0</v>
      </c>
      <c r="P3427" s="14">
        <f>F3427*$F$5</f>
        <v>56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136.07999999999998</v>
      </c>
      <c r="T3427" s="14">
        <f>(O3427/100)*(K3427*$K$5)</f>
        <v>0</v>
      </c>
      <c r="U3427" s="14">
        <f>(P3427/100)*(K3427*$K$5)+(P3427/100)*(L3427*$L$5)</f>
        <v>50.400000000000006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287.27999999999997</v>
      </c>
      <c r="Y3427" s="14">
        <f t="shared" si="1079"/>
        <v>0</v>
      </c>
      <c r="Z3427" s="14">
        <f t="shared" si="1080"/>
        <v>106.4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393.7</v>
      </c>
      <c r="AD3427" s="48">
        <f>(ROUND(AC3427-AC3425,1)/AC3425)</f>
        <v>-6.6619250829777141E-2</v>
      </c>
      <c r="AE3427" s="119"/>
      <c r="AF3427" s="60"/>
    </row>
    <row r="3428" spans="1:32">
      <c r="A3428" s="105" t="s">
        <v>823</v>
      </c>
      <c r="B3428" s="99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151.19999999999999</v>
      </c>
      <c r="O3428" s="14">
        <f>E3428*$E$6</f>
        <v>0</v>
      </c>
      <c r="P3428" s="14">
        <f>F3428*$F$6</f>
        <v>56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136.07999999999998</v>
      </c>
      <c r="T3428" s="14">
        <f>(O3428/100)*(K3428*$K$6)</f>
        <v>0</v>
      </c>
      <c r="U3428" s="14">
        <f>(P3428/100)*(K3428*$K$6)+(P3428/100)*(L3428*$L$6)</f>
        <v>50.400000000000006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287.27999999999997</v>
      </c>
      <c r="Y3428" s="14">
        <f t="shared" si="1079"/>
        <v>0</v>
      </c>
      <c r="Z3428" s="14">
        <f t="shared" si="1080"/>
        <v>106.4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393.7</v>
      </c>
      <c r="AD3428" s="48">
        <f>(ROUND(AC3428-AC3425,1)/AC3425)</f>
        <v>-6.6619250829777141E-2</v>
      </c>
      <c r="AE3428" s="119"/>
      <c r="AF3428" s="60"/>
    </row>
    <row r="3429" spans="1:32">
      <c r="A3429" s="105" t="s">
        <v>824</v>
      </c>
      <c r="B3429" s="99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151.19999999999999</v>
      </c>
      <c r="O3429" s="14">
        <f>E3429*$E$7</f>
        <v>0</v>
      </c>
      <c r="P3429" s="14">
        <f>F3429*$F$7</f>
        <v>56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136.07999999999998</v>
      </c>
      <c r="T3429" s="14">
        <f>(O3429/100)*(K3429*$K$7)</f>
        <v>0</v>
      </c>
      <c r="U3429" s="14">
        <f>(P3429/100)*(K3429*$K$7)+(P3429/100)*(L3429*$L$7)</f>
        <v>50.400000000000006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287.27999999999997</v>
      </c>
      <c r="Y3429" s="14">
        <f t="shared" si="1079"/>
        <v>0</v>
      </c>
      <c r="Z3429" s="14">
        <f t="shared" si="1080"/>
        <v>106.4</v>
      </c>
      <c r="AA3429" s="14">
        <f t="shared" si="1081"/>
        <v>0</v>
      </c>
      <c r="AB3429" s="14">
        <f t="shared" si="1083"/>
        <v>0</v>
      </c>
      <c r="AC3429" s="15">
        <f t="shared" si="1082"/>
        <v>393.7</v>
      </c>
      <c r="AD3429" s="48">
        <f>(ROUND(AC3429-AC3425,1)/AC3425)</f>
        <v>-6.6619250829777141E-2</v>
      </c>
      <c r="AE3429" s="119"/>
      <c r="AF3429" s="60"/>
    </row>
    <row r="3430" spans="1:32">
      <c r="A3430" s="105" t="s">
        <v>667</v>
      </c>
      <c r="B3430" s="99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151.19999999999999</v>
      </c>
      <c r="O3430" s="14">
        <f>E3430*$E$8</f>
        <v>0</v>
      </c>
      <c r="P3430" s="14">
        <f>F3430*$F$8</f>
        <v>56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136.07999999999998</v>
      </c>
      <c r="T3430" s="14">
        <f>(O3430/100)*(K3430*$K$8)</f>
        <v>0</v>
      </c>
      <c r="U3430" s="14">
        <f>(P3430/100)*(K3430*$K$8)+(P3430/100)*(L3430*$L$8)</f>
        <v>50.400000000000006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287.27999999999997</v>
      </c>
      <c r="Y3430" s="14">
        <f t="shared" si="1079"/>
        <v>0</v>
      </c>
      <c r="Z3430" s="14">
        <f t="shared" si="1080"/>
        <v>106.4</v>
      </c>
      <c r="AA3430" s="14">
        <f t="shared" si="1081"/>
        <v>0</v>
      </c>
      <c r="AB3430" s="14">
        <f t="shared" si="1083"/>
        <v>0</v>
      </c>
      <c r="AC3430" s="15">
        <f t="shared" si="1082"/>
        <v>393.7</v>
      </c>
      <c r="AD3430" s="48">
        <f>(ROUND(AC3430-AC3425,1)/AC3425)</f>
        <v>-6.6619250829777141E-2</v>
      </c>
      <c r="AE3430" s="119"/>
      <c r="AF3430" s="60"/>
    </row>
    <row r="3431" spans="1:32">
      <c r="A3431" s="105" t="s">
        <v>606</v>
      </c>
      <c r="B3431" s="99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64.8</v>
      </c>
      <c r="O3431" s="14">
        <f>E3431*$E$9</f>
        <v>192.4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58.32</v>
      </c>
      <c r="T3431" s="14">
        <f>(O3431/100)*(K3431*$K$9)</f>
        <v>230.88000000000002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123.12</v>
      </c>
      <c r="Y3431" s="14">
        <f t="shared" si="1079"/>
        <v>423.28000000000003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546.4</v>
      </c>
      <c r="AD3431" s="48">
        <f>(ROUND(AC3431-AC3425,1)/AC3425)</f>
        <v>0.29540066382171642</v>
      </c>
      <c r="AE3431" s="119"/>
      <c r="AF3431" s="60"/>
    </row>
    <row r="3432" spans="1:32">
      <c r="A3432" s="105" t="s">
        <v>851</v>
      </c>
      <c r="B3432" s="99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64.8</v>
      </c>
      <c r="O3432" s="14">
        <f>E3432*$E$10</f>
        <v>0</v>
      </c>
      <c r="P3432" s="14">
        <f>F3432*$F$10</f>
        <v>192.4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58.32</v>
      </c>
      <c r="T3432" s="14">
        <f>(O3432/100)*(K3432*$J$10)</f>
        <v>0</v>
      </c>
      <c r="U3432" s="14">
        <f>(P3432/100)*(K3432*$K$10)+(P3432/100)*(L3432*$L$10)</f>
        <v>230.88000000000002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123.12</v>
      </c>
      <c r="Y3432" s="14">
        <f t="shared" si="1079"/>
        <v>0</v>
      </c>
      <c r="Z3432" s="14">
        <f t="shared" si="1080"/>
        <v>423.28000000000003</v>
      </c>
      <c r="AA3432" s="14">
        <f t="shared" si="1081"/>
        <v>0</v>
      </c>
      <c r="AB3432" s="14">
        <f t="shared" si="1083"/>
        <v>0</v>
      </c>
      <c r="AC3432" s="15">
        <f t="shared" si="1082"/>
        <v>546.4</v>
      </c>
      <c r="AD3432" s="48">
        <f>(ROUND(AC3432-AC3425,1)/AC3425)</f>
        <v>0.29540066382171642</v>
      </c>
      <c r="AE3432" s="119"/>
      <c r="AF3432" s="60"/>
    </row>
    <row r="3433" spans="1:32">
      <c r="A3433" s="105" t="s">
        <v>852</v>
      </c>
      <c r="B3433" s="99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64.8</v>
      </c>
      <c r="O3433" s="14">
        <f>E3433*$E$11</f>
        <v>0</v>
      </c>
      <c r="P3433" s="14">
        <f>F3433*$F$11</f>
        <v>0</v>
      </c>
      <c r="Q3433" s="14">
        <f>G3433*$G$11</f>
        <v>192.4</v>
      </c>
      <c r="R3433" s="14">
        <f>H3433*$H$11</f>
        <v>0</v>
      </c>
      <c r="S3433" s="14">
        <f>(N3433/100)*(I3433*$I$11)+(N3433/100)*(J3433*$J$11)</f>
        <v>58.32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230.88000000000002</v>
      </c>
      <c r="W3433" s="14">
        <f>(R3433/100)*(K3433*$K$11)+(R3433/100)*(L3433*$L$11)</f>
        <v>0</v>
      </c>
      <c r="X3433" s="14">
        <f t="shared" si="1078"/>
        <v>123.12</v>
      </c>
      <c r="Y3433" s="14">
        <f t="shared" si="1079"/>
        <v>0</v>
      </c>
      <c r="Z3433" s="14">
        <f t="shared" si="1080"/>
        <v>0</v>
      </c>
      <c r="AA3433" s="14">
        <f t="shared" si="1081"/>
        <v>423.28000000000003</v>
      </c>
      <c r="AB3433" s="14">
        <f t="shared" si="1083"/>
        <v>0</v>
      </c>
      <c r="AC3433" s="15">
        <f t="shared" si="1082"/>
        <v>546.4</v>
      </c>
      <c r="AD3433" s="48">
        <f>(ROUND(AC3433-AC3425,1)/AC3425)</f>
        <v>0.29540066382171642</v>
      </c>
      <c r="AE3433" s="119"/>
      <c r="AF3433" s="60"/>
    </row>
    <row r="3434" spans="1:32">
      <c r="A3434" s="105" t="s">
        <v>853</v>
      </c>
      <c r="B3434" s="99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64.8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192.4</v>
      </c>
      <c r="S3434" s="14">
        <f>(N3434/100)*(I3434*$I$12)+(N3434/100)*(J3434*$J$12)</f>
        <v>58.32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230.88000000000002</v>
      </c>
      <c r="X3434" s="14">
        <f t="shared" si="1078"/>
        <v>123.12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423.28000000000003</v>
      </c>
      <c r="AC3434" s="15">
        <f t="shared" si="1082"/>
        <v>546.4</v>
      </c>
      <c r="AD3434" s="48">
        <f>(ROUND(AC3434-AC3425,1)/AC3425)</f>
        <v>0.29540066382171642</v>
      </c>
      <c r="AE3434" s="119"/>
      <c r="AF3434" s="60"/>
    </row>
    <row r="3435" spans="1:32">
      <c r="A3435" s="105" t="s">
        <v>854</v>
      </c>
      <c r="B3435" s="99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140.4</v>
      </c>
      <c r="O3435" s="14">
        <f>E3435*$E$13</f>
        <v>0</v>
      </c>
      <c r="P3435" s="14">
        <f>F3435*$F$13</f>
        <v>52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252.72000000000003</v>
      </c>
      <c r="T3435" s="14">
        <f>(O3435/100)*(K3435*$K$13)+(O3435/100)*(M3435*$M$13)</f>
        <v>0</v>
      </c>
      <c r="U3435" s="14">
        <f>(P3435/100)*(K3435*$K$13)+(P3435/100)*(L3435*$L$13)+(P3435/100)*(M3435*$M$13)</f>
        <v>93.600000000000009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393.12</v>
      </c>
      <c r="Y3435" s="14">
        <f t="shared" si="1079"/>
        <v>0</v>
      </c>
      <c r="Z3435" s="14">
        <f t="shared" si="1080"/>
        <v>145.60000000000002</v>
      </c>
      <c r="AA3435" s="14">
        <f t="shared" si="1081"/>
        <v>0</v>
      </c>
      <c r="AB3435" s="14">
        <f t="shared" si="1083"/>
        <v>0</v>
      </c>
      <c r="AC3435" s="15">
        <f t="shared" si="1082"/>
        <v>538.70000000000005</v>
      </c>
      <c r="AD3435" s="48">
        <f>(ROUND(AC3435-AC3425,1)/AC3425)</f>
        <v>0.27714556661925083</v>
      </c>
      <c r="AE3435" s="119"/>
      <c r="AF3435" s="60"/>
    </row>
    <row r="3436" spans="1:32">
      <c r="A3436" s="105" t="s">
        <v>855</v>
      </c>
      <c r="B3436" s="99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169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370.11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539.11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539.1</v>
      </c>
      <c r="AD3436" s="48">
        <f>(ROUND(AC3436-AC3425,1)/AC3425)</f>
        <v>0.27809388335704122</v>
      </c>
      <c r="AE3436" s="119"/>
      <c r="AF3436" s="60"/>
    </row>
    <row r="3437" spans="1:32">
      <c r="A3437" s="105"/>
      <c r="B3437" s="99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169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370.11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539.11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539.1</v>
      </c>
      <c r="AD3437" s="48">
        <f>(ROUND(AC3437-AC3425,1)/AC3425)</f>
        <v>0.27809388335704122</v>
      </c>
      <c r="AE3437" s="119"/>
      <c r="AF3437" s="60"/>
    </row>
    <row r="3438" spans="1:32">
      <c r="A3438" s="105"/>
      <c r="B3438" s="99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140.4</v>
      </c>
      <c r="O3438" s="14">
        <f>E3438*$E$16</f>
        <v>0</v>
      </c>
      <c r="P3438" s="14">
        <f>F3438*$F$16</f>
        <v>52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258.47640000000001</v>
      </c>
      <c r="T3438" s="14">
        <f>(O3438/100)*(K3438*$K$16)</f>
        <v>0</v>
      </c>
      <c r="U3438" s="14">
        <f>(P3438/100)*(K3438*$K$16)+(P3438/100)*(L3438*$L$16)</f>
        <v>46.800000000000004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398.87639999999999</v>
      </c>
      <c r="Y3438" s="14">
        <f t="shared" si="1079"/>
        <v>0</v>
      </c>
      <c r="Z3438" s="14">
        <f t="shared" si="1080"/>
        <v>98.800000000000011</v>
      </c>
      <c r="AA3438" s="14">
        <f t="shared" si="1081"/>
        <v>0</v>
      </c>
      <c r="AB3438" s="14">
        <f t="shared" si="1083"/>
        <v>0</v>
      </c>
      <c r="AC3438" s="15">
        <f t="shared" si="1082"/>
        <v>497.7</v>
      </c>
      <c r="AD3438" s="48">
        <f>(ROUND(AC3438-AC3425,1)/AC3425)</f>
        <v>0.17994310099573257</v>
      </c>
      <c r="AE3438" s="119"/>
      <c r="AF3438" s="60"/>
    </row>
    <row r="3439" spans="1:32">
      <c r="A3439" s="105"/>
      <c r="B3439" s="99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140.4</v>
      </c>
      <c r="O3439" s="14">
        <f>E3439*$E$17</f>
        <v>0</v>
      </c>
      <c r="P3439" s="14">
        <f>F3439*$F$17</f>
        <v>52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258.47640000000001</v>
      </c>
      <c r="T3439" s="14">
        <f>(O3439/100)*(K3439*$K$17)</f>
        <v>0</v>
      </c>
      <c r="U3439" s="14">
        <f>(P3439/100)*(K3439*$K$17)+(P3439/100)*(L3439*$L$17)</f>
        <v>46.800000000000004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398.87639999999999</v>
      </c>
      <c r="Y3439" s="14">
        <f t="shared" si="1079"/>
        <v>0</v>
      </c>
      <c r="Z3439" s="14">
        <f t="shared" si="1080"/>
        <v>98.800000000000011</v>
      </c>
      <c r="AA3439" s="14">
        <f t="shared" si="1081"/>
        <v>0</v>
      </c>
      <c r="AB3439" s="14">
        <f t="shared" si="1083"/>
        <v>0</v>
      </c>
      <c r="AC3439" s="15">
        <f t="shared" si="1082"/>
        <v>497.7</v>
      </c>
      <c r="AD3439" s="48">
        <f>(ROUND(AC3439-AC3425,1)/AC3425)</f>
        <v>0.17994310099573257</v>
      </c>
      <c r="AE3439" s="119"/>
      <c r="AF3439" s="60"/>
    </row>
    <row r="3440" spans="1:32">
      <c r="A3440" s="112" t="s">
        <v>0</v>
      </c>
      <c r="B3440" s="96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174</v>
      </c>
      <c r="O3440" s="52">
        <f>E3440*$E$3</f>
        <v>0</v>
      </c>
      <c r="P3440" s="52">
        <f>F3440*$F$3</f>
        <v>0</v>
      </c>
      <c r="Q3440" s="52">
        <f>G3440*$G$3</f>
        <v>60</v>
      </c>
      <c r="R3440" s="52">
        <f>H3440*$H$3</f>
        <v>0</v>
      </c>
      <c r="S3440" s="52">
        <f>(N3440/100)*(I3440*$I$3)+(N3440/100)*(J3440*$J$3)</f>
        <v>156.6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45</v>
      </c>
      <c r="W3440" s="52">
        <f>(R3440/100)*(K3440*$K$3)+(R3440/100)*(L3440*$L$3)</f>
        <v>0</v>
      </c>
      <c r="X3440" s="52">
        <f t="shared" ref="X3440:AB3442" si="1084">N3440+S3440</f>
        <v>330.6</v>
      </c>
      <c r="Y3440" s="52">
        <f t="shared" si="1084"/>
        <v>0</v>
      </c>
      <c r="Z3440" s="52">
        <f t="shared" si="1084"/>
        <v>0</v>
      </c>
      <c r="AA3440" s="52">
        <f t="shared" si="1084"/>
        <v>105</v>
      </c>
      <c r="AB3440" s="52">
        <f t="shared" si="1084"/>
        <v>0</v>
      </c>
      <c r="AC3440" s="53">
        <f>ROUND(X3440+Y3440+Z3440+AA3440+AB3440,1)</f>
        <v>435.6</v>
      </c>
      <c r="AD3440" s="58"/>
      <c r="AE3440" s="119" t="s">
        <v>820</v>
      </c>
      <c r="AF3440" s="60"/>
    </row>
    <row r="3441" spans="1:32">
      <c r="A3441" s="105" t="s">
        <v>821</v>
      </c>
      <c r="B3441" s="97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150.80000000000001</v>
      </c>
      <c r="O3441" s="14">
        <f>E3441*$E$4</f>
        <v>0</v>
      </c>
      <c r="P3441" s="14">
        <f>F3441*$F$4</f>
        <v>0</v>
      </c>
      <c r="Q3441" s="14">
        <f>G3441*$G$4</f>
        <v>52</v>
      </c>
      <c r="R3441" s="14">
        <f>H3441*$H$4</f>
        <v>0</v>
      </c>
      <c r="S3441" s="14">
        <f>(N3441/100)*(I3441*$I$4)+(N3441/100)*(J3441*$J$4)</f>
        <v>271.44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39</v>
      </c>
      <c r="W3441" s="14">
        <f>(R3441/100)*(K3441*$K$4)+(R3441/100)*(L3441*$L$4)</f>
        <v>0</v>
      </c>
      <c r="X3441" s="14">
        <f t="shared" si="1084"/>
        <v>422.24</v>
      </c>
      <c r="Y3441" s="14">
        <f t="shared" si="1084"/>
        <v>0</v>
      </c>
      <c r="Z3441" s="14">
        <f t="shared" si="1084"/>
        <v>0</v>
      </c>
      <c r="AA3441" s="14">
        <f t="shared" si="1084"/>
        <v>91</v>
      </c>
      <c r="AB3441" s="14">
        <f t="shared" si="1084"/>
        <v>0</v>
      </c>
      <c r="AC3441" s="15">
        <f>ROUND(X3441+Y3441+Z3441+AA3441+AB3441,1)</f>
        <v>513.20000000000005</v>
      </c>
      <c r="AD3441" s="48">
        <f>(ROUND(AC3441-AC3440,1)/AC3440)</f>
        <v>0.17814508723599631</v>
      </c>
      <c r="AE3441" s="119"/>
      <c r="AF3441" s="60"/>
    </row>
    <row r="3442" spans="1:32">
      <c r="A3442" s="105" t="s">
        <v>822</v>
      </c>
      <c r="B3442" s="97">
        <v>18</v>
      </c>
      <c r="C3442" s="21" t="s">
        <v>856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162.39999999999998</v>
      </c>
      <c r="O3442" s="14">
        <f>E3442*$E$5</f>
        <v>0</v>
      </c>
      <c r="P3442" s="14">
        <f>F3442*$F$5</f>
        <v>0</v>
      </c>
      <c r="Q3442" s="14">
        <f>G3442*$G$5</f>
        <v>56</v>
      </c>
      <c r="R3442" s="14">
        <f>H3442*$H$5</f>
        <v>0</v>
      </c>
      <c r="S3442" s="14">
        <f>(N3442/100)*(I3442*$I$5)+(N3442/100)*(J3442*$J$5)</f>
        <v>146.15999999999997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42.000000000000007</v>
      </c>
      <c r="W3442" s="14">
        <f>(R3442/100)*(K3442*$K$5)+(R3442/100)*(L3442*$L$5)</f>
        <v>0</v>
      </c>
      <c r="X3442" s="14">
        <f t="shared" si="1084"/>
        <v>308.55999999999995</v>
      </c>
      <c r="Y3442" s="14">
        <f t="shared" si="1084"/>
        <v>0</v>
      </c>
      <c r="Z3442" s="14">
        <f t="shared" si="1084"/>
        <v>0</v>
      </c>
      <c r="AA3442" s="14">
        <f t="shared" si="1084"/>
        <v>98</v>
      </c>
      <c r="AB3442" s="14">
        <f t="shared" si="1084"/>
        <v>0</v>
      </c>
      <c r="AC3442" s="15">
        <f t="shared" ref="AC3442:AC3454" si="1085">ROUND(X3442+Y3442+Z3442+AA3442+AB3442,1)</f>
        <v>406.6</v>
      </c>
      <c r="AD3442" s="48">
        <f>(ROUND(AC3442-AC3440,1)/AC3440)</f>
        <v>-6.6574839302112027E-2</v>
      </c>
      <c r="AE3442" s="119"/>
      <c r="AF3442" s="60"/>
    </row>
    <row r="3443" spans="1:32">
      <c r="A3443" s="105" t="s">
        <v>823</v>
      </c>
      <c r="B3443" s="97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162.39999999999998</v>
      </c>
      <c r="O3443" s="14">
        <f>E3443*$E$6</f>
        <v>0</v>
      </c>
      <c r="P3443" s="14">
        <f>F3443*$F$6</f>
        <v>0</v>
      </c>
      <c r="Q3443" s="14">
        <f>G3443*$G$6</f>
        <v>56</v>
      </c>
      <c r="R3443" s="14">
        <f>H3443*$H$6</f>
        <v>0</v>
      </c>
      <c r="S3443" s="14">
        <f>(N3443/100)*(I3443*$I$6)+(N3443/100)*(J3443*$J$6)</f>
        <v>146.15999999999997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42.000000000000007</v>
      </c>
      <c r="W3443" s="14">
        <f>(R3443/100)*(K3443*$K$6)+(R3443/100)*(L3443*$L$6)</f>
        <v>0</v>
      </c>
      <c r="X3443" s="14">
        <f t="shared" ref="X3443:X3455" si="1086">N3443+S3443</f>
        <v>308.55999999999995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98</v>
      </c>
      <c r="AB3443" s="14">
        <f t="shared" ref="AB3443:AB3454" si="1090">R3443+W3443</f>
        <v>0</v>
      </c>
      <c r="AC3443" s="15">
        <f t="shared" si="1085"/>
        <v>406.6</v>
      </c>
      <c r="AD3443" s="48">
        <f>(ROUND(AC3443-AC3440,1)/AC3440)</f>
        <v>-6.6574839302112027E-2</v>
      </c>
      <c r="AE3443" s="119"/>
      <c r="AF3443" s="60"/>
    </row>
    <row r="3444" spans="1:32">
      <c r="A3444" s="105" t="s">
        <v>824</v>
      </c>
      <c r="B3444" s="97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162.39999999999998</v>
      </c>
      <c r="O3444" s="14">
        <f>E3444*$E$7</f>
        <v>0</v>
      </c>
      <c r="P3444" s="14">
        <f>F3444*$F$7</f>
        <v>0</v>
      </c>
      <c r="Q3444" s="14">
        <f>G3444*$G$7</f>
        <v>56</v>
      </c>
      <c r="R3444" s="14">
        <f>H3444*$H$7</f>
        <v>0</v>
      </c>
      <c r="S3444" s="14">
        <f>(N3444/100)*(I3444*$I$7)+(N3444/100)*(J3444*$J$7)</f>
        <v>146.15999999999997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42.000000000000007</v>
      </c>
      <c r="W3444" s="14">
        <f>(R3444/100)*(K3444*$K$7)+(R3444/100)*(L3444*$L$7)</f>
        <v>0</v>
      </c>
      <c r="X3444" s="14">
        <f t="shared" si="1086"/>
        <v>308.55999999999995</v>
      </c>
      <c r="Y3444" s="14">
        <f t="shared" si="1087"/>
        <v>0</v>
      </c>
      <c r="Z3444" s="14">
        <f t="shared" si="1088"/>
        <v>0</v>
      </c>
      <c r="AA3444" s="14">
        <f t="shared" si="1089"/>
        <v>98</v>
      </c>
      <c r="AB3444" s="14">
        <f t="shared" si="1090"/>
        <v>0</v>
      </c>
      <c r="AC3444" s="15">
        <f t="shared" si="1085"/>
        <v>406.6</v>
      </c>
      <c r="AD3444" s="48">
        <f>(ROUND(AC3444-AC3440,1)/AC3440)</f>
        <v>-6.6574839302112027E-2</v>
      </c>
      <c r="AE3444" s="119"/>
      <c r="AF3444" s="60"/>
    </row>
    <row r="3445" spans="1:32">
      <c r="A3445" s="105" t="s">
        <v>667</v>
      </c>
      <c r="B3445" s="97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162.39999999999998</v>
      </c>
      <c r="O3445" s="14">
        <f>E3445*$E$8</f>
        <v>0</v>
      </c>
      <c r="P3445" s="14">
        <f>F3445*$F$8</f>
        <v>0</v>
      </c>
      <c r="Q3445" s="14">
        <f>G3445*$G$8</f>
        <v>56</v>
      </c>
      <c r="R3445" s="14">
        <f>H3445*$H$8</f>
        <v>0</v>
      </c>
      <c r="S3445" s="14">
        <f>(N3445/100)*(I3445*$I$8)+(N3445/100)*(J3445*$J$8)</f>
        <v>146.15999999999997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42.000000000000007</v>
      </c>
      <c r="W3445" s="14">
        <f>(R3445/100)*(K3445*$K$8)+(R3445/100)*(L3445*$L$8)</f>
        <v>0</v>
      </c>
      <c r="X3445" s="14">
        <f t="shared" si="1086"/>
        <v>308.55999999999995</v>
      </c>
      <c r="Y3445" s="14">
        <f t="shared" si="1087"/>
        <v>0</v>
      </c>
      <c r="Z3445" s="14">
        <f t="shared" si="1088"/>
        <v>0</v>
      </c>
      <c r="AA3445" s="14">
        <f t="shared" si="1089"/>
        <v>98</v>
      </c>
      <c r="AB3445" s="14">
        <f t="shared" si="1090"/>
        <v>0</v>
      </c>
      <c r="AC3445" s="15">
        <f t="shared" si="1085"/>
        <v>406.6</v>
      </c>
      <c r="AD3445" s="48">
        <f>(ROUND(AC3445-AC3440,1)/AC3440)</f>
        <v>-6.6574839302112027E-2</v>
      </c>
      <c r="AE3445" s="119"/>
      <c r="AF3445" s="60"/>
    </row>
    <row r="3446" spans="1:32">
      <c r="A3446" s="105" t="s">
        <v>606</v>
      </c>
      <c r="B3446" s="97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69.599999999999994</v>
      </c>
      <c r="O3446" s="14">
        <f>E3446*$E$9</f>
        <v>202.8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62.639999999999993</v>
      </c>
      <c r="T3446" s="14">
        <f>(O3446/100)*(K3446*$K$9)</f>
        <v>228.15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132.23999999999998</v>
      </c>
      <c r="Y3446" s="14">
        <f t="shared" si="1087"/>
        <v>430.95000000000005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563.20000000000005</v>
      </c>
      <c r="AD3446" s="48">
        <f>(ROUND(AC3446-AC3440,1)/AC3440)</f>
        <v>0.29292929292929293</v>
      </c>
      <c r="AE3446" s="119"/>
      <c r="AF3446" s="60"/>
    </row>
    <row r="3447" spans="1:32">
      <c r="A3447" s="105" t="s">
        <v>851</v>
      </c>
      <c r="B3447" s="97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69.599999999999994</v>
      </c>
      <c r="O3447" s="14">
        <f>E3447*$E$10</f>
        <v>0</v>
      </c>
      <c r="P3447" s="14">
        <f>F3447*$F$10</f>
        <v>202.8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62.639999999999993</v>
      </c>
      <c r="T3447" s="14">
        <f>(O3447/100)*(K3447*$J$10)</f>
        <v>0</v>
      </c>
      <c r="U3447" s="14">
        <f>(P3447/100)*(K3447*$K$10)+(P3447/100)*(L3447*$L$10)</f>
        <v>228.15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132.23999999999998</v>
      </c>
      <c r="Y3447" s="14">
        <f t="shared" si="1087"/>
        <v>0</v>
      </c>
      <c r="Z3447" s="14">
        <f t="shared" si="1088"/>
        <v>430.95000000000005</v>
      </c>
      <c r="AA3447" s="14">
        <f t="shared" si="1089"/>
        <v>0</v>
      </c>
      <c r="AB3447" s="14">
        <f t="shared" si="1090"/>
        <v>0</v>
      </c>
      <c r="AC3447" s="15">
        <f t="shared" si="1085"/>
        <v>563.20000000000005</v>
      </c>
      <c r="AD3447" s="48">
        <f>(ROUND(AC3447-AC3440,1)/AC3440)</f>
        <v>0.29292929292929293</v>
      </c>
      <c r="AE3447" s="119"/>
      <c r="AF3447" s="60"/>
    </row>
    <row r="3448" spans="1:32">
      <c r="A3448" s="105" t="s">
        <v>852</v>
      </c>
      <c r="B3448" s="97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69.599999999999994</v>
      </c>
      <c r="O3448" s="14">
        <f>E3448*$E$11</f>
        <v>0</v>
      </c>
      <c r="P3448" s="14">
        <f>F3448*$F$11</f>
        <v>0</v>
      </c>
      <c r="Q3448" s="14">
        <f>G3448*$G$11</f>
        <v>202.8</v>
      </c>
      <c r="R3448" s="14">
        <f>H3448*$H$11</f>
        <v>0</v>
      </c>
      <c r="S3448" s="14">
        <f>(N3448/100)*(I3448*$I$11)+(N3448/100)*(J3448*$J$11)</f>
        <v>62.639999999999993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228.15</v>
      </c>
      <c r="W3448" s="14">
        <f>(R3448/100)*(K3448*$K$11)+(R3448/100)*(L3448*$L$11)</f>
        <v>0</v>
      </c>
      <c r="X3448" s="14">
        <f t="shared" si="1086"/>
        <v>132.23999999999998</v>
      </c>
      <c r="Y3448" s="14">
        <f t="shared" si="1087"/>
        <v>0</v>
      </c>
      <c r="Z3448" s="14">
        <f t="shared" si="1088"/>
        <v>0</v>
      </c>
      <c r="AA3448" s="14">
        <f t="shared" si="1089"/>
        <v>430.95000000000005</v>
      </c>
      <c r="AB3448" s="14">
        <f t="shared" si="1090"/>
        <v>0</v>
      </c>
      <c r="AC3448" s="15">
        <f t="shared" si="1085"/>
        <v>563.20000000000005</v>
      </c>
      <c r="AD3448" s="48">
        <f>(ROUND(AC3448-AC3440,1)/AC3440)</f>
        <v>0.29292929292929293</v>
      </c>
      <c r="AE3448" s="119"/>
      <c r="AF3448" s="60"/>
    </row>
    <row r="3449" spans="1:32">
      <c r="A3449" s="105" t="s">
        <v>853</v>
      </c>
      <c r="B3449" s="97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69.599999999999994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202.8</v>
      </c>
      <c r="S3449" s="14">
        <f>(N3449/100)*(I3449*$I$12)+(N3449/100)*(J3449*$J$12)</f>
        <v>62.639999999999993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228.15</v>
      </c>
      <c r="X3449" s="14">
        <f t="shared" si="1086"/>
        <v>132.23999999999998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430.95000000000005</v>
      </c>
      <c r="AC3449" s="15">
        <f t="shared" si="1085"/>
        <v>563.20000000000005</v>
      </c>
      <c r="AD3449" s="48">
        <f>(ROUND(AC3449-AC3440,1)/AC3440)</f>
        <v>0.29292929292929293</v>
      </c>
      <c r="AE3449" s="119"/>
      <c r="AF3449" s="60"/>
    </row>
    <row r="3450" spans="1:32">
      <c r="A3450" s="105" t="s">
        <v>854</v>
      </c>
      <c r="B3450" s="97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150.80000000000001</v>
      </c>
      <c r="O3450" s="14">
        <f>E3450*$E$13</f>
        <v>0</v>
      </c>
      <c r="P3450" s="14">
        <f>F3450*$F$13</f>
        <v>0</v>
      </c>
      <c r="Q3450" s="14">
        <f>G3450*$G$13</f>
        <v>52</v>
      </c>
      <c r="R3450" s="14">
        <f>H3450*$H$13</f>
        <v>0</v>
      </c>
      <c r="S3450" s="14">
        <f>(N3450/100)*(I3450*$I$14)+(N3450/100)*(J3450*$J$14)+(N3450/100)*(M3450*$M$14)</f>
        <v>269.178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85.02000000000001</v>
      </c>
      <c r="W3450" s="14">
        <f>(R3450/100)*(K3450*$K$13)+(R3450/100)*(L3450*$L$13)+(R3450/100)*(M3450*$M$13)</f>
        <v>0</v>
      </c>
      <c r="X3450" s="14">
        <f t="shared" si="1086"/>
        <v>419.97800000000001</v>
      </c>
      <c r="Y3450" s="14">
        <f t="shared" si="1087"/>
        <v>0</v>
      </c>
      <c r="Z3450" s="14">
        <f t="shared" si="1088"/>
        <v>0</v>
      </c>
      <c r="AA3450" s="14">
        <f t="shared" si="1089"/>
        <v>137.02000000000001</v>
      </c>
      <c r="AB3450" s="14">
        <f t="shared" si="1090"/>
        <v>0</v>
      </c>
      <c r="AC3450" s="15">
        <f t="shared" si="1085"/>
        <v>557</v>
      </c>
      <c r="AD3450" s="48">
        <f>(ROUND(AC3450-AC3440,1)/AC3440)</f>
        <v>0.27869605142332415</v>
      </c>
      <c r="AE3450" s="119"/>
      <c r="AF3450" s="60"/>
    </row>
    <row r="3451" spans="1:32">
      <c r="A3451" s="105" t="s">
        <v>855</v>
      </c>
      <c r="B3451" s="97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182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376.74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558.74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558.70000000000005</v>
      </c>
      <c r="AD3451" s="48">
        <f>(ROUND(AC3451-AC3440,1)/AC3440)</f>
        <v>0.28259871441689621</v>
      </c>
      <c r="AE3451" s="119"/>
      <c r="AF3451" s="60"/>
    </row>
    <row r="3452" spans="1:32">
      <c r="A3452" s="105"/>
      <c r="B3452" s="97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182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376.74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558.74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558.70000000000005</v>
      </c>
      <c r="AD3452" s="48">
        <f>(ROUND(AC3452-AC3440,1)/AC3440)</f>
        <v>0.28259871441689621</v>
      </c>
      <c r="AE3452" s="119"/>
      <c r="AF3452" s="60"/>
    </row>
    <row r="3453" spans="1:32">
      <c r="A3453" s="105"/>
      <c r="B3453" s="97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150.80000000000001</v>
      </c>
      <c r="O3453" s="14">
        <f>E3453*$E$16</f>
        <v>0</v>
      </c>
      <c r="P3453" s="14">
        <f>F3453*$F$16</f>
        <v>0</v>
      </c>
      <c r="Q3453" s="14">
        <f>G3453*$G$16</f>
        <v>52</v>
      </c>
      <c r="R3453" s="14">
        <f>H3453*$H$16</f>
        <v>0</v>
      </c>
      <c r="S3453" s="14">
        <f>(N3453/100)*(I3453*$I$16)+(N3453/100)*(J3453*$J$16)</f>
        <v>292.55199999999996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39</v>
      </c>
      <c r="W3453" s="14">
        <f>(R3453/100)*(K3453*$K$16)+(R3453/100)*(L3453*$L$16)</f>
        <v>0</v>
      </c>
      <c r="X3453" s="14">
        <f t="shared" si="1086"/>
        <v>443.35199999999998</v>
      </c>
      <c r="Y3453" s="14">
        <f t="shared" si="1087"/>
        <v>0</v>
      </c>
      <c r="Z3453" s="14">
        <f t="shared" si="1088"/>
        <v>0</v>
      </c>
      <c r="AA3453" s="14">
        <f t="shared" si="1089"/>
        <v>91</v>
      </c>
      <c r="AB3453" s="14">
        <f t="shared" si="1090"/>
        <v>0</v>
      </c>
      <c r="AC3453" s="15">
        <f t="shared" si="1085"/>
        <v>534.4</v>
      </c>
      <c r="AD3453" s="48">
        <f>(ROUND(AC3453-AC3440,1)/AC3440)</f>
        <v>0.22681359044995406</v>
      </c>
      <c r="AE3453" s="119"/>
      <c r="AF3453" s="60"/>
    </row>
    <row r="3454" spans="1:32">
      <c r="A3454" s="105"/>
      <c r="B3454" s="97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150.80000000000001</v>
      </c>
      <c r="O3454" s="14">
        <f>E3454*$E$17</f>
        <v>0</v>
      </c>
      <c r="P3454" s="14">
        <f>F3454*$F$17</f>
        <v>0</v>
      </c>
      <c r="Q3454" s="14">
        <f>G3454*$G$17</f>
        <v>52</v>
      </c>
      <c r="R3454" s="14">
        <f>H3454*$H$17</f>
        <v>0</v>
      </c>
      <c r="S3454" s="14">
        <f>(N3454/100)*(I3454*$I$17)+(N3454/100)*(J3454*$J$17)</f>
        <v>248.82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39</v>
      </c>
      <c r="W3454" s="14">
        <f>(R3454/100)*(K3454*$K$17)+(R3454/100)*(L3454*$L$17)</f>
        <v>0</v>
      </c>
      <c r="X3454" s="14">
        <f t="shared" si="1086"/>
        <v>399.62</v>
      </c>
      <c r="Y3454" s="14">
        <f t="shared" si="1087"/>
        <v>0</v>
      </c>
      <c r="Z3454" s="14">
        <f t="shared" si="1088"/>
        <v>0</v>
      </c>
      <c r="AA3454" s="14">
        <f t="shared" si="1089"/>
        <v>91</v>
      </c>
      <c r="AB3454" s="14">
        <f t="shared" si="1090"/>
        <v>0</v>
      </c>
      <c r="AC3454" s="15">
        <f t="shared" si="1085"/>
        <v>490.6</v>
      </c>
      <c r="AD3454" s="48">
        <f>(ROUND(AC3454-AC3440,1)/AC3440)</f>
        <v>0.12626262626262624</v>
      </c>
      <c r="AE3454" s="119"/>
      <c r="AF3454" s="60"/>
    </row>
    <row r="3455" spans="1:32">
      <c r="A3455" s="112" t="s">
        <v>0</v>
      </c>
      <c r="B3455" s="98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162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243.00000000000003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405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405</v>
      </c>
      <c r="AD3455" s="58"/>
      <c r="AE3455" s="119" t="s">
        <v>820</v>
      </c>
      <c r="AF3455" s="60"/>
    </row>
    <row r="3456" spans="1:32">
      <c r="A3456" s="105" t="s">
        <v>821</v>
      </c>
      <c r="B3456" s="99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140.4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336.11760000000004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476.51760000000002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476.5</v>
      </c>
      <c r="AD3456" s="48">
        <f>(ROUND(AC3456-AC3455,1)/AC3455)</f>
        <v>0.17654320987654321</v>
      </c>
      <c r="AE3456" s="119"/>
      <c r="AF3456" s="60"/>
    </row>
    <row r="3457" spans="1:32">
      <c r="A3457" s="105" t="s">
        <v>822</v>
      </c>
      <c r="B3457" s="99">
        <v>18</v>
      </c>
      <c r="C3457" s="21" t="s">
        <v>856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151.19999999999999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226.79999999999998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378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378</v>
      </c>
      <c r="AD3457" s="48">
        <f>(ROUND(AC3457-AC3455,1)/AC3455)</f>
        <v>-6.6666666666666666E-2</v>
      </c>
      <c r="AE3457" s="119"/>
      <c r="AF3457" s="60"/>
    </row>
    <row r="3458" spans="1:32">
      <c r="A3458" s="105" t="s">
        <v>823</v>
      </c>
      <c r="B3458" s="99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151.19999999999999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226.79999999999998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378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378</v>
      </c>
      <c r="AD3458" s="48">
        <f>(ROUND(AC3458-AC3455,1)/AC3455)</f>
        <v>-6.6666666666666666E-2</v>
      </c>
      <c r="AE3458" s="119"/>
      <c r="AF3458" s="60"/>
    </row>
    <row r="3459" spans="1:32">
      <c r="A3459" s="105" t="s">
        <v>824</v>
      </c>
      <c r="B3459" s="99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151.19999999999999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226.79999999999998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378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378</v>
      </c>
      <c r="AD3459" s="48">
        <f>(ROUND(AC3459-AC3455,1)/AC3455)</f>
        <v>-6.6666666666666666E-2</v>
      </c>
      <c r="AE3459" s="119"/>
      <c r="AF3459" s="60"/>
    </row>
    <row r="3460" spans="1:32">
      <c r="A3460" s="105" t="s">
        <v>667</v>
      </c>
      <c r="B3460" s="99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151.19999999999999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226.79999999999998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378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378</v>
      </c>
      <c r="AD3460" s="48">
        <f>(ROUND(AC3460-AC3455,1)/AC3455)</f>
        <v>-6.6666666666666666E-2</v>
      </c>
      <c r="AE3460" s="119"/>
      <c r="AF3460" s="60"/>
    </row>
    <row r="3461" spans="1:32">
      <c r="A3461" s="105" t="s">
        <v>606</v>
      </c>
      <c r="B3461" s="99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64.8</v>
      </c>
      <c r="O3461" s="14">
        <f>E3461*$E$9</f>
        <v>140.4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97.2</v>
      </c>
      <c r="T3461" s="14">
        <f>(O3461/100)*(K3461*$K$9)</f>
        <v>221.13000000000002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162</v>
      </c>
      <c r="Y3461" s="14">
        <f t="shared" si="1092"/>
        <v>361.53000000000003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523.5</v>
      </c>
      <c r="AD3461" s="48">
        <f>(ROUND(AC3461-AC3455,1)/AC3455)</f>
        <v>0.29259259259259257</v>
      </c>
      <c r="AE3461" s="119"/>
      <c r="AF3461" s="60"/>
    </row>
    <row r="3462" spans="1:32">
      <c r="A3462" s="105" t="s">
        <v>851</v>
      </c>
      <c r="B3462" s="99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64.8</v>
      </c>
      <c r="O3462" s="14">
        <f>E3462*$E$10</f>
        <v>0</v>
      </c>
      <c r="P3462" s="14">
        <f>F3462*$F$10</f>
        <v>140.4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97.2</v>
      </c>
      <c r="T3462" s="14">
        <f>(O3462/100)*(K3462*$J$10)</f>
        <v>0</v>
      </c>
      <c r="U3462" s="14">
        <f>(P3462/100)*(K3462*$K$10)+(P3462/100)*(L3462*$L$10)</f>
        <v>221.13000000000002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162</v>
      </c>
      <c r="Y3462" s="14">
        <f t="shared" si="1092"/>
        <v>0</v>
      </c>
      <c r="Z3462" s="14">
        <f t="shared" si="1093"/>
        <v>361.53000000000003</v>
      </c>
      <c r="AA3462" s="14">
        <f t="shared" si="1094"/>
        <v>0</v>
      </c>
      <c r="AB3462" s="14">
        <f t="shared" si="1096"/>
        <v>0</v>
      </c>
      <c r="AC3462" s="15">
        <f t="shared" si="1095"/>
        <v>523.5</v>
      </c>
      <c r="AD3462" s="48">
        <f>(ROUND(AC3462-AC3455,1)/AC3455)</f>
        <v>0.29259259259259257</v>
      </c>
      <c r="AE3462" s="119"/>
      <c r="AF3462" s="60"/>
    </row>
    <row r="3463" spans="1:32">
      <c r="A3463" s="105" t="s">
        <v>852</v>
      </c>
      <c r="B3463" s="99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64.8</v>
      </c>
      <c r="O3463" s="14">
        <f>E3463*$E$11</f>
        <v>0</v>
      </c>
      <c r="P3463" s="14">
        <f>F3463*$F$11</f>
        <v>0</v>
      </c>
      <c r="Q3463" s="14">
        <f>G3463*$G$11</f>
        <v>140.4</v>
      </c>
      <c r="R3463" s="14">
        <f>H3463*$H$11</f>
        <v>0</v>
      </c>
      <c r="S3463" s="14">
        <f>(N3463/100)*(I3463*$I$11)+(N3463/100)*(J3463*$J$11)</f>
        <v>97.2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221.13000000000002</v>
      </c>
      <c r="W3463" s="14">
        <f>(R3463/100)*(K3463*$K$11)+(R3463/100)*(L3463*$L$11)</f>
        <v>0</v>
      </c>
      <c r="X3463" s="14">
        <f t="shared" si="1091"/>
        <v>162</v>
      </c>
      <c r="Y3463" s="14">
        <f t="shared" si="1092"/>
        <v>0</v>
      </c>
      <c r="Z3463" s="14">
        <f t="shared" si="1093"/>
        <v>0</v>
      </c>
      <c r="AA3463" s="14">
        <f t="shared" si="1094"/>
        <v>361.53000000000003</v>
      </c>
      <c r="AB3463" s="14">
        <f t="shared" si="1096"/>
        <v>0</v>
      </c>
      <c r="AC3463" s="15">
        <f t="shared" si="1095"/>
        <v>523.5</v>
      </c>
      <c r="AD3463" s="48">
        <f>(ROUND(AC3463-AC3455,1)/AC3455)</f>
        <v>0.29259259259259257</v>
      </c>
      <c r="AE3463" s="119"/>
      <c r="AF3463" s="60"/>
    </row>
    <row r="3464" spans="1:32">
      <c r="A3464" s="105" t="s">
        <v>853</v>
      </c>
      <c r="B3464" s="99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64.8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140.4</v>
      </c>
      <c r="S3464" s="14">
        <f>(N3464/100)*(I3464*$I$12)+(N3464/100)*(J3464*$J$12)</f>
        <v>97.2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221.13000000000002</v>
      </c>
      <c r="X3464" s="14">
        <f t="shared" si="1091"/>
        <v>162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361.53000000000003</v>
      </c>
      <c r="AC3464" s="15">
        <f t="shared" si="1095"/>
        <v>523.5</v>
      </c>
      <c r="AD3464" s="48">
        <f>(ROUND(AC3464-AC3455,1)/AC3455)</f>
        <v>0.29259259259259257</v>
      </c>
      <c r="AE3464" s="119"/>
      <c r="AF3464" s="60"/>
    </row>
    <row r="3465" spans="1:32">
      <c r="A3465" s="105" t="s">
        <v>854</v>
      </c>
      <c r="B3465" s="99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140.4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379.08000000000004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519.48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519.5</v>
      </c>
      <c r="AD3465" s="48">
        <f>(ROUND(AC3465-AC3455,1)/AC3455)</f>
        <v>0.28271604938271605</v>
      </c>
      <c r="AE3465" s="119"/>
      <c r="AF3465" s="60"/>
    </row>
    <row r="3466" spans="1:32">
      <c r="A3466" s="105" t="s">
        <v>855</v>
      </c>
      <c r="B3466" s="99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140.4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379.08000000000004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519.48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519.5</v>
      </c>
      <c r="AD3466" s="48">
        <f>(ROUND(AC3466-AC3455,1)/AC3455)</f>
        <v>0.28271604938271605</v>
      </c>
      <c r="AE3466" s="119"/>
      <c r="AF3466" s="60"/>
    </row>
    <row r="3467" spans="1:32">
      <c r="A3467" s="105"/>
      <c r="B3467" s="99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140.4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379.08000000000004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519.48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519.5</v>
      </c>
      <c r="AD3467" s="48">
        <f>(ROUND(AC3467-AC3455,1)/AC3455)</f>
        <v>0.28271604938271605</v>
      </c>
      <c r="AE3467" s="119"/>
      <c r="AF3467" s="60"/>
    </row>
    <row r="3468" spans="1:32">
      <c r="A3468" s="105"/>
      <c r="B3468" s="99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140.4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358.58159999999998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498.98159999999996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499</v>
      </c>
      <c r="AD3468" s="48">
        <f>(ROUND(AC3468-AC3455,1)/AC3455)</f>
        <v>0.23209876543209876</v>
      </c>
      <c r="AE3468" s="119"/>
      <c r="AF3468" s="60"/>
    </row>
    <row r="3469" spans="1:32">
      <c r="A3469" s="105"/>
      <c r="B3469" s="99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140.4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317.86560000000003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458.26560000000006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458.3</v>
      </c>
      <c r="AD3469" s="48">
        <f>(ROUND(AC3469-AC3455,1)/AC3455)</f>
        <v>0.13160493827160494</v>
      </c>
      <c r="AE3469" s="119"/>
      <c r="AF3469" s="60"/>
    </row>
    <row r="3470" spans="1:32">
      <c r="A3470" s="112" t="s">
        <v>0</v>
      </c>
      <c r="B3470" s="96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174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261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435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435</v>
      </c>
      <c r="AD3470" s="58" t="s">
        <v>329</v>
      </c>
      <c r="AE3470" s="119" t="s">
        <v>820</v>
      </c>
      <c r="AF3470" s="60"/>
    </row>
    <row r="3471" spans="1:32">
      <c r="A3471" s="105" t="s">
        <v>821</v>
      </c>
      <c r="B3471" s="97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150.80000000000001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360.11040000000003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510.91040000000004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510.9</v>
      </c>
      <c r="AD3471" s="48">
        <f>(ROUND(AC3471-AC3470,1)/AC3470)</f>
        <v>0.17448275862068968</v>
      </c>
      <c r="AE3471" s="119"/>
      <c r="AF3471" s="60"/>
    </row>
    <row r="3472" spans="1:32">
      <c r="A3472" s="105" t="s">
        <v>822</v>
      </c>
      <c r="B3472" s="97">
        <v>16</v>
      </c>
      <c r="C3472" s="21" t="s">
        <v>856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162.39999999999998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243.59999999999997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405.99999999999994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406</v>
      </c>
      <c r="AD3472" s="48">
        <f>(ROUND(AC3472-AC3470,1)/AC3470)</f>
        <v>-6.6666666666666666E-2</v>
      </c>
      <c r="AE3472" s="119"/>
      <c r="AF3472" s="60"/>
    </row>
    <row r="3473" spans="1:32">
      <c r="A3473" s="105" t="s">
        <v>823</v>
      </c>
      <c r="B3473" s="97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162.39999999999998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243.59999999999997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405.99999999999994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406</v>
      </c>
      <c r="AD3473" s="48">
        <f>(ROUND(AC3473-AC3470,1)/AC3470)</f>
        <v>-6.6666666666666666E-2</v>
      </c>
      <c r="AE3473" s="119"/>
      <c r="AF3473" s="60"/>
    </row>
    <row r="3474" spans="1:32">
      <c r="A3474" s="105" t="s">
        <v>824</v>
      </c>
      <c r="B3474" s="97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162.39999999999998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243.59999999999997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405.99999999999994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406</v>
      </c>
      <c r="AD3474" s="48">
        <f>(ROUND(AC3474-AC3470,1)/AC3470)</f>
        <v>-6.6666666666666666E-2</v>
      </c>
      <c r="AE3474" s="119"/>
      <c r="AF3474" s="60"/>
    </row>
    <row r="3475" spans="1:32">
      <c r="A3475" s="105" t="s">
        <v>667</v>
      </c>
      <c r="B3475" s="97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162.39999999999998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243.59999999999997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405.99999999999994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406</v>
      </c>
      <c r="AD3475" s="48">
        <f>(ROUND(AC3475-AC3470,1)/AC3470)</f>
        <v>-6.6666666666666666E-2</v>
      </c>
      <c r="AE3475" s="119"/>
      <c r="AF3475" s="60"/>
    </row>
    <row r="3476" spans="1:32">
      <c r="A3476" s="105" t="s">
        <v>606</v>
      </c>
      <c r="B3476" s="97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69.599999999999994</v>
      </c>
      <c r="O3476" s="14">
        <f>E3476*$E$9</f>
        <v>150.80000000000001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145.11599999999999</v>
      </c>
      <c r="T3476" s="14">
        <f>(O3476/100)*(K3476*$K$9)</f>
        <v>201.31800000000001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214.71599999999998</v>
      </c>
      <c r="Y3476" s="14">
        <f t="shared" si="1100"/>
        <v>352.11800000000005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566.79999999999995</v>
      </c>
      <c r="AD3476" s="48">
        <f>(ROUND(AC3476-AC3470,1)/AC3470)</f>
        <v>0.30298850574712644</v>
      </c>
      <c r="AE3476" s="119"/>
      <c r="AF3476" s="60"/>
    </row>
    <row r="3477" spans="1:32">
      <c r="A3477" s="105" t="s">
        <v>851</v>
      </c>
      <c r="B3477" s="97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69.599999999999994</v>
      </c>
      <c r="O3477" s="14">
        <f>E3477*$E$10</f>
        <v>0</v>
      </c>
      <c r="P3477" s="14">
        <f>F3477*$F$10</f>
        <v>150.80000000000001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107.00999999999999</v>
      </c>
      <c r="T3477" s="14">
        <f>(O3477/100)*(K3477*$J$10)</f>
        <v>0</v>
      </c>
      <c r="U3477" s="14">
        <f>(P3477/100)*(K3477*$K$10)+(P3477/100)*(L3477*$L$10)</f>
        <v>237.51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176.60999999999999</v>
      </c>
      <c r="Y3477" s="14">
        <f t="shared" si="1100"/>
        <v>0</v>
      </c>
      <c r="Z3477" s="14">
        <f t="shared" si="1101"/>
        <v>388.31</v>
      </c>
      <c r="AA3477" s="14">
        <f t="shared" si="1102"/>
        <v>0</v>
      </c>
      <c r="AB3477" s="14">
        <f t="shared" si="1103"/>
        <v>0</v>
      </c>
      <c r="AC3477" s="15">
        <f t="shared" si="1098"/>
        <v>564.9</v>
      </c>
      <c r="AD3477" s="48">
        <f>(ROUND(AC3477-AC3470,1)/AC3470)</f>
        <v>0.29862068965517241</v>
      </c>
      <c r="AE3477" s="119"/>
      <c r="AF3477" s="60"/>
    </row>
    <row r="3478" spans="1:32">
      <c r="A3478" s="105" t="s">
        <v>852</v>
      </c>
      <c r="B3478" s="97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69.599999999999994</v>
      </c>
      <c r="O3478" s="14">
        <f>E3478*$E$11</f>
        <v>0</v>
      </c>
      <c r="P3478" s="14">
        <f>F3478*$F$11</f>
        <v>0</v>
      </c>
      <c r="Q3478" s="14">
        <f>G3478*$G$11</f>
        <v>150.80000000000001</v>
      </c>
      <c r="R3478" s="14">
        <f>H3478*$H$11</f>
        <v>0</v>
      </c>
      <c r="S3478" s="14">
        <f>(N3478/100)*(I3478*$I$11)+(N3478/100)*(J3478*$J$11)+(N3478/100)*(K3478*$L$11)</f>
        <v>52.199999999999996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289.536</v>
      </c>
      <c r="W3478" s="14">
        <f>(R3478/100)*(K3478*$K$11)+(R3478/100)*(L3478*$L$11)</f>
        <v>0</v>
      </c>
      <c r="X3478" s="14">
        <f t="shared" si="1099"/>
        <v>121.79999999999998</v>
      </c>
      <c r="Y3478" s="14">
        <f t="shared" si="1100"/>
        <v>0</v>
      </c>
      <c r="Z3478" s="14">
        <f t="shared" si="1101"/>
        <v>0</v>
      </c>
      <c r="AA3478" s="14">
        <f t="shared" si="1102"/>
        <v>440.33600000000001</v>
      </c>
      <c r="AB3478" s="14">
        <f t="shared" si="1103"/>
        <v>0</v>
      </c>
      <c r="AC3478" s="15">
        <f t="shared" si="1098"/>
        <v>562.1</v>
      </c>
      <c r="AD3478" s="48">
        <f>(ROUND(AC3478-AC3470,1)/AC3470)</f>
        <v>0.29218390804597699</v>
      </c>
      <c r="AE3478" s="119"/>
      <c r="AF3478" s="60"/>
    </row>
    <row r="3479" spans="1:32">
      <c r="A3479" s="105" t="s">
        <v>853</v>
      </c>
      <c r="B3479" s="97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69.599999999999994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150.80000000000001</v>
      </c>
      <c r="S3479" s="14">
        <f>(N3479/100)*(I3479*$I$12)+(N3479/100)*(J3479*$J$12)+(N3479/100)*(K3479*$L$12)</f>
        <v>107.00999999999999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237.51</v>
      </c>
      <c r="X3479" s="14">
        <f t="shared" si="1099"/>
        <v>176.60999999999999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388.31</v>
      </c>
      <c r="AC3479" s="15">
        <f t="shared" si="1098"/>
        <v>564.9</v>
      </c>
      <c r="AD3479" s="48">
        <f>(ROUND(AC3479-AC3470,1)/AC3470)</f>
        <v>0.29862068965517241</v>
      </c>
      <c r="AE3479" s="119"/>
      <c r="AF3479" s="60"/>
    </row>
    <row r="3480" spans="1:32">
      <c r="A3480" s="105" t="s">
        <v>854</v>
      </c>
      <c r="B3480" s="97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150.80000000000001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407.15999999999997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557.96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558</v>
      </c>
      <c r="AD3480" s="48">
        <f>(ROUND(AC3480-AC3470,1)/AC3470)</f>
        <v>0.28275862068965518</v>
      </c>
      <c r="AE3480" s="119"/>
      <c r="AF3480" s="60"/>
    </row>
    <row r="3481" spans="1:32">
      <c r="A3481" s="105" t="s">
        <v>855</v>
      </c>
      <c r="B3481" s="97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182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376.74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558.74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558.70000000000005</v>
      </c>
      <c r="AD3481" s="48">
        <f>(ROUND(AC3481-AC3470,1)/AC3470)</f>
        <v>0.28436781609195405</v>
      </c>
      <c r="AE3481" s="119"/>
      <c r="AF3481" s="60"/>
    </row>
    <row r="3482" spans="1:32">
      <c r="A3482" s="105"/>
      <c r="B3482" s="97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182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376.74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558.74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558.70000000000005</v>
      </c>
      <c r="AD3482" s="48">
        <f>(ROUND(AC3482-AC3470,1)/AC3470)</f>
        <v>0.28436781609195405</v>
      </c>
      <c r="AE3482" s="119"/>
      <c r="AF3482" s="60"/>
    </row>
    <row r="3483" spans="1:32">
      <c r="A3483" s="105"/>
      <c r="B3483" s="97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150.80000000000001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384.84159999999997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535.64159999999993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535.6</v>
      </c>
      <c r="AD3483" s="48">
        <f>(ROUND(AC3483-AC3470,1)/AC3470)</f>
        <v>0.23126436781609194</v>
      </c>
      <c r="AE3483" s="119"/>
      <c r="AF3483" s="60"/>
    </row>
    <row r="3484" spans="1:32">
      <c r="A3484" s="105"/>
      <c r="B3484" s="97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150.80000000000001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339.90319999999997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490.70319999999998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490.7</v>
      </c>
      <c r="AD3484" s="48">
        <f>(ROUND(AC3484-AC3470,1)/AC3470)</f>
        <v>0.12804597701149426</v>
      </c>
      <c r="AE3484" s="119"/>
      <c r="AF3484" s="60"/>
    </row>
    <row r="3485" spans="1:32">
      <c r="A3485" s="112" t="s">
        <v>0</v>
      </c>
      <c r="B3485" s="98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138</v>
      </c>
      <c r="O3485" s="52">
        <f>E3485*$E$3</f>
        <v>0</v>
      </c>
      <c r="P3485" s="52">
        <f>F3485*$F$3</f>
        <v>0</v>
      </c>
      <c r="Q3485" s="52">
        <f>G3485*$G$3</f>
        <v>150</v>
      </c>
      <c r="R3485" s="52">
        <f>H3485*$H$3</f>
        <v>0</v>
      </c>
      <c r="S3485" s="52">
        <f>(N3485/100)*(I3485*$I$3)+(N3485/100)*(J3485*$J$3)</f>
        <v>144.89999999999998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282.89999999999998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150</v>
      </c>
      <c r="AB3485" s="52">
        <f>R3485+W3485</f>
        <v>0</v>
      </c>
      <c r="AC3485" s="53">
        <f>ROUND(X3485+Y3485+Z3485+AA3485+AB3485,1)</f>
        <v>432.9</v>
      </c>
      <c r="AD3485" s="58"/>
      <c r="AE3485" s="119" t="s">
        <v>820</v>
      </c>
      <c r="AF3485" s="60"/>
    </row>
    <row r="3486" spans="1:32">
      <c r="A3486" s="105" t="s">
        <v>821</v>
      </c>
      <c r="B3486" s="99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119.60000000000001</v>
      </c>
      <c r="O3486" s="14">
        <f>E3486*$E$4</f>
        <v>0</v>
      </c>
      <c r="P3486" s="14">
        <f>F3486*$F$4</f>
        <v>0</v>
      </c>
      <c r="Q3486" s="14">
        <f>G3486*$G$4</f>
        <v>130</v>
      </c>
      <c r="R3486" s="14">
        <f>H3486*$H$4</f>
        <v>0</v>
      </c>
      <c r="S3486" s="14">
        <f>(N3486/100)*(I3486*$I$4)+(N3486/100)*(J3486*$J$4)</f>
        <v>258.33600000000007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377.93600000000009</v>
      </c>
      <c r="Y3486" s="14">
        <f t="shared" si="1105"/>
        <v>0</v>
      </c>
      <c r="Z3486" s="14">
        <f t="shared" si="1106"/>
        <v>0</v>
      </c>
      <c r="AA3486" s="14">
        <f t="shared" si="1107"/>
        <v>130</v>
      </c>
      <c r="AB3486" s="14">
        <f>R3486+W3486</f>
        <v>0</v>
      </c>
      <c r="AC3486" s="15">
        <f>ROUND(X3486+Y3486+Z3486+AA3486+AB3486,1)</f>
        <v>507.9</v>
      </c>
      <c r="AD3486" s="48">
        <f>(ROUND(AC3486-AC3485,1)/AC3485)</f>
        <v>0.17325017325017325</v>
      </c>
      <c r="AE3486" s="119"/>
      <c r="AF3486" s="60"/>
    </row>
    <row r="3487" spans="1:32">
      <c r="A3487" s="105" t="s">
        <v>822</v>
      </c>
      <c r="B3487" s="99">
        <v>20</v>
      </c>
      <c r="C3487" s="21" t="s">
        <v>856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128.79999999999998</v>
      </c>
      <c r="O3487" s="14">
        <f>E3487*$E$5</f>
        <v>0</v>
      </c>
      <c r="P3487" s="14">
        <f>F3487*$F$5</f>
        <v>0</v>
      </c>
      <c r="Q3487" s="14">
        <f>G3487*$G$5</f>
        <v>140</v>
      </c>
      <c r="R3487" s="14">
        <f>H3487*$H$5</f>
        <v>0</v>
      </c>
      <c r="S3487" s="14">
        <f>(N3487/100)*(I3487*$I$5)+(N3487/100)*(J3487*$J$5)</f>
        <v>135.23999999999998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264.03999999999996</v>
      </c>
      <c r="Y3487" s="14">
        <f t="shared" si="1105"/>
        <v>0</v>
      </c>
      <c r="Z3487" s="14">
        <f t="shared" si="1106"/>
        <v>0</v>
      </c>
      <c r="AA3487" s="14">
        <f t="shared" si="1107"/>
        <v>140</v>
      </c>
      <c r="AB3487" s="14">
        <f>R3487+W3487</f>
        <v>0</v>
      </c>
      <c r="AC3487" s="15">
        <f t="shared" ref="AC3487:AC3499" si="1108">ROUND(X3487+Y3487+Z3487+AA3487+AB3487,1)</f>
        <v>404</v>
      </c>
      <c r="AD3487" s="48">
        <f>(ROUND(AC3487-AC3485,1)/AC3485)</f>
        <v>-6.675906675906676E-2</v>
      </c>
      <c r="AE3487" s="119"/>
      <c r="AF3487" s="60"/>
    </row>
    <row r="3488" spans="1:32">
      <c r="A3488" s="105" t="s">
        <v>823</v>
      </c>
      <c r="B3488" s="99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128.79999999999998</v>
      </c>
      <c r="O3488" s="14">
        <f>E3488*$E$6</f>
        <v>0</v>
      </c>
      <c r="P3488" s="14">
        <f>F3488*$F$6</f>
        <v>0</v>
      </c>
      <c r="Q3488" s="14">
        <f>G3488*$G$6</f>
        <v>140</v>
      </c>
      <c r="R3488" s="14">
        <f>H3488*$H$6</f>
        <v>0</v>
      </c>
      <c r="S3488" s="14">
        <f>(N3488/100)*(I3488*$I$6)+(N3488/100)*(J3488*$J$6)</f>
        <v>135.23999999999998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264.03999999999996</v>
      </c>
      <c r="Y3488" s="14">
        <f t="shared" si="1105"/>
        <v>0</v>
      </c>
      <c r="Z3488" s="14">
        <f t="shared" si="1106"/>
        <v>0</v>
      </c>
      <c r="AA3488" s="14">
        <f t="shared" si="1107"/>
        <v>140</v>
      </c>
      <c r="AB3488" s="14">
        <f t="shared" ref="AB3488:AB3499" si="1109">R3488+W3488</f>
        <v>0</v>
      </c>
      <c r="AC3488" s="15">
        <f t="shared" si="1108"/>
        <v>404</v>
      </c>
      <c r="AD3488" s="48">
        <f>(ROUND(AC3488-AC3485,1)/AC3485)</f>
        <v>-6.675906675906676E-2</v>
      </c>
      <c r="AE3488" s="119"/>
      <c r="AF3488" s="60"/>
    </row>
    <row r="3489" spans="1:32">
      <c r="A3489" s="105" t="s">
        <v>824</v>
      </c>
      <c r="B3489" s="99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128.79999999999998</v>
      </c>
      <c r="O3489" s="14">
        <f>E3489*$E$7</f>
        <v>0</v>
      </c>
      <c r="P3489" s="14">
        <f>F3489*$F$7</f>
        <v>0</v>
      </c>
      <c r="Q3489" s="14">
        <f>G3489*$G$7</f>
        <v>140</v>
      </c>
      <c r="R3489" s="14">
        <f>H3489*$H$7</f>
        <v>0</v>
      </c>
      <c r="S3489" s="14">
        <f>(N3489/100)*(I3489*$I$7)+(N3489/100)*(J3489*$J$7)</f>
        <v>135.23999999999998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264.03999999999996</v>
      </c>
      <c r="Y3489" s="14">
        <f t="shared" si="1105"/>
        <v>0</v>
      </c>
      <c r="Z3489" s="14">
        <f t="shared" si="1106"/>
        <v>0</v>
      </c>
      <c r="AA3489" s="14">
        <f t="shared" si="1107"/>
        <v>140</v>
      </c>
      <c r="AB3489" s="14">
        <f t="shared" si="1109"/>
        <v>0</v>
      </c>
      <c r="AC3489" s="15">
        <f t="shared" si="1108"/>
        <v>404</v>
      </c>
      <c r="AD3489" s="48">
        <f>(ROUND(AC3489-AC3485,1)/AC3485)</f>
        <v>-6.675906675906676E-2</v>
      </c>
      <c r="AE3489" s="119"/>
      <c r="AF3489" s="60"/>
    </row>
    <row r="3490" spans="1:32">
      <c r="A3490" s="105" t="s">
        <v>667</v>
      </c>
      <c r="B3490" s="99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128.79999999999998</v>
      </c>
      <c r="O3490" s="14">
        <f>E3490*$E$8</f>
        <v>0</v>
      </c>
      <c r="P3490" s="14">
        <f>F3490*$F$8</f>
        <v>0</v>
      </c>
      <c r="Q3490" s="14">
        <f>G3490*$G$8</f>
        <v>140</v>
      </c>
      <c r="R3490" s="14">
        <f>H3490*$H$8</f>
        <v>0</v>
      </c>
      <c r="S3490" s="14">
        <f>(N3490/100)*(I3490*$I$8)+(N3490/100)*(J3490*$J$8)</f>
        <v>135.23999999999998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264.03999999999996</v>
      </c>
      <c r="Y3490" s="14">
        <f t="shared" si="1105"/>
        <v>0</v>
      </c>
      <c r="Z3490" s="14">
        <f t="shared" si="1106"/>
        <v>0</v>
      </c>
      <c r="AA3490" s="14">
        <f t="shared" si="1107"/>
        <v>140</v>
      </c>
      <c r="AB3490" s="14">
        <f t="shared" si="1109"/>
        <v>0</v>
      </c>
      <c r="AC3490" s="15">
        <f t="shared" si="1108"/>
        <v>404</v>
      </c>
      <c r="AD3490" s="48">
        <f>(ROUND(AC3490-AC3485,1)/AC3485)</f>
        <v>-6.675906675906676E-2</v>
      </c>
      <c r="AE3490" s="119"/>
      <c r="AF3490" s="60"/>
    </row>
    <row r="3491" spans="1:32">
      <c r="A3491" s="105" t="s">
        <v>606</v>
      </c>
      <c r="B3491" s="99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55.199999999999996</v>
      </c>
      <c r="O3491" s="14">
        <f>E3491*$E$9</f>
        <v>249.60000000000002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57.959999999999994</v>
      </c>
      <c r="T3491" s="14">
        <f>(O3491/100)*(K3491*$K$9)</f>
        <v>194.68800000000005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113.16</v>
      </c>
      <c r="Y3491" s="14">
        <f t="shared" si="1105"/>
        <v>444.28800000000007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557.4</v>
      </c>
      <c r="AD3491" s="48">
        <f>(ROUND(AC3491-AC3485,1)/AC3485)</f>
        <v>0.28759528759528763</v>
      </c>
      <c r="AE3491" s="119"/>
      <c r="AF3491" s="60"/>
    </row>
    <row r="3492" spans="1:32">
      <c r="A3492" s="105" t="s">
        <v>851</v>
      </c>
      <c r="B3492" s="99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55.199999999999996</v>
      </c>
      <c r="O3492" s="14">
        <f>E3492*$E$10</f>
        <v>0</v>
      </c>
      <c r="P3492" s="14">
        <f>F3492*$F$10</f>
        <v>249.60000000000002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57.959999999999994</v>
      </c>
      <c r="T3492" s="14">
        <f>(O3492/100)*(K3492*$J$10)</f>
        <v>0</v>
      </c>
      <c r="U3492" s="14">
        <f>(P3492/100)*(K3492*$K$10)+(P3492/100)*(L3492*$L$10)</f>
        <v>194.68800000000005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113.16</v>
      </c>
      <c r="Y3492" s="14">
        <f t="shared" si="1105"/>
        <v>0</v>
      </c>
      <c r="Z3492" s="14">
        <f t="shared" si="1106"/>
        <v>444.28800000000007</v>
      </c>
      <c r="AA3492" s="14">
        <f t="shared" si="1107"/>
        <v>0</v>
      </c>
      <c r="AB3492" s="14">
        <f t="shared" si="1109"/>
        <v>0</v>
      </c>
      <c r="AC3492" s="15">
        <f t="shared" si="1108"/>
        <v>557.4</v>
      </c>
      <c r="AD3492" s="48">
        <f>(ROUND(AC3492-AC3485,1)/AC3485)</f>
        <v>0.28759528759528763</v>
      </c>
      <c r="AE3492" s="119"/>
      <c r="AF3492" s="60"/>
    </row>
    <row r="3493" spans="1:32">
      <c r="A3493" s="105" t="s">
        <v>852</v>
      </c>
      <c r="B3493" s="99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55.199999999999996</v>
      </c>
      <c r="O3493" s="14">
        <f>E3493*$E$11</f>
        <v>0</v>
      </c>
      <c r="P3493" s="14">
        <f>F3493*$F$11</f>
        <v>0</v>
      </c>
      <c r="Q3493" s="14">
        <f>G3493*$G$11</f>
        <v>249.60000000000002</v>
      </c>
      <c r="R3493" s="14">
        <f>H3493*$H$11</f>
        <v>0</v>
      </c>
      <c r="S3493" s="14">
        <f>(N3493/100)*(I3493*$I$11)+(N3493/100)*(J3493*$J$11)</f>
        <v>57.959999999999994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194.68800000000005</v>
      </c>
      <c r="W3493" s="14">
        <f>(R3493/100)*(K3493*$K$11)+(R3493/100)*(L3493*$L$11)</f>
        <v>0</v>
      </c>
      <c r="X3493" s="14">
        <f t="shared" si="1104"/>
        <v>113.16</v>
      </c>
      <c r="Y3493" s="14">
        <f t="shared" si="1105"/>
        <v>0</v>
      </c>
      <c r="Z3493" s="14">
        <f t="shared" si="1106"/>
        <v>0</v>
      </c>
      <c r="AA3493" s="14">
        <f t="shared" si="1107"/>
        <v>444.28800000000007</v>
      </c>
      <c r="AB3493" s="14">
        <f t="shared" si="1109"/>
        <v>0</v>
      </c>
      <c r="AC3493" s="15">
        <f t="shared" si="1108"/>
        <v>557.4</v>
      </c>
      <c r="AD3493" s="48">
        <f>(ROUND(AC3493-AC3485,1)/AC3485)</f>
        <v>0.28759528759528763</v>
      </c>
      <c r="AE3493" s="119"/>
      <c r="AF3493" s="60"/>
    </row>
    <row r="3494" spans="1:32">
      <c r="A3494" s="105" t="s">
        <v>853</v>
      </c>
      <c r="B3494" s="99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55.199999999999996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249.60000000000002</v>
      </c>
      <c r="S3494" s="14">
        <f>(N3494/100)*(I3494*$I$12)+(N3494/100)*(J3494*$J$12)</f>
        <v>57.959999999999994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194.68800000000005</v>
      </c>
      <c r="X3494" s="14">
        <f t="shared" si="1104"/>
        <v>113.16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444.28800000000007</v>
      </c>
      <c r="AC3494" s="15">
        <f t="shared" si="1108"/>
        <v>557.4</v>
      </c>
      <c r="AD3494" s="48">
        <f>(ROUND(AC3494-AC3485,1)/AC3485)</f>
        <v>0.28759528759528763</v>
      </c>
      <c r="AE3494" s="119"/>
      <c r="AF3494" s="60"/>
    </row>
    <row r="3495" spans="1:32">
      <c r="A3495" s="105" t="s">
        <v>854</v>
      </c>
      <c r="B3495" s="99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119.60000000000001</v>
      </c>
      <c r="O3495" s="14">
        <f>E3495*$E$13</f>
        <v>0</v>
      </c>
      <c r="P3495" s="14">
        <f>F3495*$F$13</f>
        <v>0</v>
      </c>
      <c r="Q3495" s="14">
        <f>G3495*$G$13</f>
        <v>130</v>
      </c>
      <c r="R3495" s="14">
        <f>H3495*$H$13</f>
        <v>0</v>
      </c>
      <c r="S3495" s="14">
        <f>(N3495/100)*(I3495*$I$14)+(N3495/100)*(J3495*$J$14)+(N3495/100)*(M3495*$M$14)</f>
        <v>211.69200000000001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93.600000000000009</v>
      </c>
      <c r="W3495" s="14">
        <f>(R3495/100)*(K3495*$K$13)+(R3495/100)*(L3495*$L$13)+(R3495/100)*(M3495*$M$13)</f>
        <v>0</v>
      </c>
      <c r="X3495" s="14">
        <f t="shared" si="1104"/>
        <v>331.29200000000003</v>
      </c>
      <c r="Y3495" s="14">
        <f t="shared" si="1105"/>
        <v>0</v>
      </c>
      <c r="Z3495" s="14">
        <f t="shared" si="1106"/>
        <v>0</v>
      </c>
      <c r="AA3495" s="14">
        <f t="shared" si="1107"/>
        <v>223.60000000000002</v>
      </c>
      <c r="AB3495" s="14">
        <f t="shared" si="1109"/>
        <v>0</v>
      </c>
      <c r="AC3495" s="15">
        <f t="shared" si="1108"/>
        <v>554.9</v>
      </c>
      <c r="AD3495" s="48">
        <f>(ROUND(AC3495-AC3485,1)/AC3485)</f>
        <v>0.28182028182028185</v>
      </c>
      <c r="AE3495" s="119"/>
      <c r="AF3495" s="60"/>
    </row>
    <row r="3496" spans="1:32">
      <c r="A3496" s="105" t="s">
        <v>855</v>
      </c>
      <c r="B3496" s="99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195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356.85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551.85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551.9</v>
      </c>
      <c r="AD3496" s="48">
        <f>(ROUND(AC3496-AC3485,1)/AC3485)</f>
        <v>0.2748902748902749</v>
      </c>
      <c r="AE3496" s="119"/>
      <c r="AF3496" s="60"/>
    </row>
    <row r="3497" spans="1:32">
      <c r="A3497" s="105"/>
      <c r="B3497" s="99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195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356.85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551.85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551.9</v>
      </c>
      <c r="AD3497" s="48">
        <f>(ROUND(AC3497-AC3485,1)/AC3485)</f>
        <v>0.2748902748902749</v>
      </c>
      <c r="AE3497" s="119"/>
      <c r="AF3497" s="60"/>
    </row>
    <row r="3498" spans="1:32">
      <c r="A3498" s="105"/>
      <c r="B3498" s="99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119.60000000000001</v>
      </c>
      <c r="O3498" s="14">
        <f>E3498*$E$16</f>
        <v>0</v>
      </c>
      <c r="P3498" s="14">
        <f>F3498*$F$16</f>
        <v>0</v>
      </c>
      <c r="Q3498" s="14">
        <f>G3498*$G$16</f>
        <v>130</v>
      </c>
      <c r="R3498" s="14">
        <f>H3498*$H$16</f>
        <v>0</v>
      </c>
      <c r="S3498" s="14">
        <f>(N3498/100)*(I3498*$I$16)+(N3498/100)*(J3498*$J$16)</f>
        <v>282.49520000000007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402.09520000000009</v>
      </c>
      <c r="Y3498" s="14">
        <f t="shared" si="1105"/>
        <v>0</v>
      </c>
      <c r="Z3498" s="14">
        <f t="shared" si="1106"/>
        <v>0</v>
      </c>
      <c r="AA3498" s="14">
        <f t="shared" si="1107"/>
        <v>130</v>
      </c>
      <c r="AB3498" s="14">
        <f t="shared" si="1109"/>
        <v>0</v>
      </c>
      <c r="AC3498" s="15">
        <f t="shared" si="1108"/>
        <v>532.1</v>
      </c>
      <c r="AD3498" s="48">
        <f>(ROUND(AC3498-AC3485,1)/AC3485)</f>
        <v>0.22915222915222916</v>
      </c>
      <c r="AE3498" s="119"/>
      <c r="AF3498" s="60"/>
    </row>
    <row r="3499" spans="1:32">
      <c r="A3499" s="105"/>
      <c r="B3499" s="99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119.60000000000001</v>
      </c>
      <c r="O3499" s="14">
        <f>E3499*$E$17</f>
        <v>0</v>
      </c>
      <c r="P3499" s="14">
        <f>F3499*$F$17</f>
        <v>0</v>
      </c>
      <c r="Q3499" s="14">
        <f>G3499*$G$17</f>
        <v>130</v>
      </c>
      <c r="R3499" s="14">
        <f>H3499*$H$17</f>
        <v>0</v>
      </c>
      <c r="S3499" s="14">
        <f>(N3499/100)*(I3499*$I$17)+(N3499/100)*(J3499*$J$17)</f>
        <v>238.60200000000003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358.20200000000006</v>
      </c>
      <c r="Y3499" s="14">
        <f t="shared" si="1105"/>
        <v>0</v>
      </c>
      <c r="Z3499" s="14">
        <f t="shared" si="1106"/>
        <v>0</v>
      </c>
      <c r="AA3499" s="14">
        <f t="shared" si="1107"/>
        <v>130</v>
      </c>
      <c r="AB3499" s="14">
        <f t="shared" si="1109"/>
        <v>0</v>
      </c>
      <c r="AC3499" s="15">
        <f t="shared" si="1108"/>
        <v>488.2</v>
      </c>
      <c r="AD3499" s="48">
        <f>(ROUND(AC3499-AC3485,1)/AC3485)</f>
        <v>0.12774312774312774</v>
      </c>
      <c r="AE3499" s="119"/>
      <c r="AF3499" s="60"/>
    </row>
    <row r="3500" spans="1:32">
      <c r="A3500" s="112" t="s">
        <v>0</v>
      </c>
      <c r="B3500" s="96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187.5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225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412.5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412.5</v>
      </c>
      <c r="AD3500" s="58"/>
      <c r="AE3500" s="119" t="s">
        <v>820</v>
      </c>
      <c r="AF3500" s="60"/>
    </row>
    <row r="3501" spans="1:32">
      <c r="A3501" s="105" t="s">
        <v>821</v>
      </c>
      <c r="B3501" s="97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162.5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345.15000000000003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507.65000000000003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507.7</v>
      </c>
      <c r="AD3501" s="48">
        <f>(ROUND(AC3501-AC3500,1)/AC3500)</f>
        <v>0.23078787878787879</v>
      </c>
      <c r="AE3501" s="119"/>
      <c r="AF3501" s="60"/>
    </row>
    <row r="3502" spans="1:32">
      <c r="A3502" s="105" t="s">
        <v>822</v>
      </c>
      <c r="B3502" s="97">
        <v>18</v>
      </c>
      <c r="C3502" s="21" t="s">
        <v>856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175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210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385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385</v>
      </c>
      <c r="AD3502" s="48">
        <f>(ROUND(AC3502-AC3500,1)/AC3500)</f>
        <v>-6.6666666666666666E-2</v>
      </c>
      <c r="AE3502" s="119"/>
      <c r="AF3502" s="60"/>
    </row>
    <row r="3503" spans="1:32">
      <c r="A3503" s="105" t="s">
        <v>823</v>
      </c>
      <c r="B3503" s="97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175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210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385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385</v>
      </c>
      <c r="AD3503" s="48">
        <f>(ROUND(AC3503-AC3500,1)/AC3500)</f>
        <v>-6.6666666666666666E-2</v>
      </c>
      <c r="AE3503" s="119"/>
      <c r="AF3503" s="60"/>
    </row>
    <row r="3504" spans="1:32">
      <c r="A3504" s="105" t="s">
        <v>824</v>
      </c>
      <c r="B3504" s="97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175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210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385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385</v>
      </c>
      <c r="AD3504" s="48">
        <f>(ROUND(AC3504-AC3500,1)/AC3500)</f>
        <v>-6.6666666666666666E-2</v>
      </c>
      <c r="AE3504" s="119"/>
      <c r="AF3504" s="60"/>
    </row>
    <row r="3505" spans="1:32">
      <c r="A3505" s="105" t="s">
        <v>667</v>
      </c>
      <c r="B3505" s="97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175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210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385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385</v>
      </c>
      <c r="AD3505" s="48">
        <f>(ROUND(AC3505-AC3500,1)/AC3500)</f>
        <v>-6.6666666666666666E-2</v>
      </c>
      <c r="AE3505" s="119"/>
      <c r="AF3505" s="60"/>
    </row>
    <row r="3506" spans="1:32">
      <c r="A3506" s="105" t="s">
        <v>606</v>
      </c>
      <c r="B3506" s="97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75.599999999999994</v>
      </c>
      <c r="O3506" s="14">
        <f>E3506*$E$9</f>
        <v>162.5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90.719999999999985</v>
      </c>
      <c r="T3506" s="14">
        <f>(O3506/100)*(K3506*$K$9)</f>
        <v>207.1875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166.32</v>
      </c>
      <c r="Y3506" s="14">
        <f t="shared" si="1111"/>
        <v>369.6875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536</v>
      </c>
      <c r="AD3506" s="48">
        <f>(ROUND(AC3506-AC3500,1)/AC3500)</f>
        <v>0.29939393939393938</v>
      </c>
      <c r="AE3506" s="119"/>
      <c r="AF3506" s="60"/>
    </row>
    <row r="3507" spans="1:32">
      <c r="A3507" s="105" t="s">
        <v>851</v>
      </c>
      <c r="B3507" s="97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75.599999999999994</v>
      </c>
      <c r="O3507" s="14">
        <f>E3507*$E$10</f>
        <v>0</v>
      </c>
      <c r="P3507" s="14">
        <f>F3507*$F$10</f>
        <v>162.5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90.719999999999985</v>
      </c>
      <c r="T3507" s="14">
        <f>(O3507/100)*(K3507*$J$10)</f>
        <v>0</v>
      </c>
      <c r="U3507" s="14">
        <f>(P3507/100)*(K3507*$K$10)+(P3507/100)*(L3507*$L$10)</f>
        <v>207.1875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166.32</v>
      </c>
      <c r="Y3507" s="14">
        <f t="shared" si="1111"/>
        <v>0</v>
      </c>
      <c r="Z3507" s="14">
        <f t="shared" si="1112"/>
        <v>369.6875</v>
      </c>
      <c r="AA3507" s="14">
        <f t="shared" si="1113"/>
        <v>0</v>
      </c>
      <c r="AB3507" s="14">
        <f t="shared" si="1115"/>
        <v>0</v>
      </c>
      <c r="AC3507" s="15">
        <f t="shared" si="1114"/>
        <v>536</v>
      </c>
      <c r="AD3507" s="48">
        <f>(ROUND(AC3507-AC3500,1)/AC3500)</f>
        <v>0.29939393939393938</v>
      </c>
      <c r="AE3507" s="119"/>
      <c r="AF3507" s="60"/>
    </row>
    <row r="3508" spans="1:32">
      <c r="A3508" s="105" t="s">
        <v>852</v>
      </c>
      <c r="B3508" s="97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75.599999999999994</v>
      </c>
      <c r="O3508" s="14">
        <f>E3508*$E$11</f>
        <v>0</v>
      </c>
      <c r="P3508" s="14">
        <f>F3508*$F$11</f>
        <v>0</v>
      </c>
      <c r="Q3508" s="14">
        <f>G3508*$G$11</f>
        <v>162.5</v>
      </c>
      <c r="R3508" s="14">
        <f>H3508*$H$11</f>
        <v>0</v>
      </c>
      <c r="S3508" s="14">
        <f>(N3508/100)*(I3508*$I$11)+(N3508/100)*(J3508*$J$11)</f>
        <v>90.719999999999985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207.1875</v>
      </c>
      <c r="W3508" s="14">
        <f>(R3508/100)*(K3508*$K$11)+(R3508/100)*(L3508*$L$11)</f>
        <v>0</v>
      </c>
      <c r="X3508" s="14">
        <f t="shared" si="1110"/>
        <v>166.32</v>
      </c>
      <c r="Y3508" s="14">
        <f t="shared" si="1111"/>
        <v>0</v>
      </c>
      <c r="Z3508" s="14">
        <f t="shared" si="1112"/>
        <v>0</v>
      </c>
      <c r="AA3508" s="14">
        <f t="shared" si="1113"/>
        <v>369.6875</v>
      </c>
      <c r="AB3508" s="14">
        <f t="shared" si="1115"/>
        <v>0</v>
      </c>
      <c r="AC3508" s="15">
        <f t="shared" si="1114"/>
        <v>536</v>
      </c>
      <c r="AD3508" s="48">
        <f>(ROUND(AC3508-AC3500,1)/AC3500)</f>
        <v>0.29939393939393938</v>
      </c>
      <c r="AE3508" s="119"/>
      <c r="AF3508" s="60"/>
    </row>
    <row r="3509" spans="1:32">
      <c r="A3509" s="105" t="s">
        <v>853</v>
      </c>
      <c r="B3509" s="97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75.599999999999994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162.5</v>
      </c>
      <c r="S3509" s="14">
        <f>(N3509/100)*(I3509*$I$12)+(N3509/100)*(J3509*$J$12)</f>
        <v>90.719999999999985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207.1875</v>
      </c>
      <c r="X3509" s="14">
        <f t="shared" si="1110"/>
        <v>166.32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369.6875</v>
      </c>
      <c r="AC3509" s="15">
        <f t="shared" si="1114"/>
        <v>536</v>
      </c>
      <c r="AD3509" s="48">
        <f>(ROUND(AC3509-AC3500,1)/AC3500)</f>
        <v>0.29939393939393938</v>
      </c>
      <c r="AE3509" s="119"/>
      <c r="AF3509" s="60"/>
    </row>
    <row r="3510" spans="1:32">
      <c r="A3510" s="105" t="s">
        <v>854</v>
      </c>
      <c r="B3510" s="97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162.5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365.625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528.125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528.1</v>
      </c>
      <c r="AD3510" s="48">
        <f>(ROUND(AC3510-AC3500,1)/AC3500)</f>
        <v>0.28024242424242424</v>
      </c>
      <c r="AE3510" s="119"/>
      <c r="AF3510" s="60"/>
    </row>
    <row r="3511" spans="1:32">
      <c r="A3511" s="105" t="s">
        <v>855</v>
      </c>
      <c r="B3511" s="97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162.5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365.625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528.125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528.1</v>
      </c>
      <c r="AD3511" s="48">
        <f>(ROUND(AC3511-AC3500,1)/AC3500)</f>
        <v>0.28024242424242424</v>
      </c>
      <c r="AE3511" s="119"/>
      <c r="AF3511" s="60"/>
    </row>
    <row r="3512" spans="1:32">
      <c r="A3512" s="105"/>
      <c r="B3512" s="97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162.5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365.625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528.125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528.1</v>
      </c>
      <c r="AD3512" s="48">
        <f>(ROUND(AC3512-AC3500,1)/AC3500)</f>
        <v>0.28024242424242424</v>
      </c>
      <c r="AE3512" s="119"/>
      <c r="AF3512" s="60"/>
    </row>
    <row r="3513" spans="1:32">
      <c r="A3513" s="105"/>
      <c r="B3513" s="97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162.5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322.88749999999999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485.38749999999999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485.4</v>
      </c>
      <c r="AD3513" s="48">
        <f>(ROUND(AC3513-AC3500,1)/AC3500)</f>
        <v>0.17672727272727273</v>
      </c>
      <c r="AE3513" s="119"/>
      <c r="AF3513" s="60"/>
    </row>
    <row r="3514" spans="1:32">
      <c r="A3514" s="105"/>
      <c r="B3514" s="97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162.5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322.88749999999999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485.38749999999999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485.4</v>
      </c>
      <c r="AD3514" s="48">
        <f>(ROUND(AC3514-AC3500,1)/AC3500)</f>
        <v>0.17672727272727273</v>
      </c>
      <c r="AE3514" s="119"/>
      <c r="AF3514" s="60"/>
    </row>
    <row r="3515" spans="1:32">
      <c r="A3515" s="112" t="s">
        <v>0</v>
      </c>
      <c r="B3515" s="98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162</v>
      </c>
      <c r="O3515" s="52">
        <f>E3515*$E$3</f>
        <v>0</v>
      </c>
      <c r="P3515" s="52">
        <f>F3515*$F$3</f>
        <v>0</v>
      </c>
      <c r="Q3515" s="52">
        <f>G3515*$G$3</f>
        <v>90</v>
      </c>
      <c r="R3515" s="52">
        <f>H3515*$H$3</f>
        <v>0</v>
      </c>
      <c r="S3515" s="52">
        <f>(N3515/100)*(I3515*$I$3)+(N3515/100)*(J3515*$J$3)</f>
        <v>170.10000000000002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332.1</v>
      </c>
      <c r="Y3515" s="52">
        <f t="shared" si="1105"/>
        <v>0</v>
      </c>
      <c r="Z3515" s="52">
        <f t="shared" si="1106"/>
        <v>0</v>
      </c>
      <c r="AA3515" s="52">
        <f t="shared" si="1107"/>
        <v>90</v>
      </c>
      <c r="AB3515" s="52">
        <f>R3515+W3515</f>
        <v>0</v>
      </c>
      <c r="AC3515" s="53">
        <f>ROUND(X3515+Y3515+Z3515+AA3515+AB3515,1)</f>
        <v>422.1</v>
      </c>
      <c r="AD3515" s="58"/>
      <c r="AE3515" s="119" t="s">
        <v>820</v>
      </c>
      <c r="AF3515" s="60"/>
    </row>
    <row r="3516" spans="1:32">
      <c r="A3516" s="105" t="s">
        <v>821</v>
      </c>
      <c r="B3516" s="99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140.4</v>
      </c>
      <c r="O3516" s="14">
        <f>E3516*$E$4</f>
        <v>0</v>
      </c>
      <c r="P3516" s="14">
        <f>F3516*$F$4</f>
        <v>0</v>
      </c>
      <c r="Q3516" s="14">
        <f>G3516*$G$4</f>
        <v>78</v>
      </c>
      <c r="R3516" s="14">
        <f>H3516*$H$4</f>
        <v>0</v>
      </c>
      <c r="S3516" s="14">
        <f>(N3516/100)*(I3516*$I$4)+(N3516/100)*(J3516*$J$4)</f>
        <v>277.99200000000002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418.39200000000005</v>
      </c>
      <c r="Y3516" s="14">
        <f t="shared" si="1105"/>
        <v>0</v>
      </c>
      <c r="Z3516" s="14">
        <f t="shared" si="1106"/>
        <v>0</v>
      </c>
      <c r="AA3516" s="14">
        <f t="shared" si="1107"/>
        <v>78</v>
      </c>
      <c r="AB3516" s="14">
        <f>R3516+W3516</f>
        <v>0</v>
      </c>
      <c r="AC3516" s="15">
        <f>ROUND(X3516+Y3516+Z3516+AA3516+AB3516,1)</f>
        <v>496.4</v>
      </c>
      <c r="AD3516" s="48">
        <f>(ROUND(AC3516-AC3515,1)/AC3515)</f>
        <v>0.17602463871120586</v>
      </c>
      <c r="AE3516" s="119"/>
      <c r="AF3516" s="60"/>
    </row>
    <row r="3517" spans="1:32">
      <c r="A3517" s="105" t="s">
        <v>822</v>
      </c>
      <c r="B3517" s="99">
        <v>16</v>
      </c>
      <c r="C3517" s="21" t="s">
        <v>856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151.19999999999999</v>
      </c>
      <c r="O3517" s="14">
        <f>E3517*$E$5</f>
        <v>0</v>
      </c>
      <c r="P3517" s="14">
        <f>F3517*$F$5</f>
        <v>0</v>
      </c>
      <c r="Q3517" s="14">
        <f>G3517*$G$5</f>
        <v>84</v>
      </c>
      <c r="R3517" s="14">
        <f>H3517*$H$5</f>
        <v>0</v>
      </c>
      <c r="S3517" s="14">
        <f>(N3517/100)*(I3517*$I$5)+(N3517/100)*(J3517*$J$5)</f>
        <v>158.75999999999996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309.95999999999992</v>
      </c>
      <c r="Y3517" s="14">
        <f t="shared" si="1105"/>
        <v>0</v>
      </c>
      <c r="Z3517" s="14">
        <f t="shared" si="1106"/>
        <v>0</v>
      </c>
      <c r="AA3517" s="14">
        <f t="shared" si="1107"/>
        <v>84</v>
      </c>
      <c r="AB3517" s="14">
        <f>R3517+W3517</f>
        <v>0</v>
      </c>
      <c r="AC3517" s="15">
        <f t="shared" ref="AC3517:AC3529" si="1116">ROUND(X3517+Y3517+Z3517+AA3517+AB3517,1)</f>
        <v>394</v>
      </c>
      <c r="AD3517" s="48">
        <f>(ROUND(AC3517-AC3515,1)/AC3515)</f>
        <v>-6.6571902392797921E-2</v>
      </c>
      <c r="AE3517" s="119"/>
      <c r="AF3517" s="60"/>
    </row>
    <row r="3518" spans="1:32">
      <c r="A3518" s="105" t="s">
        <v>823</v>
      </c>
      <c r="B3518" s="99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151.19999999999999</v>
      </c>
      <c r="O3518" s="14">
        <f>E3518*$E$6</f>
        <v>0</v>
      </c>
      <c r="P3518" s="14">
        <f>F3518*$F$6</f>
        <v>0</v>
      </c>
      <c r="Q3518" s="14">
        <f>G3518*$G$6</f>
        <v>84</v>
      </c>
      <c r="R3518" s="14">
        <f>H3518*$H$6</f>
        <v>0</v>
      </c>
      <c r="S3518" s="14">
        <f>(N3518/100)*(I3518*$I$6)+(N3518/100)*(J3518*$J$6)</f>
        <v>158.75999999999996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309.95999999999992</v>
      </c>
      <c r="Y3518" s="14">
        <f t="shared" si="1105"/>
        <v>0</v>
      </c>
      <c r="Z3518" s="14">
        <f t="shared" si="1106"/>
        <v>0</v>
      </c>
      <c r="AA3518" s="14">
        <f t="shared" si="1107"/>
        <v>84</v>
      </c>
      <c r="AB3518" s="14">
        <f t="shared" ref="AB3518:AB3529" si="1117">R3518+W3518</f>
        <v>0</v>
      </c>
      <c r="AC3518" s="15">
        <f t="shared" si="1116"/>
        <v>394</v>
      </c>
      <c r="AD3518" s="48">
        <f>(ROUND(AC3518-AC3515,1)/AC3515)</f>
        <v>-6.6571902392797921E-2</v>
      </c>
      <c r="AE3518" s="119"/>
      <c r="AF3518" s="60"/>
    </row>
    <row r="3519" spans="1:32">
      <c r="A3519" s="105" t="s">
        <v>824</v>
      </c>
      <c r="B3519" s="99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151.19999999999999</v>
      </c>
      <c r="O3519" s="14">
        <f>E3519*$E$7</f>
        <v>0</v>
      </c>
      <c r="P3519" s="14">
        <f>F3519*$F$7</f>
        <v>0</v>
      </c>
      <c r="Q3519" s="14">
        <f>G3519*$G$7</f>
        <v>84</v>
      </c>
      <c r="R3519" s="14">
        <f>H3519*$H$7</f>
        <v>0</v>
      </c>
      <c r="S3519" s="14">
        <f>(N3519/100)*(I3519*$I$7)+(N3519/100)*(J3519*$J$7)</f>
        <v>158.75999999999996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309.95999999999992</v>
      </c>
      <c r="Y3519" s="14">
        <f t="shared" si="1105"/>
        <v>0</v>
      </c>
      <c r="Z3519" s="14">
        <f t="shared" si="1106"/>
        <v>0</v>
      </c>
      <c r="AA3519" s="14">
        <f t="shared" si="1107"/>
        <v>84</v>
      </c>
      <c r="AB3519" s="14">
        <f t="shared" si="1117"/>
        <v>0</v>
      </c>
      <c r="AC3519" s="15">
        <f t="shared" si="1116"/>
        <v>394</v>
      </c>
      <c r="AD3519" s="48">
        <f>(ROUND(AC3519-AC3515,1)/AC3515)</f>
        <v>-6.6571902392797921E-2</v>
      </c>
      <c r="AE3519" s="119"/>
      <c r="AF3519" s="60"/>
    </row>
    <row r="3520" spans="1:32">
      <c r="A3520" s="105" t="s">
        <v>667</v>
      </c>
      <c r="B3520" s="99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151.19999999999999</v>
      </c>
      <c r="O3520" s="14">
        <f>E3520*$E$8</f>
        <v>0</v>
      </c>
      <c r="P3520" s="14">
        <f>F3520*$F$8</f>
        <v>0</v>
      </c>
      <c r="Q3520" s="14">
        <f>G3520*$G$8</f>
        <v>84</v>
      </c>
      <c r="R3520" s="14">
        <f>H3520*$H$8</f>
        <v>0</v>
      </c>
      <c r="S3520" s="14">
        <f>(N3520/100)*(I3520*$I$8)+(N3520/100)*(J3520*$J$8)</f>
        <v>158.75999999999996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309.95999999999992</v>
      </c>
      <c r="Y3520" s="14">
        <f t="shared" si="1105"/>
        <v>0</v>
      </c>
      <c r="Z3520" s="14">
        <f t="shared" si="1106"/>
        <v>0</v>
      </c>
      <c r="AA3520" s="14">
        <f t="shared" si="1107"/>
        <v>84</v>
      </c>
      <c r="AB3520" s="14">
        <f t="shared" si="1117"/>
        <v>0</v>
      </c>
      <c r="AC3520" s="15">
        <f t="shared" si="1116"/>
        <v>394</v>
      </c>
      <c r="AD3520" s="48">
        <f>(ROUND(AC3520-AC3515,1)/AC3515)</f>
        <v>-6.6571902392797921E-2</v>
      </c>
      <c r="AE3520" s="119"/>
      <c r="AF3520" s="60"/>
    </row>
    <row r="3521" spans="1:32">
      <c r="A3521" s="105" t="s">
        <v>606</v>
      </c>
      <c r="B3521" s="99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64.8</v>
      </c>
      <c r="O3521" s="14">
        <f>E3521*$E$9</f>
        <v>218.4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68.040000000000006</v>
      </c>
      <c r="T3521" s="14">
        <f>(O3521/100)*(K3521*$K$9)</f>
        <v>196.56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132.84</v>
      </c>
      <c r="Y3521" s="14">
        <f t="shared" si="1105"/>
        <v>414.96000000000004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547.79999999999995</v>
      </c>
      <c r="AD3521" s="48">
        <f>(ROUND(AC3521-AC3515,1)/AC3515)</f>
        <v>0.29779673063255152</v>
      </c>
      <c r="AE3521" s="119"/>
      <c r="AF3521" s="60"/>
    </row>
    <row r="3522" spans="1:32">
      <c r="A3522" s="105" t="s">
        <v>851</v>
      </c>
      <c r="B3522" s="99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64.8</v>
      </c>
      <c r="O3522" s="14">
        <f>E3522*$E$10</f>
        <v>0</v>
      </c>
      <c r="P3522" s="14">
        <f>F3522*$F$10</f>
        <v>218.4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68.040000000000006</v>
      </c>
      <c r="T3522" s="14">
        <f>(O3522/100)*(K3522*$J$10)</f>
        <v>0</v>
      </c>
      <c r="U3522" s="14">
        <f>(P3522/100)*(K3522*$K$10)+(P3522/100)*(L3522*$L$10)</f>
        <v>196.56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132.84</v>
      </c>
      <c r="Y3522" s="14">
        <f t="shared" si="1105"/>
        <v>0</v>
      </c>
      <c r="Z3522" s="14">
        <f t="shared" si="1106"/>
        <v>414.96000000000004</v>
      </c>
      <c r="AA3522" s="14">
        <f t="shared" si="1107"/>
        <v>0</v>
      </c>
      <c r="AB3522" s="14">
        <f t="shared" si="1117"/>
        <v>0</v>
      </c>
      <c r="AC3522" s="15">
        <f t="shared" si="1116"/>
        <v>547.79999999999995</v>
      </c>
      <c r="AD3522" s="48">
        <f>(ROUND(AC3522-AC3515,1)/AC3515)</f>
        <v>0.29779673063255152</v>
      </c>
      <c r="AE3522" s="119"/>
      <c r="AF3522" s="60"/>
    </row>
    <row r="3523" spans="1:32">
      <c r="A3523" s="105" t="s">
        <v>852</v>
      </c>
      <c r="B3523" s="99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64.8</v>
      </c>
      <c r="O3523" s="14">
        <f>E3523*$E$11</f>
        <v>0</v>
      </c>
      <c r="P3523" s="14">
        <f>F3523*$F$11</f>
        <v>0</v>
      </c>
      <c r="Q3523" s="14">
        <f>G3523*$G$11</f>
        <v>218.4</v>
      </c>
      <c r="R3523" s="14">
        <f>H3523*$H$11</f>
        <v>0</v>
      </c>
      <c r="S3523" s="14">
        <f>(N3523/100)*(I3523*$I$11)+(N3523/100)*(J3523*$J$11)</f>
        <v>68.040000000000006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196.56</v>
      </c>
      <c r="W3523" s="14">
        <f>(R3523/100)*(K3523*$K$11)+(R3523/100)*(L3523*$L$11)</f>
        <v>0</v>
      </c>
      <c r="X3523" s="14">
        <f t="shared" si="1104"/>
        <v>132.84</v>
      </c>
      <c r="Y3523" s="14">
        <f t="shared" si="1105"/>
        <v>0</v>
      </c>
      <c r="Z3523" s="14">
        <f t="shared" si="1106"/>
        <v>0</v>
      </c>
      <c r="AA3523" s="14">
        <f t="shared" si="1107"/>
        <v>414.96000000000004</v>
      </c>
      <c r="AB3523" s="14">
        <f t="shared" si="1117"/>
        <v>0</v>
      </c>
      <c r="AC3523" s="15">
        <f t="shared" si="1116"/>
        <v>547.79999999999995</v>
      </c>
      <c r="AD3523" s="48">
        <f>(ROUND(AC3523-AC3515,1)/AC3515)</f>
        <v>0.29779673063255152</v>
      </c>
      <c r="AE3523" s="119"/>
      <c r="AF3523" s="60"/>
    </row>
    <row r="3524" spans="1:32">
      <c r="A3524" s="105" t="s">
        <v>853</v>
      </c>
      <c r="B3524" s="99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64.8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218.4</v>
      </c>
      <c r="S3524" s="14">
        <f>(N3524/100)*(I3524*$I$12)+(N3524/100)*(J3524*$J$12)</f>
        <v>68.040000000000006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196.56</v>
      </c>
      <c r="X3524" s="14">
        <f t="shared" si="1104"/>
        <v>132.84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414.96000000000004</v>
      </c>
      <c r="AC3524" s="15">
        <f t="shared" si="1116"/>
        <v>547.79999999999995</v>
      </c>
      <c r="AD3524" s="48">
        <f>(ROUND(AC3524-AC3515,1)/AC3515)</f>
        <v>0.29779673063255152</v>
      </c>
      <c r="AE3524" s="119"/>
      <c r="AF3524" s="60"/>
    </row>
    <row r="3525" spans="1:32">
      <c r="A3525" s="105" t="s">
        <v>854</v>
      </c>
      <c r="B3525" s="99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140.4</v>
      </c>
      <c r="O3525" s="14">
        <f>E3525*$E$13</f>
        <v>0</v>
      </c>
      <c r="P3525" s="14">
        <f>F3525*$F$13</f>
        <v>0</v>
      </c>
      <c r="Q3525" s="14">
        <f>G3525*$G$13</f>
        <v>78</v>
      </c>
      <c r="R3525" s="14">
        <f>H3525*$H$13</f>
        <v>0</v>
      </c>
      <c r="S3525" s="14">
        <f>(N3525/100)*(I3525*$I$14)+(N3525/100)*(J3525*$J$14)+(N3525/100)*(M3525*$M$14)</f>
        <v>259.03800000000001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62.010000000000005</v>
      </c>
      <c r="W3525" s="14">
        <f>(R3525/100)*(K3525*$K$13)+(R3525/100)*(L3525*$L$13)+(R3525/100)*(M3525*$M$13)</f>
        <v>0</v>
      </c>
      <c r="X3525" s="14">
        <f t="shared" si="1104"/>
        <v>399.43799999999999</v>
      </c>
      <c r="Y3525" s="14">
        <f t="shared" si="1105"/>
        <v>0</v>
      </c>
      <c r="Z3525" s="14">
        <f t="shared" si="1106"/>
        <v>0</v>
      </c>
      <c r="AA3525" s="14">
        <f t="shared" si="1107"/>
        <v>140.01</v>
      </c>
      <c r="AB3525" s="14">
        <f t="shared" si="1117"/>
        <v>0</v>
      </c>
      <c r="AC3525" s="15">
        <f t="shared" si="1116"/>
        <v>539.4</v>
      </c>
      <c r="AD3525" s="48">
        <f>(ROUND(AC3525-AC3515,1)/AC3515)</f>
        <v>0.27789623312011369</v>
      </c>
      <c r="AE3525" s="119"/>
      <c r="AF3525" s="60"/>
    </row>
    <row r="3526" spans="1:32">
      <c r="A3526" s="105" t="s">
        <v>855</v>
      </c>
      <c r="B3526" s="99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182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357.63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539.63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539.6</v>
      </c>
      <c r="AD3526" s="48">
        <f>(ROUND(AC3526-AC3515,1)/AC3515)</f>
        <v>0.27837005448945745</v>
      </c>
      <c r="AE3526" s="119"/>
      <c r="AF3526" s="60"/>
    </row>
    <row r="3527" spans="1:32">
      <c r="A3527" s="105"/>
      <c r="B3527" s="99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182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357.63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539.63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539.6</v>
      </c>
      <c r="AD3527" s="48">
        <f>(ROUND(AC3527-AC3515,1)/AC3515)</f>
        <v>0.27837005448945745</v>
      </c>
      <c r="AE3527" s="119"/>
      <c r="AF3527" s="60"/>
    </row>
    <row r="3528" spans="1:32">
      <c r="A3528" s="105"/>
      <c r="B3528" s="99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140.4</v>
      </c>
      <c r="O3528" s="14">
        <f>E3528*$E$16</f>
        <v>0</v>
      </c>
      <c r="P3528" s="14">
        <f>F3528*$F$16</f>
        <v>0</v>
      </c>
      <c r="Q3528" s="14">
        <f>G3528*$G$16</f>
        <v>78</v>
      </c>
      <c r="R3528" s="14">
        <f>H3528*$H$16</f>
        <v>0</v>
      </c>
      <c r="S3528" s="14">
        <f>(N3528/100)*(I3528*$I$16)+(N3528/100)*(J3528*$J$16)</f>
        <v>299.33280000000002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439.7328</v>
      </c>
      <c r="Y3528" s="14">
        <f t="shared" si="1105"/>
        <v>0</v>
      </c>
      <c r="Z3528" s="14">
        <f t="shared" si="1106"/>
        <v>0</v>
      </c>
      <c r="AA3528" s="14">
        <f t="shared" si="1107"/>
        <v>78</v>
      </c>
      <c r="AB3528" s="14">
        <f t="shared" si="1117"/>
        <v>0</v>
      </c>
      <c r="AC3528" s="15">
        <f t="shared" si="1116"/>
        <v>517.70000000000005</v>
      </c>
      <c r="AD3528" s="48">
        <f>(ROUND(AC3528-AC3515,1)/AC3515)</f>
        <v>0.22648661454631602</v>
      </c>
      <c r="AE3528" s="119"/>
      <c r="AF3528" s="60"/>
    </row>
    <row r="3529" spans="1:32">
      <c r="A3529" s="105"/>
      <c r="B3529" s="99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140.4</v>
      </c>
      <c r="O3529" s="14">
        <f>E3529*$E$17</f>
        <v>0</v>
      </c>
      <c r="P3529" s="14">
        <f>F3529*$F$17</f>
        <v>0</v>
      </c>
      <c r="Q3529" s="14">
        <f>G3529*$G$17</f>
        <v>78</v>
      </c>
      <c r="R3529" s="14">
        <f>H3529*$H$17</f>
        <v>0</v>
      </c>
      <c r="S3529" s="14">
        <f>(N3529/100)*(I3529*$I$17)+(N3529/100)*(J3529*$J$17)</f>
        <v>257.49360000000001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397.89359999999999</v>
      </c>
      <c r="Y3529" s="14">
        <f t="shared" si="1105"/>
        <v>0</v>
      </c>
      <c r="Z3529" s="14">
        <f t="shared" si="1106"/>
        <v>0</v>
      </c>
      <c r="AA3529" s="14">
        <f t="shared" si="1107"/>
        <v>78</v>
      </c>
      <c r="AB3529" s="14">
        <f t="shared" si="1117"/>
        <v>0</v>
      </c>
      <c r="AC3529" s="15">
        <f t="shared" si="1116"/>
        <v>475.9</v>
      </c>
      <c r="AD3529" s="48">
        <f>(ROUND(AC3529-AC3515,1)/AC3515)</f>
        <v>0.12745794835347074</v>
      </c>
      <c r="AE3529" s="119"/>
      <c r="AF3529" s="60"/>
    </row>
    <row r="3530" spans="1:32">
      <c r="A3530" s="112" t="s">
        <v>0</v>
      </c>
      <c r="B3530" s="96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172.5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232.875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405.375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405.4</v>
      </c>
      <c r="AD3530" s="58" t="s">
        <v>330</v>
      </c>
      <c r="AE3530" s="119" t="s">
        <v>820</v>
      </c>
      <c r="AF3530" s="60"/>
    </row>
    <row r="3531" spans="1:32">
      <c r="A3531" s="105" t="s">
        <v>821</v>
      </c>
      <c r="B3531" s="97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149.5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348.93300000000005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498.43300000000005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498.4</v>
      </c>
      <c r="AD3531" s="48">
        <f>(ROUND(AC3531-AC3530,1)/AC3530)</f>
        <v>0.22940305870744945</v>
      </c>
      <c r="AE3531" s="119"/>
      <c r="AF3531" s="60"/>
    </row>
    <row r="3532" spans="1:32">
      <c r="A3532" s="105" t="s">
        <v>822</v>
      </c>
      <c r="B3532" s="97">
        <v>20</v>
      </c>
      <c r="C3532" s="21" t="s">
        <v>856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161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217.35000000000002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378.35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378.4</v>
      </c>
      <c r="AD3532" s="48">
        <f>(ROUND(AC3532-AC3530,1)/AC3530)</f>
        <v>-6.6600888011840165E-2</v>
      </c>
      <c r="AE3532" s="119"/>
      <c r="AF3532" s="60"/>
    </row>
    <row r="3533" spans="1:32">
      <c r="A3533" s="105" t="s">
        <v>823</v>
      </c>
      <c r="B3533" s="97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161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217.35000000000002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378.35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378.4</v>
      </c>
      <c r="AD3533" s="48">
        <f>(ROUND(AC3533-AC3530,1)/AC3530)</f>
        <v>-6.6600888011840165E-2</v>
      </c>
      <c r="AE3533" s="119"/>
      <c r="AF3533" s="60"/>
    </row>
    <row r="3534" spans="1:32">
      <c r="A3534" s="105" t="s">
        <v>824</v>
      </c>
      <c r="B3534" s="97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161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217.35000000000002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378.35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378.4</v>
      </c>
      <c r="AD3534" s="48">
        <f>(ROUND(AC3534-AC3530,1)/AC3530)</f>
        <v>-6.6600888011840165E-2</v>
      </c>
      <c r="AE3534" s="119"/>
      <c r="AF3534" s="60"/>
    </row>
    <row r="3535" spans="1:32">
      <c r="A3535" s="105" t="s">
        <v>667</v>
      </c>
      <c r="B3535" s="97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161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217.35000000000002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378.35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378.4</v>
      </c>
      <c r="AD3535" s="48">
        <f>(ROUND(AC3535-AC3530,1)/AC3530)</f>
        <v>-6.6600888011840165E-2</v>
      </c>
      <c r="AE3535" s="119"/>
      <c r="AF3535" s="60"/>
    </row>
    <row r="3536" spans="1:32">
      <c r="A3536" s="105" t="s">
        <v>606</v>
      </c>
      <c r="B3536" s="97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69.599999999999994</v>
      </c>
      <c r="O3536" s="14">
        <f>E3536*$E$9</f>
        <v>149.5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41.76</v>
      </c>
      <c r="T3536" s="14">
        <f>(O3536/100)*(K3536*$K$9)</f>
        <v>264.61500000000001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111.35999999999999</v>
      </c>
      <c r="Y3536" s="14">
        <f t="shared" si="1105"/>
        <v>414.11500000000001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525.5</v>
      </c>
      <c r="AD3536" s="48">
        <f>(ROUND(AC3536-AC3530,1)/AC3530)</f>
        <v>0.296250616674889</v>
      </c>
      <c r="AE3536" s="119"/>
      <c r="AF3536" s="60"/>
    </row>
    <row r="3537" spans="1:32">
      <c r="A3537" s="105" t="s">
        <v>851</v>
      </c>
      <c r="B3537" s="97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69.599999999999994</v>
      </c>
      <c r="O3537" s="14">
        <f>E3537*$E$10</f>
        <v>0</v>
      </c>
      <c r="P3537" s="14">
        <f>F3537*$F$10</f>
        <v>149.5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91.871999999999986</v>
      </c>
      <c r="T3537" s="14">
        <f>(O3537/100)*(K3537*$J$10)</f>
        <v>0</v>
      </c>
      <c r="U3537" s="14">
        <f>(P3537/100)*(K3537*$K$10)+(P3537/100)*(L3537*$L$10)</f>
        <v>215.28000000000003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161.47199999999998</v>
      </c>
      <c r="Y3537" s="14">
        <f t="shared" si="1105"/>
        <v>0</v>
      </c>
      <c r="Z3537" s="14">
        <f t="shared" si="1106"/>
        <v>364.78000000000003</v>
      </c>
      <c r="AA3537" s="14">
        <f t="shared" si="1107"/>
        <v>0</v>
      </c>
      <c r="AB3537" s="14">
        <f t="shared" si="1119"/>
        <v>0</v>
      </c>
      <c r="AC3537" s="15">
        <f t="shared" si="1118"/>
        <v>526.29999999999995</v>
      </c>
      <c r="AD3537" s="48">
        <f>(ROUND(AC3537-AC3530,1)/AC3530)</f>
        <v>0.29822397631968428</v>
      </c>
      <c r="AE3537" s="119"/>
      <c r="AF3537" s="60"/>
    </row>
    <row r="3538" spans="1:32">
      <c r="A3538" s="105" t="s">
        <v>852</v>
      </c>
      <c r="B3538" s="97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69.599999999999994</v>
      </c>
      <c r="O3538" s="14">
        <f>E3538*$E$11</f>
        <v>0</v>
      </c>
      <c r="P3538" s="14">
        <f>F3538*$F$11</f>
        <v>0</v>
      </c>
      <c r="Q3538" s="14">
        <f>G3538*$G$11</f>
        <v>149.5</v>
      </c>
      <c r="R3538" s="14">
        <f>H3538*$H$11</f>
        <v>0</v>
      </c>
      <c r="S3538" s="14">
        <f>(N3538/100)*(I3538*$I$11)+(N3538/100)*(J3538*$J$11)+(N3538/100)*(L3538*$L$11)</f>
        <v>126.32399999999998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181.64250000000001</v>
      </c>
      <c r="W3538" s="14">
        <f>(R3538/100)*(K3538*$K$11)+(R3538/100)*(L3538*$L$11)</f>
        <v>0</v>
      </c>
      <c r="X3538" s="14">
        <f t="shared" si="1104"/>
        <v>195.92399999999998</v>
      </c>
      <c r="Y3538" s="14">
        <f t="shared" si="1105"/>
        <v>0</v>
      </c>
      <c r="Z3538" s="14">
        <f t="shared" si="1106"/>
        <v>0</v>
      </c>
      <c r="AA3538" s="14">
        <f t="shared" si="1107"/>
        <v>331.14250000000004</v>
      </c>
      <c r="AB3538" s="14">
        <f t="shared" si="1119"/>
        <v>0</v>
      </c>
      <c r="AC3538" s="15">
        <f t="shared" si="1118"/>
        <v>527.1</v>
      </c>
      <c r="AD3538" s="48">
        <f>(ROUND(AC3538-AC3530,1)/AC3530)</f>
        <v>0.30019733596447956</v>
      </c>
      <c r="AE3538" s="119"/>
      <c r="AF3538" s="60"/>
    </row>
    <row r="3539" spans="1:32">
      <c r="A3539" s="105" t="s">
        <v>853</v>
      </c>
      <c r="B3539" s="97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69.599999999999994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149.5</v>
      </c>
      <c r="S3539" s="14">
        <f>(N3539/100)*(I3539*$I$12)+(N3539/100)*(J3539*$J$12)+(N3539/100)*(L3539*$L$12)</f>
        <v>91.871999999999986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215.28000000000003</v>
      </c>
      <c r="X3539" s="14">
        <f t="shared" si="1104"/>
        <v>161.47199999999998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364.78000000000003</v>
      </c>
      <c r="AC3539" s="15">
        <f t="shared" si="1118"/>
        <v>526.29999999999995</v>
      </c>
      <c r="AD3539" s="48">
        <f>(ROUND(AC3539-AC3530,1)/AC3530)</f>
        <v>0.29822397631968428</v>
      </c>
      <c r="AE3539" s="119"/>
      <c r="AF3539" s="60"/>
    </row>
    <row r="3540" spans="1:32">
      <c r="A3540" s="105" t="s">
        <v>854</v>
      </c>
      <c r="B3540" s="97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149.5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370.01249999999999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519.51250000000005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519.5</v>
      </c>
      <c r="AD3540" s="48">
        <f>(ROUND(AC3540-AC3530,1)/AC3530)</f>
        <v>0.28145041933892451</v>
      </c>
      <c r="AE3540" s="119"/>
      <c r="AF3540" s="60"/>
    </row>
    <row r="3541" spans="1:32">
      <c r="A3541" s="105" t="s">
        <v>855</v>
      </c>
      <c r="B3541" s="97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184.6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332.28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516.88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516.9</v>
      </c>
      <c r="AD3541" s="48">
        <f>(ROUND(AC3541-AC3530,1)/AC3530)</f>
        <v>0.2750370004933399</v>
      </c>
      <c r="AE3541" s="119"/>
      <c r="AF3541" s="60"/>
    </row>
    <row r="3542" spans="1:32">
      <c r="A3542" s="105"/>
      <c r="B3542" s="97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184.6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332.28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516.88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516.9</v>
      </c>
      <c r="AD3542" s="48">
        <f>(ROUND(AC3542-AC3530,1)/AC3530)</f>
        <v>0.2750370004933399</v>
      </c>
      <c r="AE3542" s="119"/>
      <c r="AF3542" s="60"/>
    </row>
    <row r="3543" spans="1:32">
      <c r="A3543" s="105"/>
      <c r="B3543" s="97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149.5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327.70400000000001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477.20400000000001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477.2</v>
      </c>
      <c r="AD3543" s="48">
        <f>(ROUND(AC3543-AC3530,1)/AC3530)</f>
        <v>0.17710902812037493</v>
      </c>
      <c r="AE3543" s="119"/>
      <c r="AF3543" s="60"/>
    </row>
    <row r="3544" spans="1:32">
      <c r="A3544" s="105"/>
      <c r="B3544" s="97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149.5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327.70400000000001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477.20400000000001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477.2</v>
      </c>
      <c r="AD3544" s="48">
        <f>(ROUND(AC3544-AC3530,1)/AC3530)</f>
        <v>0.17710902812037493</v>
      </c>
      <c r="AE3544" s="119"/>
      <c r="AF3544" s="60"/>
    </row>
    <row r="3545" spans="1:32">
      <c r="A3545" s="112" t="s">
        <v>0</v>
      </c>
      <c r="B3545" s="98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147</v>
      </c>
      <c r="O3545" s="52">
        <f>E3545*$E$3</f>
        <v>97.5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143.32499999999999</v>
      </c>
      <c r="T3545" s="52">
        <f>(O3545/100)*(K3545*$K$3)</f>
        <v>36.5625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290.32499999999999</v>
      </c>
      <c r="Y3545" s="52">
        <f t="shared" ref="Y3545:Y3574" si="1121">O3545+T3545</f>
        <v>134.0625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424.4</v>
      </c>
      <c r="AD3545" s="58"/>
      <c r="AE3545" s="119" t="s">
        <v>820</v>
      </c>
      <c r="AF3545" s="60"/>
    </row>
    <row r="3546" spans="1:32">
      <c r="A3546" s="105" t="s">
        <v>821</v>
      </c>
      <c r="B3546" s="99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127.4</v>
      </c>
      <c r="O3546" s="14">
        <f>E3546*$E$4</f>
        <v>84.5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254.54520000000002</v>
      </c>
      <c r="T3546" s="14">
        <f>(O3546/100)*(K3546*$K$4)</f>
        <v>31.6875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381.9452</v>
      </c>
      <c r="Y3546" s="14">
        <f t="shared" si="1121"/>
        <v>116.1875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498.1</v>
      </c>
      <c r="AD3546" s="48">
        <f>(ROUND(AC3546-AC3545,1)/AC3545)</f>
        <v>0.17365692742695571</v>
      </c>
      <c r="AE3546" s="119"/>
      <c r="AF3546" s="60"/>
    </row>
    <row r="3547" spans="1:32">
      <c r="A3547" s="105" t="s">
        <v>822</v>
      </c>
      <c r="B3547" s="99">
        <v>10</v>
      </c>
      <c r="C3547" s="21" t="s">
        <v>856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137.19999999999999</v>
      </c>
      <c r="O3547" s="14">
        <f>E3547*$E$5</f>
        <v>91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133.76999999999998</v>
      </c>
      <c r="T3547" s="14">
        <f>(O3547/100)*(K3547*$K$5)</f>
        <v>34.125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270.96999999999997</v>
      </c>
      <c r="Y3547" s="14">
        <f t="shared" si="1121"/>
        <v>125.125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396.1</v>
      </c>
      <c r="AD3547" s="48">
        <f>(ROUND(AC3547-AC3545,1)/AC3545)</f>
        <v>-6.6682375117813386E-2</v>
      </c>
      <c r="AE3547" s="119"/>
      <c r="AF3547" s="60"/>
    </row>
    <row r="3548" spans="1:32">
      <c r="A3548" s="105" t="s">
        <v>823</v>
      </c>
      <c r="B3548" s="99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137.19999999999999</v>
      </c>
      <c r="O3548" s="14">
        <f>E3548*$E$6</f>
        <v>91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133.76999999999998</v>
      </c>
      <c r="T3548" s="14">
        <f>(O3548/100)*(K3548*$K$6)</f>
        <v>34.125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270.96999999999997</v>
      </c>
      <c r="Y3548" s="14">
        <f t="shared" si="1121"/>
        <v>125.125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396.1</v>
      </c>
      <c r="AD3548" s="48">
        <f>(ROUND(AC3548-AC3545,1)/AC3545)</f>
        <v>-6.6682375117813386E-2</v>
      </c>
      <c r="AE3548" s="119"/>
      <c r="AF3548" s="60"/>
    </row>
    <row r="3549" spans="1:32">
      <c r="A3549" s="105" t="s">
        <v>824</v>
      </c>
      <c r="B3549" s="99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137.19999999999999</v>
      </c>
      <c r="O3549" s="14">
        <f>E3549*$E$7</f>
        <v>91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133.76999999999998</v>
      </c>
      <c r="T3549" s="14">
        <f>(O3549/100)*(K3549*$K$7)</f>
        <v>34.125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270.96999999999997</v>
      </c>
      <c r="Y3549" s="14">
        <f t="shared" si="1121"/>
        <v>125.125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396.1</v>
      </c>
      <c r="AD3549" s="48">
        <f>(ROUND(AC3549-AC3545,1)/AC3545)</f>
        <v>-6.6682375117813386E-2</v>
      </c>
      <c r="AE3549" s="119"/>
      <c r="AF3549" s="60"/>
    </row>
    <row r="3550" spans="1:32">
      <c r="A3550" s="105" t="s">
        <v>667</v>
      </c>
      <c r="B3550" s="99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137.19999999999999</v>
      </c>
      <c r="O3550" s="14">
        <f>E3550*$E$8</f>
        <v>91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133.76999999999998</v>
      </c>
      <c r="T3550" s="14">
        <f>(O3550/100)*(K3550*$K$8)</f>
        <v>34.125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270.96999999999997</v>
      </c>
      <c r="Y3550" s="14">
        <f t="shared" si="1121"/>
        <v>125.125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396.1</v>
      </c>
      <c r="AD3550" s="48">
        <f>(ROUND(AC3550-AC3545,1)/AC3545)</f>
        <v>-6.6682375117813386E-2</v>
      </c>
      <c r="AE3550" s="119"/>
      <c r="AF3550" s="60"/>
    </row>
    <row r="3551" spans="1:32">
      <c r="A3551" s="105" t="s">
        <v>606</v>
      </c>
      <c r="B3551" s="99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58.8</v>
      </c>
      <c r="O3551" s="14">
        <f>E3551*$E$9</f>
        <v>247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57.33</v>
      </c>
      <c r="T3551" s="14">
        <f>(O3551/100)*(K3551*$K$9)</f>
        <v>185.25000000000003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116.13</v>
      </c>
      <c r="Y3551" s="14">
        <f t="shared" si="1121"/>
        <v>432.25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548.4</v>
      </c>
      <c r="AD3551" s="48">
        <f>(ROUND(AC3551-AC3545,1)/AC3545)</f>
        <v>0.29217719132893499</v>
      </c>
      <c r="AE3551" s="119"/>
      <c r="AF3551" s="60"/>
    </row>
    <row r="3552" spans="1:32">
      <c r="A3552" s="105" t="s">
        <v>851</v>
      </c>
      <c r="B3552" s="99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58.8</v>
      </c>
      <c r="O3552" s="14">
        <f>E3552*$E$10</f>
        <v>0</v>
      </c>
      <c r="P3552" s="14">
        <f>F3552*$F$10</f>
        <v>247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57.33</v>
      </c>
      <c r="T3552" s="14">
        <f>(O3552/100)*(K3552*$J$10)</f>
        <v>0</v>
      </c>
      <c r="U3552" s="14">
        <f>(P3552/100)*(K3552*$K$10)+(P3552/100)*(L3552*$L$10)</f>
        <v>185.25000000000003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116.13</v>
      </c>
      <c r="Y3552" s="14">
        <f t="shared" si="1121"/>
        <v>0</v>
      </c>
      <c r="Z3552" s="14">
        <f t="shared" si="1122"/>
        <v>432.25</v>
      </c>
      <c r="AA3552" s="14">
        <f t="shared" si="1123"/>
        <v>0</v>
      </c>
      <c r="AB3552" s="14">
        <f t="shared" si="1125"/>
        <v>0</v>
      </c>
      <c r="AC3552" s="15">
        <f t="shared" si="1124"/>
        <v>548.4</v>
      </c>
      <c r="AD3552" s="48">
        <f>(ROUND(AC3552-AC3545,1)/AC3545)</f>
        <v>0.29217719132893499</v>
      </c>
      <c r="AE3552" s="119"/>
      <c r="AF3552" s="60"/>
    </row>
    <row r="3553" spans="1:32">
      <c r="A3553" s="105" t="s">
        <v>852</v>
      </c>
      <c r="B3553" s="99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58.8</v>
      </c>
      <c r="O3553" s="14">
        <f>E3553*$E$11</f>
        <v>0</v>
      </c>
      <c r="P3553" s="14">
        <f>F3553*$F$11</f>
        <v>0</v>
      </c>
      <c r="Q3553" s="14">
        <f>G3553*$G$11</f>
        <v>247</v>
      </c>
      <c r="R3553" s="14">
        <f>H3553*$H$11</f>
        <v>0</v>
      </c>
      <c r="S3553" s="14">
        <f>(N3553/100)*(I3553*$I$11)+(N3553/100)*(J3553*$J$11)</f>
        <v>57.33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185.25000000000003</v>
      </c>
      <c r="W3553" s="14">
        <f>(R3553/100)*(K3553*$K$11)+(R3553/100)*(L3553*$L$11)</f>
        <v>0</v>
      </c>
      <c r="X3553" s="14">
        <f t="shared" si="1120"/>
        <v>116.13</v>
      </c>
      <c r="Y3553" s="14">
        <f t="shared" si="1121"/>
        <v>0</v>
      </c>
      <c r="Z3553" s="14">
        <f t="shared" si="1122"/>
        <v>0</v>
      </c>
      <c r="AA3553" s="14">
        <f t="shared" si="1123"/>
        <v>432.25</v>
      </c>
      <c r="AB3553" s="14">
        <f t="shared" si="1125"/>
        <v>0</v>
      </c>
      <c r="AC3553" s="15">
        <f t="shared" si="1124"/>
        <v>548.4</v>
      </c>
      <c r="AD3553" s="48">
        <f>(ROUND(AC3553-AC3545,1)/AC3545)</f>
        <v>0.29217719132893499</v>
      </c>
      <c r="AE3553" s="119"/>
      <c r="AF3553" s="60"/>
    </row>
    <row r="3554" spans="1:32">
      <c r="A3554" s="105" t="s">
        <v>853</v>
      </c>
      <c r="B3554" s="99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58.8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247</v>
      </c>
      <c r="S3554" s="14">
        <f>(N3554/100)*(I3554*$I$12)+(N3554/100)*(J3554*$J$12)</f>
        <v>57.33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185.25000000000003</v>
      </c>
      <c r="X3554" s="14">
        <f t="shared" si="1120"/>
        <v>116.13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432.25</v>
      </c>
      <c r="AC3554" s="15">
        <f t="shared" si="1124"/>
        <v>548.4</v>
      </c>
      <c r="AD3554" s="48">
        <f>(ROUND(AC3554-AC3545,1)/AC3545)</f>
        <v>0.29217719132893499</v>
      </c>
      <c r="AE3554" s="119"/>
      <c r="AF3554" s="60"/>
    </row>
    <row r="3555" spans="1:32">
      <c r="A3555" s="105" t="s">
        <v>854</v>
      </c>
      <c r="B3555" s="99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127.4</v>
      </c>
      <c r="O3555" s="14">
        <f>E3555*$E$13</f>
        <v>84.5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229.32</v>
      </c>
      <c r="T3555" s="14">
        <f>(O3555/100)*(K3555*$K$13)+(O3555/100)*(M3555*$M$13)</f>
        <v>101.39999999999999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356.72</v>
      </c>
      <c r="Y3555" s="14">
        <f t="shared" si="1121"/>
        <v>185.89999999999998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542.6</v>
      </c>
      <c r="AD3555" s="48">
        <f>(ROUND(AC3555-AC3545,1)/AC3545)</f>
        <v>0.27851083883129124</v>
      </c>
      <c r="AE3555" s="119"/>
      <c r="AF3555" s="60"/>
    </row>
    <row r="3556" spans="1:32">
      <c r="A3556" s="105" t="s">
        <v>855</v>
      </c>
      <c r="B3556" s="99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198.9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343.10250000000002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542.00250000000005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542</v>
      </c>
      <c r="AD3556" s="48">
        <f>(ROUND(AC3556-AC3545,1)/AC3545)</f>
        <v>0.27709707822808671</v>
      </c>
      <c r="AE3556" s="119"/>
      <c r="AF3556" s="60"/>
    </row>
    <row r="3557" spans="1:32">
      <c r="A3557" s="105"/>
      <c r="B3557" s="99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198.9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343.10250000000002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542.00250000000005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542</v>
      </c>
      <c r="AD3557" s="48">
        <f>(ROUND(AC3557-AC3545,1)/AC3545)</f>
        <v>0.27709707822808671</v>
      </c>
      <c r="AE3557" s="119"/>
      <c r="AF3557" s="60"/>
    </row>
    <row r="3558" spans="1:32">
      <c r="A3558" s="105"/>
      <c r="B3558" s="99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127.4</v>
      </c>
      <c r="O3558" s="14">
        <f>E3558*$E$16</f>
        <v>84.5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277.47719999999998</v>
      </c>
      <c r="T3558" s="14">
        <f>(O3558/100)*(K3558*$K$16)</f>
        <v>31.6875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404.87720000000002</v>
      </c>
      <c r="Y3558" s="14">
        <f t="shared" si="1121"/>
        <v>116.1875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521.1</v>
      </c>
      <c r="AD3558" s="48">
        <f>(ROUND(AC3558-AC3545,1)/AC3545)</f>
        <v>0.22785108388312914</v>
      </c>
      <c r="AE3558" s="119"/>
      <c r="AF3558" s="60"/>
    </row>
    <row r="3559" spans="1:32">
      <c r="A3559" s="105"/>
      <c r="B3559" s="99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127.4</v>
      </c>
      <c r="O3559" s="14">
        <f>E3559*$E$17</f>
        <v>84.5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233.142</v>
      </c>
      <c r="T3559" s="14">
        <f>(O3559/100)*(K3559*$K$17)</f>
        <v>31.6875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360.54200000000003</v>
      </c>
      <c r="Y3559" s="14">
        <f t="shared" si="1121"/>
        <v>116.1875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476.7</v>
      </c>
      <c r="AD3559" s="48">
        <f>(ROUND(AC3559-AC3545,1)/AC3545)</f>
        <v>0.12323279924599434</v>
      </c>
      <c r="AE3559" s="119"/>
      <c r="AF3559" s="60"/>
    </row>
    <row r="3560" spans="1:32">
      <c r="A3560" s="112" t="s">
        <v>0</v>
      </c>
      <c r="B3560" s="96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195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234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429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429</v>
      </c>
      <c r="AD3560" s="58"/>
      <c r="AE3560" s="119" t="s">
        <v>820</v>
      </c>
      <c r="AF3560" s="60"/>
    </row>
    <row r="3561" spans="1:32">
      <c r="A3561" s="105" t="s">
        <v>821</v>
      </c>
      <c r="B3561" s="97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169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358.95600000000002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527.95600000000002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528</v>
      </c>
      <c r="AD3561" s="48">
        <f>(ROUND(AC3561-AC3560,1)/AC3560)</f>
        <v>0.23076923076923078</v>
      </c>
      <c r="AE3561" s="119"/>
      <c r="AF3561" s="60"/>
    </row>
    <row r="3562" spans="1:32">
      <c r="A3562" s="105" t="s">
        <v>822</v>
      </c>
      <c r="B3562" s="97">
        <v>8</v>
      </c>
      <c r="C3562" s="21" t="s">
        <v>856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182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218.4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400.4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400.4</v>
      </c>
      <c r="AD3562" s="48">
        <f>(ROUND(AC3562-AC3560,1)/AC3560)</f>
        <v>-6.6666666666666666E-2</v>
      </c>
      <c r="AE3562" s="119"/>
      <c r="AF3562" s="60"/>
    </row>
    <row r="3563" spans="1:32">
      <c r="A3563" s="105" t="s">
        <v>823</v>
      </c>
      <c r="B3563" s="97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182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218.4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400.4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400.4</v>
      </c>
      <c r="AD3563" s="48">
        <f>(ROUND(AC3563-AC3560,1)/AC3560)</f>
        <v>-6.6666666666666666E-2</v>
      </c>
      <c r="AE3563" s="119"/>
      <c r="AF3563" s="60"/>
    </row>
    <row r="3564" spans="1:32">
      <c r="A3564" s="105" t="s">
        <v>824</v>
      </c>
      <c r="B3564" s="97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182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218.4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400.4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400.4</v>
      </c>
      <c r="AD3564" s="48">
        <f>(ROUND(AC3564-AC3560,1)/AC3560)</f>
        <v>-6.6666666666666666E-2</v>
      </c>
      <c r="AE3564" s="119"/>
      <c r="AF3564" s="60"/>
    </row>
    <row r="3565" spans="1:32">
      <c r="A3565" s="105" t="s">
        <v>667</v>
      </c>
      <c r="B3565" s="97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182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218.4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400.4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400.4</v>
      </c>
      <c r="AD3565" s="48">
        <f>(ROUND(AC3565-AC3560,1)/AC3560)</f>
        <v>-6.6666666666666666E-2</v>
      </c>
      <c r="AE3565" s="119"/>
      <c r="AF3565" s="60"/>
    </row>
    <row r="3566" spans="1:32">
      <c r="A3566" s="105" t="s">
        <v>606</v>
      </c>
      <c r="B3566" s="97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78</v>
      </c>
      <c r="O3566" s="14">
        <f>E3566*$E$9</f>
        <v>169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93.600000000000009</v>
      </c>
      <c r="T3566" s="14">
        <f>(O3566/100)*(K3566*$K$9)</f>
        <v>215.47499999999999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171.60000000000002</v>
      </c>
      <c r="Y3566" s="14">
        <f t="shared" si="1121"/>
        <v>384.47500000000002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556.1</v>
      </c>
      <c r="AD3566" s="48">
        <f>(ROUND(AC3566-AC3560,1)/AC3560)</f>
        <v>0.29627039627039625</v>
      </c>
      <c r="AE3566" s="119"/>
      <c r="AF3566" s="60"/>
    </row>
    <row r="3567" spans="1:32">
      <c r="A3567" s="105" t="s">
        <v>851</v>
      </c>
      <c r="B3567" s="97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78</v>
      </c>
      <c r="O3567" s="14">
        <f>E3567*$E$10</f>
        <v>0</v>
      </c>
      <c r="P3567" s="14">
        <f>F3567*$F$10</f>
        <v>169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93.600000000000009</v>
      </c>
      <c r="T3567" s="14">
        <f>(O3567/100)*(K3567*$J$10)</f>
        <v>0</v>
      </c>
      <c r="U3567" s="14">
        <f>(P3567/100)*(K3567*$K$10)+(P3567/100)*(L3567*$L$10)</f>
        <v>215.47499999999999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171.60000000000002</v>
      </c>
      <c r="Y3567" s="14">
        <f t="shared" si="1121"/>
        <v>0</v>
      </c>
      <c r="Z3567" s="14">
        <f t="shared" si="1122"/>
        <v>384.47500000000002</v>
      </c>
      <c r="AA3567" s="14">
        <f t="shared" si="1123"/>
        <v>0</v>
      </c>
      <c r="AB3567" s="14">
        <f t="shared" si="1127"/>
        <v>0</v>
      </c>
      <c r="AC3567" s="15">
        <f t="shared" si="1126"/>
        <v>556.1</v>
      </c>
      <c r="AD3567" s="48">
        <f>(ROUND(AC3567-AC3560,1)/AC3560)</f>
        <v>0.29627039627039625</v>
      </c>
      <c r="AE3567" s="119"/>
      <c r="AF3567" s="60"/>
    </row>
    <row r="3568" spans="1:32">
      <c r="A3568" s="105" t="s">
        <v>852</v>
      </c>
      <c r="B3568" s="97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78</v>
      </c>
      <c r="O3568" s="14">
        <f>E3568*$E$11</f>
        <v>0</v>
      </c>
      <c r="P3568" s="14">
        <f>F3568*$F$11</f>
        <v>0</v>
      </c>
      <c r="Q3568" s="14">
        <f>G3568*$G$11</f>
        <v>169</v>
      </c>
      <c r="R3568" s="14">
        <f>H3568*$H$11</f>
        <v>0</v>
      </c>
      <c r="S3568" s="14">
        <f>(N3568/100)*(I3568*$I$11)+(N3568/100)*(J3568*$J$11)</f>
        <v>93.600000000000009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215.47499999999999</v>
      </c>
      <c r="W3568" s="14">
        <f>(R3568/100)*(K3568*$K$11)+(R3568/100)*(L3568*$L$11)</f>
        <v>0</v>
      </c>
      <c r="X3568" s="14">
        <f t="shared" si="1120"/>
        <v>171.60000000000002</v>
      </c>
      <c r="Y3568" s="14">
        <f t="shared" si="1121"/>
        <v>0</v>
      </c>
      <c r="Z3568" s="14">
        <f t="shared" si="1122"/>
        <v>0</v>
      </c>
      <c r="AA3568" s="14">
        <f t="shared" si="1123"/>
        <v>384.47500000000002</v>
      </c>
      <c r="AB3568" s="14">
        <f t="shared" si="1127"/>
        <v>0</v>
      </c>
      <c r="AC3568" s="15">
        <f t="shared" si="1126"/>
        <v>556.1</v>
      </c>
      <c r="AD3568" s="48">
        <f>(ROUND(AC3568-AC3560,1)/AC3560)</f>
        <v>0.29627039627039625</v>
      </c>
      <c r="AE3568" s="119"/>
      <c r="AF3568" s="60"/>
    </row>
    <row r="3569" spans="1:32">
      <c r="A3569" s="105" t="s">
        <v>853</v>
      </c>
      <c r="B3569" s="97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78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169</v>
      </c>
      <c r="S3569" s="14">
        <f>(N3569/100)*(I3569*$I$12)+(N3569/100)*(J3569*$J$12)</f>
        <v>93.600000000000009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215.47499999999999</v>
      </c>
      <c r="X3569" s="14">
        <f t="shared" si="1120"/>
        <v>171.60000000000002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384.47500000000002</v>
      </c>
      <c r="AC3569" s="15">
        <f t="shared" si="1126"/>
        <v>556.1</v>
      </c>
      <c r="AD3569" s="48">
        <f>(ROUND(AC3569-AC3560,1)/AC3560)</f>
        <v>0.29627039627039625</v>
      </c>
      <c r="AE3569" s="119"/>
      <c r="AF3569" s="60"/>
    </row>
    <row r="3570" spans="1:32">
      <c r="A3570" s="105" t="s">
        <v>854</v>
      </c>
      <c r="B3570" s="97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169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380.25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549.25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549.29999999999995</v>
      </c>
      <c r="AD3570" s="48">
        <f>(ROUND(AC3570-AC3560,1)/AC3560)</f>
        <v>0.28041958041958043</v>
      </c>
      <c r="AE3570" s="119"/>
      <c r="AF3570" s="60"/>
    </row>
    <row r="3571" spans="1:32">
      <c r="A3571" s="105" t="s">
        <v>855</v>
      </c>
      <c r="B3571" s="97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169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380.25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549.25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549.29999999999995</v>
      </c>
      <c r="AD3571" s="48">
        <f>(ROUND(AC3571-AC3560,1)/AC3560)</f>
        <v>0.28041958041958043</v>
      </c>
      <c r="AE3571" s="119"/>
      <c r="AF3571" s="60"/>
    </row>
    <row r="3572" spans="1:32">
      <c r="A3572" s="105"/>
      <c r="B3572" s="97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169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380.25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549.25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549.29999999999995</v>
      </c>
      <c r="AD3572" s="48">
        <f>(ROUND(AC3572-AC3560,1)/AC3560)</f>
        <v>0.28041958041958043</v>
      </c>
      <c r="AE3572" s="119"/>
      <c r="AF3572" s="60"/>
    </row>
    <row r="3573" spans="1:32">
      <c r="A3573" s="105"/>
      <c r="B3573" s="97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169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312.48099999999994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481.48099999999994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481.5</v>
      </c>
      <c r="AD3573" s="48">
        <f>(ROUND(AC3573-AC3560,1)/AC3560)</f>
        <v>0.12237762237762238</v>
      </c>
      <c r="AE3573" s="119"/>
      <c r="AF3573" s="60"/>
    </row>
    <row r="3574" spans="1:32">
      <c r="A3574" s="105"/>
      <c r="B3574" s="97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169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312.48099999999994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481.48099999999994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481.5</v>
      </c>
      <c r="AD3574" s="48">
        <f>(ROUND(AC3574-AC3560,1)/AC3560)</f>
        <v>0.12237762237762238</v>
      </c>
      <c r="AE3574" s="119"/>
      <c r="AF3574" s="60"/>
    </row>
    <row r="3575" spans="1:32">
      <c r="A3575" s="112" t="s">
        <v>0</v>
      </c>
      <c r="B3575" s="98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159</v>
      </c>
      <c r="O3575" s="52">
        <f>E3575*$E$3</f>
        <v>0</v>
      </c>
      <c r="P3575" s="52">
        <f>F3575*$F$3</f>
        <v>150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119.25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278.25</v>
      </c>
      <c r="Y3575" s="52">
        <f t="shared" si="1105"/>
        <v>0</v>
      </c>
      <c r="Z3575" s="52">
        <f t="shared" si="1106"/>
        <v>150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428.3</v>
      </c>
      <c r="AD3575" s="58"/>
      <c r="AE3575" s="119" t="s">
        <v>820</v>
      </c>
      <c r="AF3575" s="60"/>
    </row>
    <row r="3576" spans="1:32">
      <c r="A3576" s="105" t="s">
        <v>821</v>
      </c>
      <c r="B3576" s="99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137.80000000000001</v>
      </c>
      <c r="O3576" s="14">
        <f>E3576*$E$4</f>
        <v>0</v>
      </c>
      <c r="P3576" s="14">
        <f>F3576*$F$4</f>
        <v>130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257.96160000000003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395.76160000000004</v>
      </c>
      <c r="Y3576" s="14">
        <f t="shared" ref="Y3576:Y3589" si="1129">O3576+T3576</f>
        <v>0</v>
      </c>
      <c r="Z3576" s="14">
        <f t="shared" ref="Z3576:Z3589" si="1130">P3576+U3576</f>
        <v>130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525.79999999999995</v>
      </c>
      <c r="AD3576" s="48">
        <f>(ROUND(AC3576-AC3575,1)/AC3575)</f>
        <v>0.22764417464394116</v>
      </c>
      <c r="AE3576" s="119"/>
      <c r="AF3576" s="60"/>
    </row>
    <row r="3577" spans="1:32">
      <c r="A3577" s="105" t="s">
        <v>822</v>
      </c>
      <c r="B3577" s="99">
        <v>0</v>
      </c>
      <c r="C3577" s="21" t="s">
        <v>856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148.39999999999998</v>
      </c>
      <c r="O3577" s="14">
        <f>E3577*$E$5</f>
        <v>0</v>
      </c>
      <c r="P3577" s="14">
        <f>F3577*$F$5</f>
        <v>140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111.29999999999998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259.69999999999993</v>
      </c>
      <c r="Y3577" s="14">
        <f t="shared" si="1129"/>
        <v>0</v>
      </c>
      <c r="Z3577" s="14">
        <f t="shared" si="1130"/>
        <v>140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399.7</v>
      </c>
      <c r="AD3577" s="48">
        <f>(ROUND(AC3577-AC3575,1)/AC3575)</f>
        <v>-6.6775624562222746E-2</v>
      </c>
      <c r="AE3577" s="119"/>
      <c r="AF3577" s="60"/>
    </row>
    <row r="3578" spans="1:32">
      <c r="A3578" s="105" t="s">
        <v>823</v>
      </c>
      <c r="B3578" s="99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148.39999999999998</v>
      </c>
      <c r="O3578" s="14">
        <f>E3578*$E$6</f>
        <v>0</v>
      </c>
      <c r="P3578" s="14">
        <f>F3578*$F$6</f>
        <v>140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111.29999999999998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259.69999999999993</v>
      </c>
      <c r="Y3578" s="14">
        <f t="shared" si="1129"/>
        <v>0</v>
      </c>
      <c r="Z3578" s="14">
        <f t="shared" si="1130"/>
        <v>140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399.7</v>
      </c>
      <c r="AD3578" s="48">
        <f>(ROUND(AC3578-AC3575,1)/AC3575)</f>
        <v>-6.6775624562222746E-2</v>
      </c>
      <c r="AE3578" s="119"/>
      <c r="AF3578" s="60"/>
    </row>
    <row r="3579" spans="1:32">
      <c r="A3579" s="105" t="s">
        <v>824</v>
      </c>
      <c r="B3579" s="99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148.39999999999998</v>
      </c>
      <c r="O3579" s="14">
        <f>E3579*$E$7</f>
        <v>0</v>
      </c>
      <c r="P3579" s="14">
        <f>F3579*$F$7</f>
        <v>140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111.29999999999998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259.69999999999993</v>
      </c>
      <c r="Y3579" s="14">
        <f t="shared" si="1129"/>
        <v>0</v>
      </c>
      <c r="Z3579" s="14">
        <f t="shared" si="1130"/>
        <v>140</v>
      </c>
      <c r="AA3579" s="14">
        <f t="shared" si="1131"/>
        <v>0</v>
      </c>
      <c r="AB3579" s="14">
        <f t="shared" si="1133"/>
        <v>0</v>
      </c>
      <c r="AC3579" s="15">
        <f t="shared" si="1132"/>
        <v>399.7</v>
      </c>
      <c r="AD3579" s="48">
        <f>(ROUND(AC3579-AC3575,1)/AC3575)</f>
        <v>-6.6775624562222746E-2</v>
      </c>
      <c r="AE3579" s="119"/>
      <c r="AF3579" s="60"/>
    </row>
    <row r="3580" spans="1:32">
      <c r="A3580" s="105" t="s">
        <v>667</v>
      </c>
      <c r="B3580" s="99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148.39999999999998</v>
      </c>
      <c r="O3580" s="14">
        <f>E3580*$E$8</f>
        <v>0</v>
      </c>
      <c r="P3580" s="14">
        <f>F3580*$F$8</f>
        <v>140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111.29999999999998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259.69999999999993</v>
      </c>
      <c r="Y3580" s="14">
        <f t="shared" si="1129"/>
        <v>0</v>
      </c>
      <c r="Z3580" s="14">
        <f t="shared" si="1130"/>
        <v>140</v>
      </c>
      <c r="AA3580" s="14">
        <f t="shared" si="1131"/>
        <v>0</v>
      </c>
      <c r="AB3580" s="14">
        <f t="shared" si="1133"/>
        <v>0</v>
      </c>
      <c r="AC3580" s="15">
        <f t="shared" si="1132"/>
        <v>399.7</v>
      </c>
      <c r="AD3580" s="48">
        <f>(ROUND(AC3580-AC3575,1)/AC3575)</f>
        <v>-6.6775624562222746E-2</v>
      </c>
      <c r="AE3580" s="119"/>
      <c r="AF3580" s="60"/>
    </row>
    <row r="3581" spans="1:32">
      <c r="A3581" s="105" t="s">
        <v>606</v>
      </c>
      <c r="B3581" s="99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63.599999999999994</v>
      </c>
      <c r="O3581" s="14">
        <f>E3581*$E$9</f>
        <v>267.8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47.699999999999996</v>
      </c>
      <c r="T3581" s="14">
        <f>(O3581/100)*(K3581*$K$9)</f>
        <v>172.73099999999999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111.29999999999998</v>
      </c>
      <c r="Y3581" s="14">
        <f t="shared" si="1129"/>
        <v>440.53100000000001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551.79999999999995</v>
      </c>
      <c r="AD3581" s="48">
        <f>(ROUND(AC3581-AC3575,1)/AC3575)</f>
        <v>0.28834928788232544</v>
      </c>
      <c r="AE3581" s="119"/>
      <c r="AF3581" s="60"/>
    </row>
    <row r="3582" spans="1:32">
      <c r="A3582" s="105" t="s">
        <v>851</v>
      </c>
      <c r="B3582" s="99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63.599999999999994</v>
      </c>
      <c r="O3582" s="14">
        <f>E3582*$E$10</f>
        <v>0</v>
      </c>
      <c r="P3582" s="14">
        <f>F3582*$F$10</f>
        <v>267.8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47.699999999999996</v>
      </c>
      <c r="T3582" s="14">
        <f>(O3582/100)*(K3582*$J$10)</f>
        <v>0</v>
      </c>
      <c r="U3582" s="14">
        <f>(P3582/100)*(K3582*$K$10)+(P3582/100)*(L3582*$L$10)</f>
        <v>172.73099999999999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111.29999999999998</v>
      </c>
      <c r="Y3582" s="14">
        <f t="shared" si="1129"/>
        <v>0</v>
      </c>
      <c r="Z3582" s="14">
        <f t="shared" si="1130"/>
        <v>440.53100000000001</v>
      </c>
      <c r="AA3582" s="14">
        <f t="shared" si="1131"/>
        <v>0</v>
      </c>
      <c r="AB3582" s="14">
        <f t="shared" si="1133"/>
        <v>0</v>
      </c>
      <c r="AC3582" s="15">
        <f t="shared" si="1132"/>
        <v>551.79999999999995</v>
      </c>
      <c r="AD3582" s="48">
        <f>(ROUND(AC3582-AC3575,1)/AC3575)</f>
        <v>0.28834928788232544</v>
      </c>
      <c r="AE3582" s="119"/>
      <c r="AF3582" s="60"/>
    </row>
    <row r="3583" spans="1:32">
      <c r="A3583" s="105" t="s">
        <v>852</v>
      </c>
      <c r="B3583" s="99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63.599999999999994</v>
      </c>
      <c r="O3583" s="14">
        <f>E3583*$E$11</f>
        <v>0</v>
      </c>
      <c r="P3583" s="14">
        <f>F3583*$F$11</f>
        <v>0</v>
      </c>
      <c r="Q3583" s="14">
        <f>G3583*$G$11</f>
        <v>267.8</v>
      </c>
      <c r="R3583" s="14">
        <f>H3583*$H$11</f>
        <v>0</v>
      </c>
      <c r="S3583" s="14">
        <f>(N3583/100)*(I3583*$I$11)+(N3583/100)*(J3583*$J$11)</f>
        <v>47.699999999999996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172.73099999999999</v>
      </c>
      <c r="W3583" s="14">
        <f>(R3583/100)*(K3583*$K$11)+(R3583/100)*(L3583*$L$11)</f>
        <v>0</v>
      </c>
      <c r="X3583" s="14">
        <f t="shared" si="1128"/>
        <v>111.29999999999998</v>
      </c>
      <c r="Y3583" s="14">
        <f t="shared" si="1129"/>
        <v>0</v>
      </c>
      <c r="Z3583" s="14">
        <f t="shared" si="1130"/>
        <v>0</v>
      </c>
      <c r="AA3583" s="14">
        <f t="shared" si="1131"/>
        <v>440.53100000000001</v>
      </c>
      <c r="AB3583" s="14">
        <f t="shared" si="1133"/>
        <v>0</v>
      </c>
      <c r="AC3583" s="15">
        <f t="shared" si="1132"/>
        <v>551.79999999999995</v>
      </c>
      <c r="AD3583" s="48">
        <f>(ROUND(AC3583-AC3575,1)/AC3575)</f>
        <v>0.28834928788232544</v>
      </c>
      <c r="AE3583" s="119"/>
      <c r="AF3583" s="60"/>
    </row>
    <row r="3584" spans="1:32">
      <c r="A3584" s="105" t="s">
        <v>853</v>
      </c>
      <c r="B3584" s="99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63.599999999999994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267.8</v>
      </c>
      <c r="S3584" s="14">
        <f>(N3584/100)*(I3584*$I$12)+(N3584/100)*(J3584*$J$12)</f>
        <v>47.699999999999996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172.73099999999999</v>
      </c>
      <c r="X3584" s="14">
        <f t="shared" si="1128"/>
        <v>111.29999999999998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440.53100000000001</v>
      </c>
      <c r="AC3584" s="15">
        <f t="shared" si="1132"/>
        <v>551.79999999999995</v>
      </c>
      <c r="AD3584" s="48">
        <f>(ROUND(AC3584-AC3575,1)/AC3575)</f>
        <v>0.28834928788232544</v>
      </c>
      <c r="AE3584" s="119"/>
      <c r="AF3584" s="60"/>
    </row>
    <row r="3585" spans="1:32">
      <c r="A3585" s="105" t="s">
        <v>854</v>
      </c>
      <c r="B3585" s="99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137.80000000000001</v>
      </c>
      <c r="O3585" s="14">
        <f>E3585*$E$13</f>
        <v>0</v>
      </c>
      <c r="P3585" s="14">
        <f>F3585*$F$13</f>
        <v>130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194.298</v>
      </c>
      <c r="T3585" s="14">
        <f>(O3585/100)*(K3585*$K$13)+(O3585/100)*(M3585*$M$13)</f>
        <v>0</v>
      </c>
      <c r="U3585" s="14">
        <f>(P3585/100)*(K3585*$K$13)+(P3585/100)*(L3585*$L$13)+(P3585/100)*(M3585*$M$13)</f>
        <v>85.8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332.09800000000001</v>
      </c>
      <c r="Y3585" s="14">
        <f t="shared" si="1129"/>
        <v>0</v>
      </c>
      <c r="Z3585" s="14">
        <f t="shared" si="1130"/>
        <v>215.8</v>
      </c>
      <c r="AA3585" s="14">
        <f t="shared" si="1131"/>
        <v>0</v>
      </c>
      <c r="AB3585" s="14">
        <f t="shared" si="1133"/>
        <v>0</v>
      </c>
      <c r="AC3585" s="15">
        <f t="shared" si="1132"/>
        <v>547.9</v>
      </c>
      <c r="AD3585" s="48">
        <f>(ROUND(AC3585-AC3575,1)/AC3575)</f>
        <v>0.27924352089656779</v>
      </c>
      <c r="AE3585" s="119"/>
      <c r="AF3585" s="60"/>
    </row>
    <row r="3586" spans="1:32">
      <c r="A3586" s="105" t="s">
        <v>855</v>
      </c>
      <c r="B3586" s="99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365.82000000000005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547.82000000000005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547.79999999999995</v>
      </c>
      <c r="AD3586" s="48">
        <f>(ROUND(AC3586-AC3575,1)/AC3575)</f>
        <v>0.27901003969180482</v>
      </c>
      <c r="AE3586" s="119"/>
      <c r="AF3586" s="60"/>
    </row>
    <row r="3587" spans="1:32">
      <c r="A3587" s="105"/>
      <c r="B3587" s="99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365.82000000000005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547.82000000000005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547.79999999999995</v>
      </c>
      <c r="AD3587" s="48">
        <f>(ROUND(AC3587-AC3575,1)/AC3575)</f>
        <v>0.27901003969180482</v>
      </c>
      <c r="AE3587" s="119"/>
      <c r="AF3587" s="60"/>
    </row>
    <row r="3588" spans="1:32">
      <c r="A3588" s="105"/>
      <c r="B3588" s="99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137.80000000000001</v>
      </c>
      <c r="O3588" s="14">
        <f>E3588*$E$16</f>
        <v>0</v>
      </c>
      <c r="P3588" s="14">
        <f>F3588*$F$16</f>
        <v>130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237.29160000000002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375.09160000000003</v>
      </c>
      <c r="Y3588" s="14">
        <f t="shared" si="1129"/>
        <v>0</v>
      </c>
      <c r="Z3588" s="14">
        <f t="shared" si="1130"/>
        <v>130</v>
      </c>
      <c r="AA3588" s="14">
        <f t="shared" si="1131"/>
        <v>0</v>
      </c>
      <c r="AB3588" s="14">
        <f t="shared" si="1133"/>
        <v>0</v>
      </c>
      <c r="AC3588" s="15">
        <f t="shared" si="1132"/>
        <v>505.1</v>
      </c>
      <c r="AD3588" s="48">
        <f>(ROUND(AC3588-AC3575,1)/AC3575)</f>
        <v>0.17931356525799672</v>
      </c>
      <c r="AE3588" s="117"/>
      <c r="AF3588" s="63"/>
    </row>
    <row r="3589" spans="1:32">
      <c r="A3589" s="105"/>
      <c r="B3589" s="99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137.80000000000001</v>
      </c>
      <c r="O3589" s="14">
        <f>E3589*$E$17</f>
        <v>0</v>
      </c>
      <c r="P3589" s="14">
        <f>F3589*$F$17</f>
        <v>130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237.29160000000002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375.09160000000003</v>
      </c>
      <c r="Y3589" s="14">
        <f t="shared" si="1129"/>
        <v>0</v>
      </c>
      <c r="Z3589" s="14">
        <f t="shared" si="1130"/>
        <v>130</v>
      </c>
      <c r="AA3589" s="14">
        <f t="shared" si="1131"/>
        <v>0</v>
      </c>
      <c r="AB3589" s="14">
        <f t="shared" si="1133"/>
        <v>0</v>
      </c>
      <c r="AC3589" s="15">
        <f t="shared" si="1132"/>
        <v>505.1</v>
      </c>
      <c r="AD3589" s="48">
        <f>(ROUND(AC3589-AC3575,1)/AC3575)</f>
        <v>0.17931356525799672</v>
      </c>
      <c r="AE3589" s="119"/>
      <c r="AF3589" s="60"/>
    </row>
    <row r="3590" spans="1:32">
      <c r="A3590" s="113"/>
      <c r="B3590" s="156" t="s">
        <v>435</v>
      </c>
      <c r="C3590" s="156"/>
      <c r="D3590" s="156"/>
      <c r="E3590" s="156"/>
      <c r="F3590" s="156"/>
      <c r="G3590" s="156"/>
      <c r="H3590" s="156"/>
      <c r="I3590" s="156"/>
      <c r="J3590" s="156"/>
      <c r="K3590" s="156"/>
      <c r="L3590" s="156"/>
      <c r="M3590" s="156"/>
      <c r="N3590" s="156"/>
      <c r="O3590" s="156"/>
      <c r="P3590" s="156"/>
      <c r="Q3590" s="156"/>
      <c r="R3590" s="156"/>
      <c r="S3590" s="156"/>
      <c r="T3590" s="156"/>
      <c r="U3590" s="156"/>
      <c r="V3590" s="156"/>
      <c r="W3590" s="156"/>
      <c r="X3590" s="156"/>
      <c r="Y3590" s="156"/>
      <c r="Z3590" s="156"/>
      <c r="AA3590" s="156"/>
      <c r="AB3590" s="156"/>
      <c r="AC3590" s="18">
        <v>500</v>
      </c>
      <c r="AD3590" s="18"/>
      <c r="AE3590" s="119"/>
      <c r="AF3590" s="60"/>
    </row>
    <row r="3591" spans="1:32">
      <c r="A3591" s="112" t="s">
        <v>0</v>
      </c>
      <c r="B3591" s="93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171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205.2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376.2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376.2</v>
      </c>
      <c r="AD3591" s="48">
        <v>0</v>
      </c>
      <c r="AE3591" s="119" t="s">
        <v>820</v>
      </c>
      <c r="AF3591" s="60"/>
    </row>
    <row r="3592" spans="1:32">
      <c r="A3592" s="105" t="s">
        <v>821</v>
      </c>
      <c r="B3592" s="93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148.20000000000002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293.43600000000004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441.63600000000008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441.6</v>
      </c>
      <c r="AD3592" s="48">
        <f>(ROUND(AC3592-AC3591,1)/AC3591)</f>
        <v>0.17384370015948966</v>
      </c>
      <c r="AE3592" s="119"/>
      <c r="AF3592" s="60"/>
    </row>
    <row r="3593" spans="1:32">
      <c r="A3593" s="105" t="s">
        <v>822</v>
      </c>
      <c r="B3593" s="93">
        <v>20</v>
      </c>
      <c r="C3593" s="21" t="s">
        <v>856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159.6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191.51999999999998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351.12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351.1</v>
      </c>
      <c r="AD3593" s="48">
        <f>(ROUND(AC3593-AC3591,1)/AC3591)</f>
        <v>-6.6719829877724623E-2</v>
      </c>
      <c r="AE3593" s="119"/>
      <c r="AF3593" s="60"/>
    </row>
    <row r="3594" spans="1:32">
      <c r="A3594" s="105" t="s">
        <v>823</v>
      </c>
      <c r="B3594" s="93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159.6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191.51999999999998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351.12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351.1</v>
      </c>
      <c r="AD3594" s="48">
        <f>(ROUND(AC3594-AC3591,1)/AC3591)</f>
        <v>-6.6719829877724623E-2</v>
      </c>
      <c r="AE3594" s="119"/>
      <c r="AF3594" s="60"/>
    </row>
    <row r="3595" spans="1:32">
      <c r="A3595" s="105" t="s">
        <v>824</v>
      </c>
      <c r="B3595" s="93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159.6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191.51999999999998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351.12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351.1</v>
      </c>
      <c r="AD3595" s="48">
        <f>(ROUND(AC3595-AC3591,1)/AC3591)</f>
        <v>-6.6719829877724623E-2</v>
      </c>
      <c r="AE3595" s="119"/>
      <c r="AF3595" s="60"/>
    </row>
    <row r="3596" spans="1:32">
      <c r="A3596" s="105" t="s">
        <v>667</v>
      </c>
      <c r="B3596" s="93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159.6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191.51999999999998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351.12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351.1</v>
      </c>
      <c r="AD3596" s="48">
        <f>(ROUND(AC3596-AC3591,1)/AC3591)</f>
        <v>-6.6719829877724623E-2</v>
      </c>
      <c r="AE3596" s="119"/>
      <c r="AF3596" s="60"/>
    </row>
    <row r="3597" spans="1:32">
      <c r="A3597" s="105" t="s">
        <v>606</v>
      </c>
      <c r="B3597" s="93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68.399999999999991</v>
      </c>
      <c r="O3597" s="14">
        <f>E3597*$E$9</f>
        <v>148.20000000000002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82.08</v>
      </c>
      <c r="T3597" s="14">
        <f>(O3597/100)*(K3597*$K$9)</f>
        <v>188.95500000000001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150.47999999999999</v>
      </c>
      <c r="Y3597" s="14">
        <f t="shared" si="1137"/>
        <v>337.15500000000003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487.6</v>
      </c>
      <c r="AD3597" s="48">
        <f>(ROUND(AC3597-AC3591,1)/AC3591)</f>
        <v>0.29611908559276984</v>
      </c>
      <c r="AE3597" s="119"/>
      <c r="AF3597" s="60"/>
    </row>
    <row r="3598" spans="1:32">
      <c r="A3598" s="105" t="s">
        <v>851</v>
      </c>
      <c r="B3598" s="93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68.399999999999991</v>
      </c>
      <c r="O3598" s="14">
        <f>E3598*$E$10</f>
        <v>0</v>
      </c>
      <c r="P3598" s="14">
        <f>F3598*$F$10</f>
        <v>148.20000000000002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82.08</v>
      </c>
      <c r="T3598" s="14">
        <f>(O3598/100)*(K3598*$J$10)</f>
        <v>0</v>
      </c>
      <c r="U3598" s="14">
        <f>(P3598/100)*(K3598*$K$10)+(P3598/100)*(L3598*$L$10)</f>
        <v>188.95500000000001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150.47999999999999</v>
      </c>
      <c r="Y3598" s="14">
        <f t="shared" si="1137"/>
        <v>0</v>
      </c>
      <c r="Z3598" s="14">
        <f t="shared" si="1138"/>
        <v>337.15500000000003</v>
      </c>
      <c r="AA3598" s="14">
        <f t="shared" si="1139"/>
        <v>0</v>
      </c>
      <c r="AB3598" s="14">
        <f t="shared" si="1140"/>
        <v>0</v>
      </c>
      <c r="AC3598" s="15">
        <f t="shared" si="1135"/>
        <v>487.6</v>
      </c>
      <c r="AD3598" s="48">
        <f>(ROUND(AC3598-AC3591,1)/AC3591)</f>
        <v>0.29611908559276984</v>
      </c>
      <c r="AE3598" s="119"/>
      <c r="AF3598" s="60"/>
    </row>
    <row r="3599" spans="1:32">
      <c r="A3599" s="105" t="s">
        <v>852</v>
      </c>
      <c r="B3599" s="93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68.399999999999991</v>
      </c>
      <c r="O3599" s="14">
        <f>E3599*$E$11</f>
        <v>0</v>
      </c>
      <c r="P3599" s="14">
        <f>F3599*$F$11</f>
        <v>0</v>
      </c>
      <c r="Q3599" s="14">
        <f>G3599*$G$11</f>
        <v>148.20000000000002</v>
      </c>
      <c r="R3599" s="14">
        <f>H3599*$H$11</f>
        <v>0</v>
      </c>
      <c r="S3599" s="14">
        <f>(N3599/100)*(I3599*$I$11)+(N3599/100)*(J3599*$J$11)</f>
        <v>82.08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188.95500000000001</v>
      </c>
      <c r="W3599" s="14">
        <f>(R3599/100)*(K3599*$K$11)+(R3599/100)*(L3599*$L$11)</f>
        <v>0</v>
      </c>
      <c r="X3599" s="14">
        <f t="shared" si="1136"/>
        <v>150.47999999999999</v>
      </c>
      <c r="Y3599" s="14">
        <f t="shared" si="1137"/>
        <v>0</v>
      </c>
      <c r="Z3599" s="14">
        <f t="shared" si="1138"/>
        <v>0</v>
      </c>
      <c r="AA3599" s="14">
        <f t="shared" si="1139"/>
        <v>337.15500000000003</v>
      </c>
      <c r="AB3599" s="14">
        <f t="shared" si="1140"/>
        <v>0</v>
      </c>
      <c r="AC3599" s="15">
        <f t="shared" si="1135"/>
        <v>487.6</v>
      </c>
      <c r="AD3599" s="48">
        <f>(ROUND(AC3599-AC3591,1)/AC3591)</f>
        <v>0.29611908559276984</v>
      </c>
      <c r="AE3599" s="119"/>
      <c r="AF3599" s="60"/>
    </row>
    <row r="3600" spans="1:32">
      <c r="A3600" s="105" t="s">
        <v>853</v>
      </c>
      <c r="B3600" s="93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68.399999999999991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148.20000000000002</v>
      </c>
      <c r="S3600" s="14">
        <f>(N3600/100)*(I3600*$I$12)+(N3600/100)*(J3600*$J$12)</f>
        <v>82.08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188.95500000000001</v>
      </c>
      <c r="X3600" s="14">
        <f t="shared" si="1136"/>
        <v>150.47999999999999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337.15500000000003</v>
      </c>
      <c r="AC3600" s="15">
        <f t="shared" si="1135"/>
        <v>487.6</v>
      </c>
      <c r="AD3600" s="48">
        <f>(ROUND(AC3600-AC3591,1)/AC3591)</f>
        <v>0.29611908559276984</v>
      </c>
      <c r="AE3600" s="119"/>
      <c r="AF3600" s="60"/>
    </row>
    <row r="3601" spans="1:32">
      <c r="A3601" s="105" t="s">
        <v>854</v>
      </c>
      <c r="B3601" s="93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148.20000000000002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333.45000000000005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481.65000000000009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481.7</v>
      </c>
      <c r="AD3601" s="48">
        <f>(ROUND(AC3601-AC3591,1)/AC3591)</f>
        <v>0.28043593833067521</v>
      </c>
      <c r="AE3601" s="119"/>
      <c r="AF3601" s="60"/>
    </row>
    <row r="3602" spans="1:32">
      <c r="A3602" s="105" t="s">
        <v>855</v>
      </c>
      <c r="B3602" s="93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148.20000000000002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333.45000000000005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481.65000000000009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481.7</v>
      </c>
      <c r="AD3602" s="48">
        <f>(ROUND(AC3602-AC3591,1)/AC3591)</f>
        <v>0.28043593833067521</v>
      </c>
      <c r="AE3602" s="119"/>
      <c r="AF3602" s="60"/>
    </row>
    <row r="3603" spans="1:32">
      <c r="A3603" s="105"/>
      <c r="B3603" s="93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148.20000000000002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333.45000000000005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481.65000000000009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481.7</v>
      </c>
      <c r="AD3603" s="48">
        <f>(ROUND(AC3603-AC3591,1)/AC3591)</f>
        <v>0.28043593833067521</v>
      </c>
      <c r="AE3603" s="119"/>
      <c r="AF3603" s="60"/>
    </row>
    <row r="3604" spans="1:32">
      <c r="A3604" s="105"/>
      <c r="B3604" s="93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148.20000000000002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276.39300000000003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424.59300000000007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424.6</v>
      </c>
      <c r="AD3604" s="48">
        <f>(ROUND(AC3604-AC3591,1)/AC3591)</f>
        <v>0.12865497076023391</v>
      </c>
      <c r="AE3604" s="119"/>
      <c r="AF3604" s="60"/>
    </row>
    <row r="3605" spans="1:32">
      <c r="A3605" s="105"/>
      <c r="B3605" s="93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148.20000000000002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312.55379999999997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460.75379999999996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460.8</v>
      </c>
      <c r="AD3605" s="48">
        <f>(ROUND(AC3605-AC3591,1)/AC3591)</f>
        <v>0.2248803827751196</v>
      </c>
      <c r="AE3605" s="119"/>
      <c r="AF3605" s="60"/>
    </row>
    <row r="3606" spans="1:32">
      <c r="A3606" s="112" t="s">
        <v>0</v>
      </c>
      <c r="B3606" s="94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177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212.4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389.4</v>
      </c>
      <c r="AC3606" s="53">
        <f>ROUND(X3606+Y3606+Z3606+AA3606+AB3606,1)</f>
        <v>389.4</v>
      </c>
      <c r="AD3606" s="58">
        <v>0</v>
      </c>
      <c r="AE3606" s="119" t="s">
        <v>820</v>
      </c>
      <c r="AF3606" s="60"/>
    </row>
    <row r="3607" spans="1:32">
      <c r="A3607" s="105" t="s">
        <v>821</v>
      </c>
      <c r="B3607" s="95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153.4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285.32400000000001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438.72400000000005</v>
      </c>
      <c r="AC3607" s="15">
        <f>ROUND(X3607+Y3607+Z3607+AA3607+AB3607,1)</f>
        <v>438.7</v>
      </c>
      <c r="AD3607" s="48">
        <f>(ROUND(AC3607-AC3606,1)/AC3606)</f>
        <v>0.12660503338469439</v>
      </c>
      <c r="AE3607" s="119"/>
      <c r="AF3607" s="60"/>
    </row>
    <row r="3608" spans="1:32">
      <c r="A3608" s="105" t="s">
        <v>822</v>
      </c>
      <c r="B3608" s="95">
        <v>12</v>
      </c>
      <c r="C3608" s="21" t="s">
        <v>856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165.2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198.23999999999998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363.43999999999994</v>
      </c>
      <c r="AC3608" s="15">
        <f t="shared" ref="AC3608:AC3620" si="1145">ROUND(X3608+Y3608+Z3608+AA3608+AB3608,1)</f>
        <v>363.4</v>
      </c>
      <c r="AD3608" s="48">
        <f>(ROUND(AC3608-AC3606,1)/AC3606)</f>
        <v>-6.6769388803287116E-2</v>
      </c>
      <c r="AE3608" s="119"/>
      <c r="AF3608" s="60"/>
    </row>
    <row r="3609" spans="1:32">
      <c r="A3609" s="105" t="s">
        <v>823</v>
      </c>
      <c r="B3609" s="95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165.2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198.23999999999998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363.43999999999994</v>
      </c>
      <c r="AC3609" s="15">
        <f t="shared" si="1145"/>
        <v>363.4</v>
      </c>
      <c r="AD3609" s="48">
        <f>(ROUND(AC3609-AC3606,1)/AC3606)</f>
        <v>-6.6769388803287116E-2</v>
      </c>
      <c r="AE3609" s="119"/>
      <c r="AF3609" s="60"/>
    </row>
    <row r="3610" spans="1:32">
      <c r="A3610" s="105" t="s">
        <v>824</v>
      </c>
      <c r="B3610" s="95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165.2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198.23999999999998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363.43999999999994</v>
      </c>
      <c r="AC3610" s="15">
        <f t="shared" si="1145"/>
        <v>363.4</v>
      </c>
      <c r="AD3610" s="48">
        <f>(ROUND(AC3610-AC3606,1)/AC3606)</f>
        <v>-6.6769388803287116E-2</v>
      </c>
      <c r="AE3610" s="119"/>
      <c r="AF3610" s="60"/>
    </row>
    <row r="3611" spans="1:32">
      <c r="A3611" s="105" t="s">
        <v>667</v>
      </c>
      <c r="B3611" s="95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165.2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198.23999999999998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363.43999999999994</v>
      </c>
      <c r="AC3611" s="15">
        <f t="shared" si="1145"/>
        <v>363.4</v>
      </c>
      <c r="AD3611" s="48">
        <f>(ROUND(AC3611-AC3606,1)/AC3606)</f>
        <v>-6.6769388803287116E-2</v>
      </c>
      <c r="AE3611" s="119"/>
      <c r="AF3611" s="60"/>
    </row>
    <row r="3612" spans="1:32">
      <c r="A3612" s="105" t="s">
        <v>606</v>
      </c>
      <c r="B3612" s="95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226.20000000000002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271.44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497.64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497.6</v>
      </c>
      <c r="AD3612" s="48">
        <f>(ROUND(AC3612-AC3606,1)/AC3606)</f>
        <v>0.27786337955829482</v>
      </c>
      <c r="AE3612" s="119"/>
      <c r="AF3612" s="60"/>
    </row>
    <row r="3613" spans="1:32">
      <c r="A3613" s="105" t="s">
        <v>851</v>
      </c>
      <c r="B3613" s="95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226.20000000000002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271.44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497.64</v>
      </c>
      <c r="AA3613" s="14">
        <f t="shared" si="1144"/>
        <v>0</v>
      </c>
      <c r="AB3613" s="14">
        <f t="shared" si="1146"/>
        <v>0</v>
      </c>
      <c r="AC3613" s="15">
        <f t="shared" si="1145"/>
        <v>497.6</v>
      </c>
      <c r="AD3613" s="48">
        <f>(ROUND(AC3613-AC3606,1)/AC3606)</f>
        <v>0.27786337955829482</v>
      </c>
      <c r="AE3613" s="119"/>
      <c r="AF3613" s="60"/>
    </row>
    <row r="3614" spans="1:32">
      <c r="A3614" s="105" t="s">
        <v>852</v>
      </c>
      <c r="B3614" s="95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226.20000000000002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271.44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497.64</v>
      </c>
      <c r="AB3614" s="14">
        <f t="shared" si="1146"/>
        <v>0</v>
      </c>
      <c r="AC3614" s="15">
        <f t="shared" si="1145"/>
        <v>497.6</v>
      </c>
      <c r="AD3614" s="48">
        <f>(ROUND(AC3614-AC3606,1)/AC3606)</f>
        <v>0.27786337955829482</v>
      </c>
      <c r="AE3614" s="119"/>
      <c r="AF3614" s="60"/>
    </row>
    <row r="3615" spans="1:32">
      <c r="A3615" s="105" t="s">
        <v>853</v>
      </c>
      <c r="B3615" s="95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226.20000000000002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271.44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497.64</v>
      </c>
      <c r="AC3615" s="15">
        <f t="shared" si="1145"/>
        <v>497.6</v>
      </c>
      <c r="AD3615" s="48">
        <f>(ROUND(AC3615-AC3606,1)/AC3606)</f>
        <v>0.27786337955829482</v>
      </c>
      <c r="AE3615" s="119"/>
      <c r="AF3615" s="60"/>
    </row>
    <row r="3616" spans="1:32">
      <c r="A3616" s="105" t="s">
        <v>854</v>
      </c>
      <c r="B3616" s="95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153.4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345.15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498.54999999999995</v>
      </c>
      <c r="AC3616" s="15">
        <f t="shared" si="1145"/>
        <v>498.6</v>
      </c>
      <c r="AD3616" s="48">
        <f>(ROUND(AC3616-AC3606,1)/AC3606)</f>
        <v>0.28043143297380591</v>
      </c>
      <c r="AE3616" s="119"/>
      <c r="AF3616" s="60"/>
    </row>
    <row r="3617" spans="1:32">
      <c r="A3617" s="105" t="s">
        <v>855</v>
      </c>
      <c r="B3617" s="95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198.9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298.35000000000002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497.25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497.3</v>
      </c>
      <c r="AD3617" s="48">
        <f>(ROUND(AC3617-AC3606,1)/AC3606)</f>
        <v>0.27709296353364155</v>
      </c>
      <c r="AE3617" s="119"/>
      <c r="AF3617" s="60"/>
    </row>
    <row r="3618" spans="1:32">
      <c r="A3618" s="105"/>
      <c r="B3618" s="95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198.9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298.35000000000002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497.25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497.3</v>
      </c>
      <c r="AD3618" s="48">
        <f>(ROUND(AC3618-AC3606,1)/AC3606)</f>
        <v>0.27709296353364155</v>
      </c>
      <c r="AE3618" s="119"/>
      <c r="AF3618" s="60"/>
    </row>
    <row r="3619" spans="1:32">
      <c r="A3619" s="105"/>
      <c r="B3619" s="95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153.4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285.32400000000001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438.72400000000005</v>
      </c>
      <c r="AC3619" s="15">
        <f t="shared" si="1145"/>
        <v>438.7</v>
      </c>
      <c r="AD3619" s="48">
        <f>(ROUND(AC3619-AC3606,1)/AC3606)</f>
        <v>0.12660503338469439</v>
      </c>
      <c r="AE3619" s="117"/>
      <c r="AF3619" s="63"/>
    </row>
    <row r="3620" spans="1:32">
      <c r="A3620" s="105"/>
      <c r="B3620" s="95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153.4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285.32400000000001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438.72400000000005</v>
      </c>
      <c r="AC3620" s="15">
        <f t="shared" si="1145"/>
        <v>438.7</v>
      </c>
      <c r="AD3620" s="48">
        <f>(ROUND(AC3620-AC3606,1)/AC3606)</f>
        <v>0.12660503338469439</v>
      </c>
      <c r="AE3620" s="119"/>
      <c r="AF3620" s="60"/>
    </row>
    <row r="3621" spans="1:32">
      <c r="A3621" s="113"/>
      <c r="B3621" s="156" t="s">
        <v>434</v>
      </c>
      <c r="C3621" s="156"/>
      <c r="D3621" s="156"/>
      <c r="E3621" s="156"/>
      <c r="F3621" s="156"/>
      <c r="G3621" s="156"/>
      <c r="H3621" s="156"/>
      <c r="I3621" s="156"/>
      <c r="J3621" s="156"/>
      <c r="K3621" s="156"/>
      <c r="L3621" s="156"/>
      <c r="M3621" s="156"/>
      <c r="N3621" s="156"/>
      <c r="O3621" s="156"/>
      <c r="P3621" s="156"/>
      <c r="Q3621" s="156"/>
      <c r="R3621" s="156"/>
      <c r="S3621" s="156"/>
      <c r="T3621" s="156"/>
      <c r="U3621" s="156"/>
      <c r="V3621" s="156"/>
      <c r="W3621" s="156"/>
      <c r="X3621" s="156"/>
      <c r="Y3621" s="156"/>
      <c r="Z3621" s="156"/>
      <c r="AA3621" s="156"/>
      <c r="AB3621" s="156"/>
      <c r="AC3621" s="18">
        <v>500</v>
      </c>
      <c r="AD3621" s="18"/>
      <c r="AE3621" s="119"/>
      <c r="AF3621" s="60"/>
    </row>
    <row r="3622" spans="1:32">
      <c r="A3622" s="112" t="s">
        <v>0</v>
      </c>
      <c r="B3622" s="95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162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218.70000000000002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380.70000000000005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380.7</v>
      </c>
      <c r="AD3622" s="48">
        <v>0</v>
      </c>
      <c r="AE3622" s="119" t="s">
        <v>820</v>
      </c>
      <c r="AF3622" s="60"/>
    </row>
    <row r="3623" spans="1:32">
      <c r="A3623" s="105" t="s">
        <v>821</v>
      </c>
      <c r="B3623" s="95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140.4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308.3184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448.71839999999997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448.7</v>
      </c>
      <c r="AD3623" s="48">
        <f>(ROUND(AC3623-AC3622,1)/AC3622)</f>
        <v>0.17861833464670346</v>
      </c>
      <c r="AE3623" s="119"/>
      <c r="AF3623" s="60"/>
    </row>
    <row r="3624" spans="1:32">
      <c r="A3624" s="105" t="s">
        <v>822</v>
      </c>
      <c r="B3624" s="95">
        <v>14</v>
      </c>
      <c r="C3624" s="21" t="s">
        <v>856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151.19999999999999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204.11999999999998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355.31999999999994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355.3</v>
      </c>
      <c r="AD3624" s="48">
        <f>(ROUND(AC3624-AC3622,1)/AC3622)</f>
        <v>-6.6719201470974515E-2</v>
      </c>
      <c r="AE3624" s="119"/>
      <c r="AF3624" s="60"/>
    </row>
    <row r="3625" spans="1:32">
      <c r="A3625" s="105" t="s">
        <v>823</v>
      </c>
      <c r="B3625" s="95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151.19999999999999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204.11999999999998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355.31999999999994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355.3</v>
      </c>
      <c r="AD3625" s="48">
        <f>(ROUND(AC3625-AC3622,1)/AC3622)</f>
        <v>-6.6719201470974515E-2</v>
      </c>
      <c r="AE3625" s="119"/>
      <c r="AF3625" s="60"/>
    </row>
    <row r="3626" spans="1:32">
      <c r="A3626" s="105" t="s">
        <v>824</v>
      </c>
      <c r="B3626" s="95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151.19999999999999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204.11999999999998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355.31999999999994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355.3</v>
      </c>
      <c r="AD3626" s="48">
        <f>(ROUND(AC3626-AC3622,1)/AC3622)</f>
        <v>-6.6719201470974515E-2</v>
      </c>
      <c r="AE3626" s="119"/>
      <c r="AF3626" s="60"/>
    </row>
    <row r="3627" spans="1:32">
      <c r="A3627" s="105" t="s">
        <v>667</v>
      </c>
      <c r="B3627" s="95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151.19999999999999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204.11999999999998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355.31999999999994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355.3</v>
      </c>
      <c r="AD3627" s="48">
        <f>(ROUND(AC3627-AC3622,1)/AC3622)</f>
        <v>-6.6719201470974515E-2</v>
      </c>
      <c r="AE3627" s="119"/>
      <c r="AF3627" s="60"/>
    </row>
    <row r="3628" spans="1:32">
      <c r="A3628" s="105" t="s">
        <v>606</v>
      </c>
      <c r="B3628" s="95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64.8</v>
      </c>
      <c r="O3628" s="14">
        <f>E3628*$E$9</f>
        <v>140.4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87.48</v>
      </c>
      <c r="T3628" s="14">
        <f>(O3628/100)*(K3628*$K$9)</f>
        <v>200.07000000000002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152.28</v>
      </c>
      <c r="Y3628" s="14">
        <f t="shared" si="1148"/>
        <v>340.47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492.8</v>
      </c>
      <c r="AD3628" s="48">
        <f>(ROUND(AC3628-AC3622,1)/AC3622)</f>
        <v>0.29445757814552143</v>
      </c>
      <c r="AE3628" s="119"/>
      <c r="AF3628" s="60"/>
    </row>
    <row r="3629" spans="1:32">
      <c r="A3629" s="105" t="s">
        <v>851</v>
      </c>
      <c r="B3629" s="95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64.8</v>
      </c>
      <c r="O3629" s="14">
        <f>E3629*$E$10</f>
        <v>0</v>
      </c>
      <c r="P3629" s="14">
        <f>F3629*$F$10</f>
        <v>140.4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87.48</v>
      </c>
      <c r="T3629" s="14">
        <f>(O3629/100)*(K3629*$J$10)</f>
        <v>0</v>
      </c>
      <c r="U3629" s="14">
        <f>(P3629/100)*(K3629*$K$10)+(P3629/100)*(L3629*$L$10)</f>
        <v>200.07000000000002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152.28</v>
      </c>
      <c r="Y3629" s="14">
        <f t="shared" si="1148"/>
        <v>0</v>
      </c>
      <c r="Z3629" s="14">
        <f t="shared" si="1149"/>
        <v>340.47</v>
      </c>
      <c r="AA3629" s="14">
        <f t="shared" si="1150"/>
        <v>0</v>
      </c>
      <c r="AB3629" s="14">
        <f t="shared" si="1152"/>
        <v>0</v>
      </c>
      <c r="AC3629" s="15">
        <f t="shared" si="1151"/>
        <v>492.8</v>
      </c>
      <c r="AD3629" s="48">
        <f>(ROUND(AC3629-AC3622,1)/AC3622)</f>
        <v>0.29445757814552143</v>
      </c>
      <c r="AE3629" s="119"/>
      <c r="AF3629" s="60"/>
    </row>
    <row r="3630" spans="1:32">
      <c r="A3630" s="105" t="s">
        <v>852</v>
      </c>
      <c r="B3630" s="95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64.8</v>
      </c>
      <c r="O3630" s="14">
        <f>E3630*$E$11</f>
        <v>0</v>
      </c>
      <c r="P3630" s="14">
        <f>F3630*$F$11</f>
        <v>0</v>
      </c>
      <c r="Q3630" s="14">
        <f>G3630*$G$11</f>
        <v>140.4</v>
      </c>
      <c r="R3630" s="14">
        <f>H3630*$H$11</f>
        <v>0</v>
      </c>
      <c r="S3630" s="14">
        <f>(N3630/100)*(I3630*$I$11)+(N3630/100)*(J3630*$J$11)</f>
        <v>87.48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200.07000000000002</v>
      </c>
      <c r="W3630" s="14">
        <f>(R3630/100)*(K3630*$K$11)+(R3630/100)*(L3630*$L$11)</f>
        <v>0</v>
      </c>
      <c r="X3630" s="14">
        <f t="shared" si="1147"/>
        <v>152.28</v>
      </c>
      <c r="Y3630" s="14">
        <f t="shared" si="1148"/>
        <v>0</v>
      </c>
      <c r="Z3630" s="14">
        <f t="shared" si="1149"/>
        <v>0</v>
      </c>
      <c r="AA3630" s="14">
        <f t="shared" si="1150"/>
        <v>340.47</v>
      </c>
      <c r="AB3630" s="14">
        <f t="shared" si="1152"/>
        <v>0</v>
      </c>
      <c r="AC3630" s="15">
        <f t="shared" si="1151"/>
        <v>492.8</v>
      </c>
      <c r="AD3630" s="48">
        <f>(ROUND(AC3630-AC3622,1)/AC3622)</f>
        <v>0.29445757814552143</v>
      </c>
      <c r="AE3630" s="119"/>
      <c r="AF3630" s="60"/>
    </row>
    <row r="3631" spans="1:32">
      <c r="A3631" s="105" t="s">
        <v>853</v>
      </c>
      <c r="B3631" s="95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64.8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140.4</v>
      </c>
      <c r="S3631" s="14">
        <f>(N3631/100)*(I3631*$I$12)+(N3631/100)*(J3631*$J$12)</f>
        <v>87.48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200.07000000000002</v>
      </c>
      <c r="X3631" s="14">
        <f t="shared" si="1147"/>
        <v>152.28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340.47</v>
      </c>
      <c r="AC3631" s="15">
        <f t="shared" si="1151"/>
        <v>492.8</v>
      </c>
      <c r="AD3631" s="48">
        <f>(ROUND(AC3631-AC3622,1)/AC3622)</f>
        <v>0.29445757814552143</v>
      </c>
      <c r="AE3631" s="119"/>
      <c r="AF3631" s="60"/>
    </row>
    <row r="3632" spans="1:32">
      <c r="A3632" s="105" t="s">
        <v>854</v>
      </c>
      <c r="B3632" s="95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140.4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347.49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487.89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487.9</v>
      </c>
      <c r="AD3632" s="48">
        <f>(ROUND(AC3632-AC3622,1)/AC3622)</f>
        <v>0.28158655109009723</v>
      </c>
      <c r="AE3632" s="119"/>
      <c r="AF3632" s="60"/>
    </row>
    <row r="3633" spans="1:32">
      <c r="A3633" s="105" t="s">
        <v>855</v>
      </c>
      <c r="B3633" s="95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140.4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347.49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487.89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487.9</v>
      </c>
      <c r="AD3633" s="48">
        <f>(ROUND(AC3633-AC3622,1)/AC3622)</f>
        <v>0.28158655109009723</v>
      </c>
      <c r="AE3633" s="119"/>
      <c r="AF3633" s="60"/>
    </row>
    <row r="3634" spans="1:32">
      <c r="A3634" s="105"/>
      <c r="B3634" s="95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140.4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347.49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487.89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487.9</v>
      </c>
      <c r="AD3634" s="48">
        <f>(ROUND(AC3634-AC3622,1)/AC3622)</f>
        <v>0.28158655109009723</v>
      </c>
      <c r="AE3634" s="119"/>
      <c r="AF3634" s="60"/>
    </row>
    <row r="3635" spans="1:32">
      <c r="A3635" s="105"/>
      <c r="B3635" s="95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140.4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326.28960000000001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466.68960000000004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466.7</v>
      </c>
      <c r="AD3635" s="48">
        <f>(ROUND(AC3635-AC3622,1)/AC3622)</f>
        <v>0.225899658523772</v>
      </c>
      <c r="AE3635" s="119"/>
      <c r="AF3635" s="60"/>
    </row>
    <row r="3636" spans="1:32">
      <c r="A3636" s="105"/>
      <c r="B3636" s="95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140.4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287.67959999999999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428.07960000000003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428.1</v>
      </c>
      <c r="AD3636" s="48">
        <f>(ROUND(AC3636-AC3622,1)/AC3622)</f>
        <v>0.12450748620961387</v>
      </c>
      <c r="AE3636" s="119"/>
      <c r="AF3636" s="60"/>
    </row>
    <row r="3637" spans="1:32">
      <c r="A3637" s="112" t="s">
        <v>0</v>
      </c>
      <c r="B3637" s="92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189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198.45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387.45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387.5</v>
      </c>
      <c r="AD3637" s="58">
        <v>0</v>
      </c>
      <c r="AE3637" s="119" t="s">
        <v>820</v>
      </c>
      <c r="AF3637" s="60"/>
    </row>
    <row r="3638" spans="1:32">
      <c r="A3638" s="105" t="s">
        <v>821</v>
      </c>
      <c r="B3638" s="93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163.80000000000001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291.89160000000004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455.69160000000005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455.7</v>
      </c>
      <c r="AD3638" s="48">
        <f>(ROUND(AC3638-AC3637,1)/AC3637)</f>
        <v>0.17600000000000002</v>
      </c>
      <c r="AE3638" s="119"/>
      <c r="AF3638" s="60"/>
    </row>
    <row r="3639" spans="1:32">
      <c r="A3639" s="105" t="s">
        <v>822</v>
      </c>
      <c r="B3639" s="93">
        <v>0</v>
      </c>
      <c r="C3639" s="21" t="s">
        <v>856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176.39999999999998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185.22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361.62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361.6</v>
      </c>
      <c r="AD3639" s="48">
        <f>(ROUND(AC3639-AC3637,1)/AC3637)</f>
        <v>-6.6838709677419353E-2</v>
      </c>
      <c r="AE3639" s="119"/>
      <c r="AF3639" s="60"/>
    </row>
    <row r="3640" spans="1:32">
      <c r="A3640" s="105" t="s">
        <v>823</v>
      </c>
      <c r="B3640" s="93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176.39999999999998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185.22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361.62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361.6</v>
      </c>
      <c r="AD3640" s="48">
        <f>(ROUND(AC3640-AC3637,1)/AC3637)</f>
        <v>-6.6838709677419353E-2</v>
      </c>
      <c r="AE3640" s="119"/>
      <c r="AF3640" s="60"/>
    </row>
    <row r="3641" spans="1:32">
      <c r="A3641" s="105" t="s">
        <v>824</v>
      </c>
      <c r="B3641" s="93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176.39999999999998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185.22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361.62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361.6</v>
      </c>
      <c r="AD3641" s="48">
        <f>(ROUND(AC3641-AC3637,1)/AC3637)</f>
        <v>-6.6838709677419353E-2</v>
      </c>
      <c r="AE3641" s="119"/>
      <c r="AF3641" s="60"/>
    </row>
    <row r="3642" spans="1:32">
      <c r="A3642" s="105" t="s">
        <v>667</v>
      </c>
      <c r="B3642" s="93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176.39999999999998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185.22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361.62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361.6</v>
      </c>
      <c r="AD3642" s="48">
        <f>(ROUND(AC3642-AC3637,1)/AC3637)</f>
        <v>-6.6838709677419353E-2</v>
      </c>
      <c r="AE3642" s="119"/>
      <c r="AF3642" s="60"/>
    </row>
    <row r="3643" spans="1:32">
      <c r="A3643" s="105" t="s">
        <v>606</v>
      </c>
      <c r="B3643" s="93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75.599999999999994</v>
      </c>
      <c r="O3643" s="14">
        <f>E3643*$E$9</f>
        <v>163.80000000000001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79.38</v>
      </c>
      <c r="T3643" s="14">
        <f>(O3643/100)*(K3643*$K$9)</f>
        <v>184.27500000000001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154.97999999999999</v>
      </c>
      <c r="Y3643" s="14">
        <f t="shared" si="1148"/>
        <v>348.07500000000005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503.1</v>
      </c>
      <c r="AD3643" s="48">
        <f>(ROUND(AC3643-AC3637,1)/AC3637)</f>
        <v>0.29832258064516126</v>
      </c>
      <c r="AE3643" s="119"/>
      <c r="AF3643" s="60"/>
    </row>
    <row r="3644" spans="1:32">
      <c r="A3644" s="105" t="s">
        <v>851</v>
      </c>
      <c r="B3644" s="93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75.599999999999994</v>
      </c>
      <c r="O3644" s="14">
        <f>E3644*$E$10</f>
        <v>0</v>
      </c>
      <c r="P3644" s="14">
        <f>F3644*$F$10</f>
        <v>163.80000000000001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79.38</v>
      </c>
      <c r="T3644" s="14">
        <f>(O3644/100)*(K3644*$J$10)</f>
        <v>0</v>
      </c>
      <c r="U3644" s="14">
        <f>(P3644/100)*(K3644*$K$10)+(P3644/100)*(L3644*$L$10)</f>
        <v>184.27500000000001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154.97999999999999</v>
      </c>
      <c r="Y3644" s="14">
        <f t="shared" si="1148"/>
        <v>0</v>
      </c>
      <c r="Z3644" s="14">
        <f t="shared" si="1149"/>
        <v>348.07500000000005</v>
      </c>
      <c r="AA3644" s="14">
        <f t="shared" si="1150"/>
        <v>0</v>
      </c>
      <c r="AB3644" s="14">
        <f t="shared" si="1154"/>
        <v>0</v>
      </c>
      <c r="AC3644" s="15">
        <f t="shared" si="1153"/>
        <v>503.1</v>
      </c>
      <c r="AD3644" s="48">
        <f>(ROUND(AC3644-AC3637,1)/AC3637)</f>
        <v>0.29832258064516126</v>
      </c>
      <c r="AE3644" s="119"/>
      <c r="AF3644" s="60"/>
    </row>
    <row r="3645" spans="1:32">
      <c r="A3645" s="105" t="s">
        <v>852</v>
      </c>
      <c r="B3645" s="93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75.599999999999994</v>
      </c>
      <c r="O3645" s="14">
        <f>E3645*$E$11</f>
        <v>0</v>
      </c>
      <c r="P3645" s="14">
        <f>F3645*$F$11</f>
        <v>0</v>
      </c>
      <c r="Q3645" s="14">
        <f>G3645*$G$11</f>
        <v>163.80000000000001</v>
      </c>
      <c r="R3645" s="14">
        <f>H3645*$H$11</f>
        <v>0</v>
      </c>
      <c r="S3645" s="14">
        <f>(N3645/100)*(I3645*$I$11)+(N3645/100)*(J3645*$J$11)</f>
        <v>79.38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184.27500000000001</v>
      </c>
      <c r="W3645" s="14">
        <f>(R3645/100)*(K3645*$K$11)+(R3645/100)*(L3645*$L$11)</f>
        <v>0</v>
      </c>
      <c r="X3645" s="14">
        <f t="shared" si="1147"/>
        <v>154.97999999999999</v>
      </c>
      <c r="Y3645" s="14">
        <f t="shared" si="1148"/>
        <v>0</v>
      </c>
      <c r="Z3645" s="14">
        <f t="shared" si="1149"/>
        <v>0</v>
      </c>
      <c r="AA3645" s="14">
        <f t="shared" si="1150"/>
        <v>348.07500000000005</v>
      </c>
      <c r="AB3645" s="14">
        <f t="shared" si="1154"/>
        <v>0</v>
      </c>
      <c r="AC3645" s="15">
        <f t="shared" si="1153"/>
        <v>503.1</v>
      </c>
      <c r="AD3645" s="48">
        <f>(ROUND(AC3645-AC3637,1)/AC3637)</f>
        <v>0.29832258064516126</v>
      </c>
      <c r="AE3645" s="119"/>
      <c r="AF3645" s="60"/>
    </row>
    <row r="3646" spans="1:32">
      <c r="A3646" s="105" t="s">
        <v>853</v>
      </c>
      <c r="B3646" s="93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75.599999999999994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163.80000000000001</v>
      </c>
      <c r="S3646" s="14">
        <f>(N3646/100)*(I3646*$I$12)+(N3646/100)*(J3646*$J$12)</f>
        <v>79.38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184.27500000000001</v>
      </c>
      <c r="X3646" s="14">
        <f t="shared" si="1147"/>
        <v>154.97999999999999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348.07500000000005</v>
      </c>
      <c r="AC3646" s="15">
        <f t="shared" si="1153"/>
        <v>503.1</v>
      </c>
      <c r="AD3646" s="48">
        <f>(ROUND(AC3646-AC3637,1)/AC3637)</f>
        <v>0.29832258064516126</v>
      </c>
      <c r="AE3646" s="119"/>
      <c r="AF3646" s="60"/>
    </row>
    <row r="3647" spans="1:32">
      <c r="A3647" s="105" t="s">
        <v>854</v>
      </c>
      <c r="B3647" s="93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163.80000000000001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331.69500000000005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495.49500000000006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495.5</v>
      </c>
      <c r="AD3647" s="48">
        <f>(ROUND(AC3647-AC3637,1)/AC3637)</f>
        <v>0.27870967741935482</v>
      </c>
      <c r="AE3647" s="119"/>
      <c r="AF3647" s="60"/>
    </row>
    <row r="3648" spans="1:32">
      <c r="A3648" s="105" t="s">
        <v>855</v>
      </c>
      <c r="B3648" s="93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163.80000000000001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331.69500000000005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495.49500000000006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495.5</v>
      </c>
      <c r="AD3648" s="48">
        <f>(ROUND(AC3648-AC3637,1)/AC3637)</f>
        <v>0.27870967741935482</v>
      </c>
      <c r="AE3648" s="119"/>
      <c r="AF3648" s="60"/>
    </row>
    <row r="3649" spans="1:32">
      <c r="A3649" s="105"/>
      <c r="B3649" s="93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163.80000000000001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331.69500000000005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495.49500000000006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495.5</v>
      </c>
      <c r="AD3649" s="48">
        <f>(ROUND(AC3649-AC3637,1)/AC3637)</f>
        <v>0.27870967741935482</v>
      </c>
      <c r="AE3649" s="119"/>
      <c r="AF3649" s="60"/>
    </row>
    <row r="3650" spans="1:32">
      <c r="A3650" s="105"/>
      <c r="B3650" s="93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163.80000000000001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271.5804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435.38040000000001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435.4</v>
      </c>
      <c r="AD3650" s="48">
        <f>(ROUND(AC3650-AC3637,1)/AC3637)</f>
        <v>0.12361290322580645</v>
      </c>
      <c r="AE3650" s="119"/>
      <c r="AF3650" s="60"/>
    </row>
    <row r="3651" spans="1:32">
      <c r="A3651" s="105"/>
      <c r="B3651" s="93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163.80000000000001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314.00459999999998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477.80459999999999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477.8</v>
      </c>
      <c r="AD3651" s="48">
        <f>(ROUND(AC3651-AC3637,1)/AC3637)</f>
        <v>0.23303225806451613</v>
      </c>
      <c r="AE3651" s="119"/>
      <c r="AF3651" s="60"/>
    </row>
    <row r="3652" spans="1:32">
      <c r="A3652" s="112" t="s">
        <v>0</v>
      </c>
      <c r="B3652" s="94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156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234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390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390</v>
      </c>
      <c r="AD3652" s="58">
        <v>0</v>
      </c>
      <c r="AE3652" s="119" t="s">
        <v>820</v>
      </c>
      <c r="AF3652" s="60"/>
    </row>
    <row r="3653" spans="1:32">
      <c r="A3653" s="105" t="s">
        <v>821</v>
      </c>
      <c r="B3653" s="95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135.20000000000002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323.66880000000003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458.86880000000008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458.9</v>
      </c>
      <c r="AD3653" s="48">
        <f>(ROUND(AC3653-AC3652,1)/AC3652)</f>
        <v>0.17666666666666669</v>
      </c>
      <c r="AE3653" s="119"/>
      <c r="AF3653" s="60"/>
    </row>
    <row r="3654" spans="1:32">
      <c r="A3654" s="105" t="s">
        <v>822</v>
      </c>
      <c r="B3654" s="95">
        <v>20</v>
      </c>
      <c r="C3654" s="21" t="s">
        <v>856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145.6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218.39999999999998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364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364</v>
      </c>
      <c r="AD3654" s="48">
        <f>(ROUND(AC3654-AC3652,1)/AC3652)</f>
        <v>-6.6666666666666666E-2</v>
      </c>
      <c r="AE3654" s="119"/>
      <c r="AF3654" s="60"/>
    </row>
    <row r="3655" spans="1:32">
      <c r="A3655" s="105" t="s">
        <v>823</v>
      </c>
      <c r="B3655" s="95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145.6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218.39999999999998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364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364</v>
      </c>
      <c r="AD3655" s="48">
        <f>(ROUND(AC3655-AC3652,1)/AC3652)</f>
        <v>-6.6666666666666666E-2</v>
      </c>
      <c r="AE3655" s="119"/>
      <c r="AF3655" s="60"/>
    </row>
    <row r="3656" spans="1:32">
      <c r="A3656" s="105" t="s">
        <v>824</v>
      </c>
      <c r="B3656" s="95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145.6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218.39999999999998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364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364</v>
      </c>
      <c r="AD3656" s="48">
        <f>(ROUND(AC3656-AC3652,1)/AC3652)</f>
        <v>-6.6666666666666666E-2</v>
      </c>
      <c r="AE3656" s="119"/>
      <c r="AF3656" s="60"/>
    </row>
    <row r="3657" spans="1:32">
      <c r="A3657" s="105" t="s">
        <v>667</v>
      </c>
      <c r="B3657" s="95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145.6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218.39999999999998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364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364</v>
      </c>
      <c r="AD3657" s="48">
        <f>(ROUND(AC3657-AC3652,1)/AC3652)</f>
        <v>-6.6666666666666666E-2</v>
      </c>
      <c r="AE3657" s="119"/>
      <c r="AF3657" s="60"/>
    </row>
    <row r="3658" spans="1:32">
      <c r="A3658" s="105" t="s">
        <v>606</v>
      </c>
      <c r="B3658" s="95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62.4</v>
      </c>
      <c r="O3658" s="14">
        <f>E3658*$E$9</f>
        <v>135.20000000000002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93.6</v>
      </c>
      <c r="T3658" s="14">
        <f>(O3658/100)*(K3658*$K$9)</f>
        <v>212.94000000000003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156</v>
      </c>
      <c r="Y3658" s="14">
        <f t="shared" si="1148"/>
        <v>348.14000000000004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504.1</v>
      </c>
      <c r="AD3658" s="48">
        <f>(ROUND(AC3658-AC3652,1)/AC3652)</f>
        <v>0.29256410256410254</v>
      </c>
      <c r="AE3658" s="119"/>
      <c r="AF3658" s="60"/>
    </row>
    <row r="3659" spans="1:32">
      <c r="A3659" s="105" t="s">
        <v>851</v>
      </c>
      <c r="B3659" s="95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62.4</v>
      </c>
      <c r="O3659" s="14">
        <f>E3659*$E$10</f>
        <v>0</v>
      </c>
      <c r="P3659" s="14">
        <f>F3659*$F$10</f>
        <v>135.20000000000002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93.6</v>
      </c>
      <c r="T3659" s="14">
        <f>(O3659/100)*(K3659*$J$10)</f>
        <v>0</v>
      </c>
      <c r="U3659" s="14">
        <f>(P3659/100)*(K3659*$K$10)+(P3659/100)*(L3659*$L$10)</f>
        <v>212.94000000000003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156</v>
      </c>
      <c r="Y3659" s="14">
        <f t="shared" si="1148"/>
        <v>0</v>
      </c>
      <c r="Z3659" s="14">
        <f t="shared" si="1149"/>
        <v>348.14000000000004</v>
      </c>
      <c r="AA3659" s="14">
        <f t="shared" si="1150"/>
        <v>0</v>
      </c>
      <c r="AB3659" s="14">
        <f t="shared" si="1156"/>
        <v>0</v>
      </c>
      <c r="AC3659" s="15">
        <f t="shared" si="1155"/>
        <v>504.1</v>
      </c>
      <c r="AD3659" s="48">
        <f>(ROUND(AC3659-AC3652,1)/AC3652)</f>
        <v>0.29256410256410254</v>
      </c>
      <c r="AE3659" s="119"/>
      <c r="AF3659" s="60"/>
    </row>
    <row r="3660" spans="1:32">
      <c r="A3660" s="105" t="s">
        <v>852</v>
      </c>
      <c r="B3660" s="95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62.4</v>
      </c>
      <c r="O3660" s="14">
        <f>E3660*$E$11</f>
        <v>0</v>
      </c>
      <c r="P3660" s="14">
        <f>F3660*$F$11</f>
        <v>0</v>
      </c>
      <c r="Q3660" s="14">
        <f>G3660*$G$11</f>
        <v>135.20000000000002</v>
      </c>
      <c r="R3660" s="14">
        <f>H3660*$H$11</f>
        <v>0</v>
      </c>
      <c r="S3660" s="14">
        <f>(N3660/100)*(I3660*$I$11)+(N3660/100)*(J3660*$J$11)</f>
        <v>93.6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212.94000000000003</v>
      </c>
      <c r="W3660" s="14">
        <f>(R3660/100)*(K3660*$K$11)+(R3660/100)*(L3660*$L$11)</f>
        <v>0</v>
      </c>
      <c r="X3660" s="14">
        <f t="shared" si="1147"/>
        <v>156</v>
      </c>
      <c r="Y3660" s="14">
        <f t="shared" si="1148"/>
        <v>0</v>
      </c>
      <c r="Z3660" s="14">
        <f t="shared" si="1149"/>
        <v>0</v>
      </c>
      <c r="AA3660" s="14">
        <f t="shared" si="1150"/>
        <v>348.14000000000004</v>
      </c>
      <c r="AB3660" s="14">
        <f t="shared" si="1156"/>
        <v>0</v>
      </c>
      <c r="AC3660" s="15">
        <f t="shared" si="1155"/>
        <v>504.1</v>
      </c>
      <c r="AD3660" s="48">
        <f>(ROUND(AC3660-AC3652,1)/AC3652)</f>
        <v>0.29256410256410254</v>
      </c>
      <c r="AE3660" s="119"/>
      <c r="AF3660" s="60"/>
    </row>
    <row r="3661" spans="1:32">
      <c r="A3661" s="105" t="s">
        <v>853</v>
      </c>
      <c r="B3661" s="95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62.4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135.20000000000002</v>
      </c>
      <c r="S3661" s="14">
        <f>(N3661/100)*(I3661*$I$12)+(N3661/100)*(J3661*$J$12)</f>
        <v>93.6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212.94000000000003</v>
      </c>
      <c r="X3661" s="14">
        <f t="shared" si="1147"/>
        <v>156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348.14000000000004</v>
      </c>
      <c r="AC3661" s="15">
        <f t="shared" si="1155"/>
        <v>504.1</v>
      </c>
      <c r="AD3661" s="48">
        <f>(ROUND(AC3661-AC3652,1)/AC3652)</f>
        <v>0.29256410256410254</v>
      </c>
      <c r="AE3661" s="119"/>
      <c r="AF3661" s="60"/>
    </row>
    <row r="3662" spans="1:32">
      <c r="A3662" s="105" t="s">
        <v>854</v>
      </c>
      <c r="B3662" s="95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135.20000000000002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365.04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500.24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500.2</v>
      </c>
      <c r="AD3662" s="48">
        <f>(ROUND(AC3662-AC3652,1)/AC3652)</f>
        <v>0.28256410256410258</v>
      </c>
      <c r="AE3662" s="119"/>
      <c r="AF3662" s="60"/>
    </row>
    <row r="3663" spans="1:32">
      <c r="A3663" s="105" t="s">
        <v>855</v>
      </c>
      <c r="B3663" s="95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135.20000000000002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365.04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500.24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500.2</v>
      </c>
      <c r="AD3663" s="48">
        <f>(ROUND(AC3663-AC3652,1)/AC3652)</f>
        <v>0.28256410256410258</v>
      </c>
      <c r="AE3663" s="119"/>
      <c r="AF3663" s="60"/>
    </row>
    <row r="3664" spans="1:32">
      <c r="A3664" s="105"/>
      <c r="B3664" s="95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135.20000000000002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365.04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500.24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500.2</v>
      </c>
      <c r="AD3664" s="48">
        <f>(ROUND(AC3664-AC3652,1)/AC3652)</f>
        <v>0.28256410256410258</v>
      </c>
      <c r="AE3664" s="119"/>
      <c r="AF3664" s="60"/>
    </row>
    <row r="3665" spans="1:32">
      <c r="A3665" s="105"/>
      <c r="B3665" s="95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135.20000000000002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343.27279999999996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478.47280000000001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478.5</v>
      </c>
      <c r="AD3665" s="48">
        <f>(ROUND(AC3665-AC3652,1)/AC3652)</f>
        <v>0.22692307692307692</v>
      </c>
      <c r="AE3665" s="119"/>
      <c r="AF3665" s="60"/>
    </row>
    <row r="3666" spans="1:32">
      <c r="A3666" s="105"/>
      <c r="B3666" s="95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135.20000000000002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305.01120000000003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440.21120000000008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440.2</v>
      </c>
      <c r="AD3666" s="48">
        <f>(ROUND(AC3666-AC3652,1)/AC3652)</f>
        <v>0.12871794871794873</v>
      </c>
      <c r="AE3666" s="119"/>
      <c r="AF3666" s="60"/>
    </row>
    <row r="3667" spans="1:32">
      <c r="A3667" s="112" t="s">
        <v>0</v>
      </c>
      <c r="B3667" s="92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171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205.2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376.2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376.2</v>
      </c>
      <c r="AD3667" s="58">
        <v>0</v>
      </c>
      <c r="AE3667" s="119" t="s">
        <v>820</v>
      </c>
      <c r="AF3667" s="60"/>
    </row>
    <row r="3668" spans="1:32">
      <c r="A3668" s="105" t="s">
        <v>821</v>
      </c>
      <c r="B3668" s="93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148.20000000000002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314.77680000000004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462.97680000000003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463</v>
      </c>
      <c r="AD3668" s="48">
        <f>(ROUND(AC3668-AC3667,1)/AC3667)</f>
        <v>0.23072833599149389</v>
      </c>
      <c r="AE3668" s="119"/>
      <c r="AF3668" s="60"/>
    </row>
    <row r="3669" spans="1:32">
      <c r="A3669" s="105" t="s">
        <v>822</v>
      </c>
      <c r="B3669" s="93">
        <v>10</v>
      </c>
      <c r="C3669" s="21" t="s">
        <v>856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159.6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191.51999999999998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351.12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351.1</v>
      </c>
      <c r="AD3669" s="48">
        <f>(ROUND(AC3669-AC3667,1)/AC3667)</f>
        <v>-6.6719829877724623E-2</v>
      </c>
      <c r="AE3669" s="119"/>
      <c r="AF3669" s="60"/>
    </row>
    <row r="3670" spans="1:32">
      <c r="A3670" s="105" t="s">
        <v>823</v>
      </c>
      <c r="B3670" s="93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159.6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191.51999999999998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351.12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351.1</v>
      </c>
      <c r="AD3670" s="48">
        <f>(ROUND(AC3670-AC3667,1)/AC3667)</f>
        <v>-6.6719829877724623E-2</v>
      </c>
      <c r="AE3670" s="119"/>
      <c r="AF3670" s="60"/>
    </row>
    <row r="3671" spans="1:32">
      <c r="A3671" s="105" t="s">
        <v>824</v>
      </c>
      <c r="B3671" s="93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159.6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191.51999999999998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351.12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351.1</v>
      </c>
      <c r="AD3671" s="48">
        <f>(ROUND(AC3671-AC3667,1)/AC3667)</f>
        <v>-6.6719829877724623E-2</v>
      </c>
      <c r="AE3671" s="119"/>
      <c r="AF3671" s="60"/>
    </row>
    <row r="3672" spans="1:32">
      <c r="A3672" s="105" t="s">
        <v>667</v>
      </c>
      <c r="B3672" s="93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159.6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191.51999999999998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351.12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351.1</v>
      </c>
      <c r="AD3672" s="48">
        <f>(ROUND(AC3672-AC3667,1)/AC3667)</f>
        <v>-6.6719829877724623E-2</v>
      </c>
      <c r="AE3672" s="119"/>
      <c r="AF3672" s="60"/>
    </row>
    <row r="3673" spans="1:32">
      <c r="A3673" s="105" t="s">
        <v>606</v>
      </c>
      <c r="B3673" s="93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68.399999999999991</v>
      </c>
      <c r="O3673" s="14">
        <f>E3673*$E$9</f>
        <v>148.20000000000002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82.08</v>
      </c>
      <c r="T3673" s="14">
        <f>(O3673/100)*(K3673*$K$9)</f>
        <v>188.95500000000001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150.47999999999999</v>
      </c>
      <c r="Y3673" s="14">
        <f t="shared" si="1148"/>
        <v>337.15500000000003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487.6</v>
      </c>
      <c r="AD3673" s="48">
        <f>(ROUND(AC3673-AC3667,1)/AC3667)</f>
        <v>0.29611908559276984</v>
      </c>
      <c r="AE3673" s="119"/>
      <c r="AF3673" s="60"/>
    </row>
    <row r="3674" spans="1:32">
      <c r="A3674" s="105" t="s">
        <v>851</v>
      </c>
      <c r="B3674" s="93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68.399999999999991</v>
      </c>
      <c r="O3674" s="14">
        <f>E3674*$E$10</f>
        <v>0</v>
      </c>
      <c r="P3674" s="14">
        <f>F3674*$F$10</f>
        <v>148.20000000000002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82.08</v>
      </c>
      <c r="T3674" s="14">
        <f>(O3674/100)*(K3674*$J$10)</f>
        <v>0</v>
      </c>
      <c r="U3674" s="14">
        <f>(P3674/100)*(K3674*$K$10)+(P3674/100)*(L3674*$L$10)</f>
        <v>188.95500000000001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150.47999999999999</v>
      </c>
      <c r="Y3674" s="14">
        <f t="shared" si="1148"/>
        <v>0</v>
      </c>
      <c r="Z3674" s="14">
        <f t="shared" si="1149"/>
        <v>337.15500000000003</v>
      </c>
      <c r="AA3674" s="14">
        <f t="shared" si="1150"/>
        <v>0</v>
      </c>
      <c r="AB3674" s="14">
        <f t="shared" si="1157"/>
        <v>0</v>
      </c>
      <c r="AC3674" s="15">
        <f t="shared" si="1158"/>
        <v>487.6</v>
      </c>
      <c r="AD3674" s="48">
        <f>(ROUND(AC3674-AC3667,1)/AC3667)</f>
        <v>0.29611908559276984</v>
      </c>
      <c r="AE3674" s="119"/>
      <c r="AF3674" s="60"/>
    </row>
    <row r="3675" spans="1:32">
      <c r="A3675" s="105" t="s">
        <v>852</v>
      </c>
      <c r="B3675" s="93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68.399999999999991</v>
      </c>
      <c r="O3675" s="14">
        <f>E3675*$E$11</f>
        <v>0</v>
      </c>
      <c r="P3675" s="14">
        <f>F3675*$F$11</f>
        <v>0</v>
      </c>
      <c r="Q3675" s="14">
        <f>G3675*$G$11</f>
        <v>148.20000000000002</v>
      </c>
      <c r="R3675" s="14">
        <f>H3675*$H$11</f>
        <v>0</v>
      </c>
      <c r="S3675" s="14">
        <f>(N3675/100)*(I3675*$I$11)+(N3675/100)*(J3675*$J$11)</f>
        <v>82.08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188.95500000000001</v>
      </c>
      <c r="W3675" s="14">
        <f>(R3675/100)*(K3675*$K$11)+(R3675/100)*(L3675*$L$11)</f>
        <v>0</v>
      </c>
      <c r="X3675" s="14">
        <f t="shared" si="1147"/>
        <v>150.47999999999999</v>
      </c>
      <c r="Y3675" s="14">
        <f t="shared" si="1148"/>
        <v>0</v>
      </c>
      <c r="Z3675" s="14">
        <f t="shared" si="1149"/>
        <v>0</v>
      </c>
      <c r="AA3675" s="14">
        <f t="shared" si="1150"/>
        <v>337.15500000000003</v>
      </c>
      <c r="AB3675" s="14">
        <f t="shared" si="1157"/>
        <v>0</v>
      </c>
      <c r="AC3675" s="15">
        <f t="shared" si="1158"/>
        <v>487.6</v>
      </c>
      <c r="AD3675" s="48">
        <f>(ROUND(AC3675-AC3667,1)/AC3667)</f>
        <v>0.29611908559276984</v>
      </c>
      <c r="AE3675" s="119"/>
      <c r="AF3675" s="60"/>
    </row>
    <row r="3676" spans="1:32">
      <c r="A3676" s="105" t="s">
        <v>853</v>
      </c>
      <c r="B3676" s="93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68.399999999999991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148.20000000000002</v>
      </c>
      <c r="S3676" s="14">
        <f>(N3676/100)*(I3676*$I$12)+(N3676/100)*(J3676*$J$12)</f>
        <v>82.08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188.95500000000001</v>
      </c>
      <c r="X3676" s="14">
        <f t="shared" si="1147"/>
        <v>150.47999999999999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337.15500000000003</v>
      </c>
      <c r="AC3676" s="15">
        <f t="shared" si="1158"/>
        <v>487.6</v>
      </c>
      <c r="AD3676" s="48">
        <f>(ROUND(AC3676-AC3667,1)/AC3667)</f>
        <v>0.29611908559276984</v>
      </c>
      <c r="AE3676" s="119"/>
      <c r="AF3676" s="60"/>
    </row>
    <row r="3677" spans="1:32">
      <c r="A3677" s="105" t="s">
        <v>854</v>
      </c>
      <c r="B3677" s="93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148.20000000000002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333.45000000000005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481.65000000000009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481.7</v>
      </c>
      <c r="AD3677" s="48">
        <f>(ROUND(AC3677-AC3667,1)/AC3667)</f>
        <v>0.28043593833067521</v>
      </c>
      <c r="AE3677" s="119"/>
      <c r="AF3677" s="60"/>
    </row>
    <row r="3678" spans="1:32">
      <c r="A3678" s="105" t="s">
        <v>855</v>
      </c>
      <c r="B3678" s="93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148.20000000000002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333.45000000000005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481.65000000000009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481.7</v>
      </c>
      <c r="AD3678" s="48">
        <f>(ROUND(AC3678-AC3667,1)/AC3667)</f>
        <v>0.28043593833067521</v>
      </c>
      <c r="AE3678" s="119"/>
      <c r="AF3678" s="60"/>
    </row>
    <row r="3679" spans="1:32">
      <c r="A3679" s="105"/>
      <c r="B3679" s="93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148.20000000000002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333.45000000000005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481.65000000000009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481.7</v>
      </c>
      <c r="AD3679" s="48">
        <f>(ROUND(AC3679-AC3667,1)/AC3667)</f>
        <v>0.28043593833067521</v>
      </c>
      <c r="AE3679" s="119"/>
      <c r="AF3679" s="60"/>
    </row>
    <row r="3680" spans="1:32">
      <c r="A3680" s="105"/>
      <c r="B3680" s="93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148.20000000000002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294.47340000000003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442.67340000000002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442.7</v>
      </c>
      <c r="AD3680" s="48">
        <f>(ROUND(AC3680-AC3667,1)/AC3667)</f>
        <v>0.17676767676767677</v>
      </c>
      <c r="AE3680" s="119"/>
      <c r="AF3680" s="60"/>
    </row>
    <row r="3681" spans="1:32">
      <c r="A3681" s="105"/>
      <c r="B3681" s="93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148.20000000000002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294.47340000000003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442.67340000000002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442.7</v>
      </c>
      <c r="AD3681" s="48">
        <f>(ROUND(AC3681-AC3667,1)/AC3667)</f>
        <v>0.17676767676767677</v>
      </c>
      <c r="AE3681" s="119"/>
      <c r="AF3681" s="60"/>
    </row>
    <row r="3682" spans="1:32">
      <c r="A3682" s="112" t="s">
        <v>0</v>
      </c>
      <c r="B3682" s="96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147</v>
      </c>
      <c r="O3682" s="52">
        <f>E3682*$E$3</f>
        <v>0</v>
      </c>
      <c r="P3682" s="52">
        <f>F3682*$F$3</f>
        <v>75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176.4</v>
      </c>
      <c r="T3682" s="52">
        <f>(O3682/100)*(K3682*$K$3)</f>
        <v>0</v>
      </c>
      <c r="U3682" s="52">
        <f>(P3682/100)*(K3682*$K$3)+(P3682/100)*(L3682*$L$3)</f>
        <v>22.5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323.39999999999998</v>
      </c>
      <c r="Y3682" s="52">
        <f t="shared" ref="Y3682:Y3696" si="1160">O3682+T3682</f>
        <v>0</v>
      </c>
      <c r="Z3682" s="52">
        <f t="shared" ref="Z3682:Z3696" si="1161">P3682+U3682</f>
        <v>97.5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420.9</v>
      </c>
      <c r="AD3682" s="58"/>
      <c r="AE3682" s="119" t="s">
        <v>820</v>
      </c>
      <c r="AF3682" s="60"/>
    </row>
    <row r="3683" spans="1:32">
      <c r="A3683" s="105" t="s">
        <v>821</v>
      </c>
      <c r="B3683" s="97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127.4</v>
      </c>
      <c r="O3683" s="14">
        <f>E3683*$E$4</f>
        <v>0</v>
      </c>
      <c r="P3683" s="14">
        <f>F3683*$F$4</f>
        <v>65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284.35680000000002</v>
      </c>
      <c r="T3683" s="14">
        <f>(O3683/100)*(K3683*$K$4)</f>
        <v>0</v>
      </c>
      <c r="U3683" s="14">
        <f>(P3683/100)*(K3683*$K$4)+(P3683/100)*(L3683*$L$4)</f>
        <v>19.5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411.7568</v>
      </c>
      <c r="Y3683" s="14">
        <f t="shared" si="1160"/>
        <v>0</v>
      </c>
      <c r="Z3683" s="14">
        <f t="shared" si="1161"/>
        <v>84.5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496.3</v>
      </c>
      <c r="AD3683" s="48">
        <f>(ROUND(AC3683-AC3682,1)/AC3682)</f>
        <v>0.17913993822760754</v>
      </c>
      <c r="AE3683" s="119"/>
      <c r="AF3683" s="60"/>
    </row>
    <row r="3684" spans="1:32">
      <c r="A3684" s="105" t="s">
        <v>822</v>
      </c>
      <c r="B3684" s="97">
        <v>14</v>
      </c>
      <c r="C3684" s="21" t="s">
        <v>856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137.19999999999999</v>
      </c>
      <c r="O3684" s="14">
        <f>E3684*$E$5</f>
        <v>0</v>
      </c>
      <c r="P3684" s="14">
        <f>F3684*$F$5</f>
        <v>70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164.64</v>
      </c>
      <c r="T3684" s="14">
        <f>(O3684/100)*(K3684*$K$5)</f>
        <v>0</v>
      </c>
      <c r="U3684" s="14">
        <f>(P3684/100)*(K3684*$K$5)+(P3684/100)*(L3684*$L$5)</f>
        <v>21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301.83999999999997</v>
      </c>
      <c r="Y3684" s="14">
        <f t="shared" si="1160"/>
        <v>0</v>
      </c>
      <c r="Z3684" s="14">
        <f t="shared" si="1161"/>
        <v>91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392.8</v>
      </c>
      <c r="AD3684" s="48">
        <f>(ROUND(AC3684-AC3682,1)/AC3682)</f>
        <v>-6.676170111665479E-2</v>
      </c>
      <c r="AE3684" s="119"/>
      <c r="AF3684" s="60"/>
    </row>
    <row r="3685" spans="1:32">
      <c r="A3685" s="105" t="s">
        <v>823</v>
      </c>
      <c r="B3685" s="97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137.19999999999999</v>
      </c>
      <c r="O3685" s="14">
        <f>E3685*$E$6</f>
        <v>0</v>
      </c>
      <c r="P3685" s="14">
        <f>F3685*$F$6</f>
        <v>70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164.64</v>
      </c>
      <c r="T3685" s="14">
        <f>(O3685/100)*(K3685*$K$6)</f>
        <v>0</v>
      </c>
      <c r="U3685" s="14">
        <f>(P3685/100)*(K3685*$K$6)+(P3685/100)*(L3685*$L$6)</f>
        <v>21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301.83999999999997</v>
      </c>
      <c r="Y3685" s="14">
        <f t="shared" si="1160"/>
        <v>0</v>
      </c>
      <c r="Z3685" s="14">
        <f t="shared" si="1161"/>
        <v>91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392.8</v>
      </c>
      <c r="AD3685" s="48">
        <f>(ROUND(AC3685-AC3682,1)/AC3682)</f>
        <v>-6.676170111665479E-2</v>
      </c>
      <c r="AE3685" s="119"/>
      <c r="AF3685" s="60"/>
    </row>
    <row r="3686" spans="1:32">
      <c r="A3686" s="105" t="s">
        <v>824</v>
      </c>
      <c r="B3686" s="97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137.19999999999999</v>
      </c>
      <c r="O3686" s="14">
        <f>E3686*$E$7</f>
        <v>0</v>
      </c>
      <c r="P3686" s="14">
        <f>F3686*$F$7</f>
        <v>70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164.64</v>
      </c>
      <c r="T3686" s="14">
        <f>(O3686/100)*(K3686*$K$7)</f>
        <v>0</v>
      </c>
      <c r="U3686" s="14">
        <f>(P3686/100)*(K3686*$K$7)+(P3686/100)*(L3686*$L$7)</f>
        <v>21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301.83999999999997</v>
      </c>
      <c r="Y3686" s="14">
        <f t="shared" si="1160"/>
        <v>0</v>
      </c>
      <c r="Z3686" s="14">
        <f t="shared" si="1161"/>
        <v>91</v>
      </c>
      <c r="AA3686" s="14">
        <f t="shared" si="1162"/>
        <v>0</v>
      </c>
      <c r="AB3686" s="14">
        <f t="shared" si="1164"/>
        <v>0</v>
      </c>
      <c r="AC3686" s="15">
        <f t="shared" si="1163"/>
        <v>392.8</v>
      </c>
      <c r="AD3686" s="48">
        <f>(ROUND(AC3686-AC3682,1)/AC3682)</f>
        <v>-6.676170111665479E-2</v>
      </c>
      <c r="AE3686" s="119"/>
      <c r="AF3686" s="60"/>
    </row>
    <row r="3687" spans="1:32">
      <c r="A3687" s="105" t="s">
        <v>667</v>
      </c>
      <c r="B3687" s="97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137.19999999999999</v>
      </c>
      <c r="O3687" s="14">
        <f>E3687*$E$8</f>
        <v>0</v>
      </c>
      <c r="P3687" s="14">
        <f>F3687*$F$8</f>
        <v>70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164.64</v>
      </c>
      <c r="T3687" s="14">
        <f>(O3687/100)*(K3687*$K$8)</f>
        <v>0</v>
      </c>
      <c r="U3687" s="14">
        <f>(P3687/100)*(K3687*$K$8)+(P3687/100)*(L3687*$L$8)</f>
        <v>21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301.83999999999997</v>
      </c>
      <c r="Y3687" s="14">
        <f t="shared" si="1160"/>
        <v>0</v>
      </c>
      <c r="Z3687" s="14">
        <f t="shared" si="1161"/>
        <v>91</v>
      </c>
      <c r="AA3687" s="14">
        <f t="shared" si="1162"/>
        <v>0</v>
      </c>
      <c r="AB3687" s="14">
        <f t="shared" si="1164"/>
        <v>0</v>
      </c>
      <c r="AC3687" s="15">
        <f t="shared" si="1163"/>
        <v>392.8</v>
      </c>
      <c r="AD3687" s="48">
        <f>(ROUND(AC3687-AC3682,1)/AC3682)</f>
        <v>-6.676170111665479E-2</v>
      </c>
      <c r="AE3687" s="119"/>
      <c r="AF3687" s="60"/>
    </row>
    <row r="3688" spans="1:32">
      <c r="A3688" s="105" t="s">
        <v>606</v>
      </c>
      <c r="B3688" s="97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58.8</v>
      </c>
      <c r="O3688" s="14">
        <f>E3688*$E$9</f>
        <v>192.4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70.559999999999988</v>
      </c>
      <c r="T3688" s="14">
        <f>(O3688/100)*(K3688*$K$9)</f>
        <v>219.33600000000001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129.35999999999999</v>
      </c>
      <c r="Y3688" s="14">
        <f t="shared" si="1160"/>
        <v>411.73599999999999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541.1</v>
      </c>
      <c r="AD3688" s="48">
        <f>(ROUND(AC3688-AC3682,1)/AC3682)</f>
        <v>0.28557852221430269</v>
      </c>
      <c r="AE3688" s="119"/>
      <c r="AF3688" s="60"/>
    </row>
    <row r="3689" spans="1:32">
      <c r="A3689" s="105" t="s">
        <v>851</v>
      </c>
      <c r="B3689" s="97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58.8</v>
      </c>
      <c r="O3689" s="14">
        <f>E3689*$E$10</f>
        <v>0</v>
      </c>
      <c r="P3689" s="14">
        <f>F3689*$F$10</f>
        <v>192.4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70.559999999999988</v>
      </c>
      <c r="T3689" s="14">
        <f>(O3689/100)*(K3689*$J$10)</f>
        <v>0</v>
      </c>
      <c r="U3689" s="14">
        <f>(P3689/100)*(K3689*$K$10)+(P3689/100)*(L3689*$L$10)</f>
        <v>219.33600000000001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129.35999999999999</v>
      </c>
      <c r="Y3689" s="14">
        <f t="shared" si="1160"/>
        <v>0</v>
      </c>
      <c r="Z3689" s="14">
        <f t="shared" si="1161"/>
        <v>411.73599999999999</v>
      </c>
      <c r="AA3689" s="14">
        <f t="shared" si="1162"/>
        <v>0</v>
      </c>
      <c r="AB3689" s="14">
        <f t="shared" si="1164"/>
        <v>0</v>
      </c>
      <c r="AC3689" s="15">
        <f t="shared" si="1163"/>
        <v>541.1</v>
      </c>
      <c r="AD3689" s="48">
        <f>(ROUND(AC3689-AC3682,1)/AC3682)</f>
        <v>0.28557852221430269</v>
      </c>
      <c r="AE3689" s="119"/>
      <c r="AF3689" s="60"/>
    </row>
    <row r="3690" spans="1:32">
      <c r="A3690" s="105" t="s">
        <v>852</v>
      </c>
      <c r="B3690" s="97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58.8</v>
      </c>
      <c r="O3690" s="14">
        <f>E3690*$E$11</f>
        <v>0</v>
      </c>
      <c r="P3690" s="14">
        <f>F3690*$F$11</f>
        <v>0</v>
      </c>
      <c r="Q3690" s="14">
        <f>G3690*$G$11</f>
        <v>192.4</v>
      </c>
      <c r="R3690" s="14">
        <f>H3690*$H$11</f>
        <v>0</v>
      </c>
      <c r="S3690" s="14">
        <f>(N3690/100)*(I3690*$I$11)+(N3690/100)*(J3690*$J$11)</f>
        <v>70.559999999999988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219.33600000000001</v>
      </c>
      <c r="W3690" s="14">
        <f>(R3690/100)*(K3690*$K$11)+(R3690/100)*(L3690*$L$11)</f>
        <v>0</v>
      </c>
      <c r="X3690" s="14">
        <f t="shared" si="1159"/>
        <v>129.35999999999999</v>
      </c>
      <c r="Y3690" s="14">
        <f t="shared" si="1160"/>
        <v>0</v>
      </c>
      <c r="Z3690" s="14">
        <f t="shared" si="1161"/>
        <v>0</v>
      </c>
      <c r="AA3690" s="14">
        <f t="shared" si="1162"/>
        <v>411.73599999999999</v>
      </c>
      <c r="AB3690" s="14">
        <f t="shared" si="1164"/>
        <v>0</v>
      </c>
      <c r="AC3690" s="15">
        <f t="shared" si="1163"/>
        <v>541.1</v>
      </c>
      <c r="AD3690" s="48">
        <f>(ROUND(AC3690-AC3682,1)/AC3682)</f>
        <v>0.28557852221430269</v>
      </c>
      <c r="AE3690" s="119"/>
      <c r="AF3690" s="60"/>
    </row>
    <row r="3691" spans="1:32">
      <c r="A3691" s="105" t="s">
        <v>853</v>
      </c>
      <c r="B3691" s="97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58.8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192.4</v>
      </c>
      <c r="S3691" s="14">
        <f>(N3691/100)*(I3691*$I$12)+(N3691/100)*(J3691*$J$12)</f>
        <v>70.559999999999988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219.33600000000001</v>
      </c>
      <c r="X3691" s="14">
        <f t="shared" si="1159"/>
        <v>129.35999999999999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411.73599999999999</v>
      </c>
      <c r="AC3691" s="15">
        <f t="shared" si="1163"/>
        <v>541.1</v>
      </c>
      <c r="AD3691" s="48">
        <f>(ROUND(AC3691-AC3682,1)/AC3682)</f>
        <v>0.28557852221430269</v>
      </c>
      <c r="AE3691" s="119"/>
      <c r="AF3691" s="60"/>
    </row>
    <row r="3692" spans="1:32">
      <c r="A3692" s="105" t="s">
        <v>854</v>
      </c>
      <c r="B3692" s="97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127.4</v>
      </c>
      <c r="O3692" s="14">
        <f>E3692*$E$13</f>
        <v>0</v>
      </c>
      <c r="P3692" s="14">
        <f>F3692*$F$13</f>
        <v>65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267.53999999999996</v>
      </c>
      <c r="T3692" s="14">
        <f>(O3692/100)*(K3692*$K$13)+(O3692/100)*(M3692*$M$13)</f>
        <v>0</v>
      </c>
      <c r="U3692" s="14">
        <f>(P3692/100)*(K3692*$K$13)+(P3692/100)*(L3692*$L$13)+(P3692/100)*(M3692*$M$13)</f>
        <v>78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394.93999999999994</v>
      </c>
      <c r="Y3692" s="14">
        <f t="shared" si="1160"/>
        <v>0</v>
      </c>
      <c r="Z3692" s="14">
        <f t="shared" si="1161"/>
        <v>143</v>
      </c>
      <c r="AA3692" s="14">
        <f t="shared" si="1162"/>
        <v>0</v>
      </c>
      <c r="AB3692" s="14">
        <f t="shared" si="1164"/>
        <v>0</v>
      </c>
      <c r="AC3692" s="15">
        <f t="shared" si="1163"/>
        <v>537.9</v>
      </c>
      <c r="AD3692" s="48">
        <f>(ROUND(AC3692-AC3682,1)/AC3682)</f>
        <v>0.27797576621525305</v>
      </c>
      <c r="AE3692" s="119"/>
      <c r="AF3692" s="60"/>
    </row>
    <row r="3693" spans="1:32">
      <c r="A3693" s="105" t="s">
        <v>855</v>
      </c>
      <c r="B3693" s="97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169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372.64499999999998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541.64499999999998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541.6</v>
      </c>
      <c r="AD3693" s="48">
        <f>(ROUND(AC3693-AC3682,1)/AC3682)</f>
        <v>0.2867664528391542</v>
      </c>
      <c r="AE3693" s="119"/>
      <c r="AF3693" s="60"/>
    </row>
    <row r="3694" spans="1:32">
      <c r="A3694" s="105"/>
      <c r="B3694" s="97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169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372.64499999999998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541.64499999999998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541.6</v>
      </c>
      <c r="AD3694" s="48">
        <f>(ROUND(AC3694-AC3682,1)/AC3682)</f>
        <v>0.2867664528391542</v>
      </c>
      <c r="AE3694" s="119"/>
      <c r="AF3694" s="60"/>
    </row>
    <row r="3695" spans="1:32">
      <c r="A3695" s="105"/>
      <c r="B3695" s="97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127.4</v>
      </c>
      <c r="O3695" s="14">
        <f>E3695*$E$16</f>
        <v>0</v>
      </c>
      <c r="P3695" s="14">
        <f>F3695*$F$16</f>
        <v>65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262.95359999999999</v>
      </c>
      <c r="T3695" s="14">
        <f>(O3695/100)*(K3695*$K$16)</f>
        <v>0</v>
      </c>
      <c r="U3695" s="14">
        <f>(P3695/100)*(K3695*$K$16)+(P3695/100)*(L3695*$L$16)</f>
        <v>19.5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390.35360000000003</v>
      </c>
      <c r="Y3695" s="14">
        <f t="shared" si="1160"/>
        <v>0</v>
      </c>
      <c r="Z3695" s="14">
        <f t="shared" si="1161"/>
        <v>84.5</v>
      </c>
      <c r="AA3695" s="14">
        <f t="shared" si="1162"/>
        <v>0</v>
      </c>
      <c r="AB3695" s="14">
        <f t="shared" si="1164"/>
        <v>0</v>
      </c>
      <c r="AC3695" s="15">
        <f t="shared" si="1163"/>
        <v>474.9</v>
      </c>
      <c r="AD3695" s="48">
        <f>(ROUND(AC3695-AC3682,1)/AC3682)</f>
        <v>0.12829650748396296</v>
      </c>
      <c r="AE3695" s="119"/>
      <c r="AF3695" s="60"/>
    </row>
    <row r="3696" spans="1:32">
      <c r="A3696" s="105"/>
      <c r="B3696" s="97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127.4</v>
      </c>
      <c r="O3696" s="14">
        <f>E3696*$E$17</f>
        <v>0</v>
      </c>
      <c r="P3696" s="14">
        <f>F3696*$F$17</f>
        <v>65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304.8682</v>
      </c>
      <c r="T3696" s="14">
        <f>(O3696/100)*(K3696*$K$17)</f>
        <v>0</v>
      </c>
      <c r="U3696" s="14">
        <f>(P3696/100)*(K3696*$K$17)+(P3696/100)*(L3696*$L$17)</f>
        <v>19.5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432.26819999999998</v>
      </c>
      <c r="Y3696" s="14">
        <f t="shared" si="1160"/>
        <v>0</v>
      </c>
      <c r="Z3696" s="14">
        <f t="shared" si="1161"/>
        <v>84.5</v>
      </c>
      <c r="AA3696" s="14">
        <f t="shared" si="1162"/>
        <v>0</v>
      </c>
      <c r="AB3696" s="14">
        <f t="shared" si="1164"/>
        <v>0</v>
      </c>
      <c r="AC3696" s="15">
        <f t="shared" si="1163"/>
        <v>516.79999999999995</v>
      </c>
      <c r="AD3696" s="48">
        <f>(ROUND(AC3696-AC3682,1)/AC3682)</f>
        <v>0.22784509384651938</v>
      </c>
      <c r="AE3696" s="119"/>
      <c r="AF3696" s="60"/>
    </row>
    <row r="3697" spans="1:32">
      <c r="A3697" s="112" t="s">
        <v>0</v>
      </c>
      <c r="B3697" s="98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165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247.5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412.5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412.5</v>
      </c>
      <c r="AD3697" s="58"/>
      <c r="AE3697" s="119" t="s">
        <v>820</v>
      </c>
      <c r="AF3697" s="60"/>
    </row>
    <row r="3698" spans="1:32">
      <c r="A3698" s="105" t="s">
        <v>821</v>
      </c>
      <c r="B3698" s="99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143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365.50799999999998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508.50799999999998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508.5</v>
      </c>
      <c r="AD3698" s="48">
        <f>(ROUND(AC3698-AC3697,1)/AC3697)</f>
        <v>0.23272727272727273</v>
      </c>
      <c r="AE3698" s="119"/>
      <c r="AF3698" s="60"/>
    </row>
    <row r="3699" spans="1:32">
      <c r="A3699" s="105" t="s">
        <v>822</v>
      </c>
      <c r="B3699" s="99">
        <v>20</v>
      </c>
      <c r="C3699" s="21" t="s">
        <v>856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154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231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385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385</v>
      </c>
      <c r="AD3699" s="48">
        <f>(ROUND(AC3699-AC3697,1)/AC3697)</f>
        <v>-6.6666666666666666E-2</v>
      </c>
      <c r="AE3699" s="119"/>
      <c r="AF3699" s="60"/>
    </row>
    <row r="3700" spans="1:32">
      <c r="A3700" s="105" t="s">
        <v>823</v>
      </c>
      <c r="B3700" s="99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154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231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385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385</v>
      </c>
      <c r="AD3700" s="48">
        <f>(ROUND(AC3700-AC3697,1)/AC3697)</f>
        <v>-6.6666666666666666E-2</v>
      </c>
      <c r="AE3700" s="119"/>
      <c r="AF3700" s="60"/>
    </row>
    <row r="3701" spans="1:32">
      <c r="A3701" s="105" t="s">
        <v>824</v>
      </c>
      <c r="B3701" s="99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154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231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385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385</v>
      </c>
      <c r="AD3701" s="48">
        <f>(ROUND(AC3701-AC3697,1)/AC3697)</f>
        <v>-6.6666666666666666E-2</v>
      </c>
      <c r="AE3701" s="119"/>
      <c r="AF3701" s="60"/>
    </row>
    <row r="3702" spans="1:32">
      <c r="A3702" s="105" t="s">
        <v>667</v>
      </c>
      <c r="B3702" s="99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154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231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385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385</v>
      </c>
      <c r="AD3702" s="48">
        <f>(ROUND(AC3702-AC3697,1)/AC3697)</f>
        <v>-6.6666666666666666E-2</v>
      </c>
      <c r="AE3702" s="119"/>
      <c r="AF3702" s="60"/>
    </row>
    <row r="3703" spans="1:32">
      <c r="A3703" s="105" t="s">
        <v>606</v>
      </c>
      <c r="B3703" s="99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66</v>
      </c>
      <c r="O3703" s="14">
        <f>E3703*$E$9</f>
        <v>143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99</v>
      </c>
      <c r="T3703" s="14">
        <f>(O3703/100)*(K3703*$K$9)</f>
        <v>225.22499999999999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165</v>
      </c>
      <c r="Y3703" s="14">
        <f t="shared" si="1166"/>
        <v>368.22500000000002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533.20000000000005</v>
      </c>
      <c r="AD3703" s="48">
        <f>(ROUND(AC3703-AC3697,1)/AC3697)</f>
        <v>0.29260606060606059</v>
      </c>
      <c r="AE3703" s="119"/>
      <c r="AF3703" s="60"/>
    </row>
    <row r="3704" spans="1:32">
      <c r="A3704" s="105" t="s">
        <v>851</v>
      </c>
      <c r="B3704" s="99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66</v>
      </c>
      <c r="O3704" s="14">
        <f>E3704*$E$10</f>
        <v>0</v>
      </c>
      <c r="P3704" s="14">
        <f>F3704*$F$10</f>
        <v>143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99</v>
      </c>
      <c r="T3704" s="14">
        <f>(O3704/100)*(K3704*$J$10)</f>
        <v>0</v>
      </c>
      <c r="U3704" s="14">
        <f>(P3704/100)*(K3704*$K$10)+(P3704/100)*(L3704*$L$10)</f>
        <v>225.22499999999999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165</v>
      </c>
      <c r="Y3704" s="14">
        <f t="shared" si="1166"/>
        <v>0</v>
      </c>
      <c r="Z3704" s="14">
        <f t="shared" si="1167"/>
        <v>368.22500000000002</v>
      </c>
      <c r="AA3704" s="14">
        <f t="shared" si="1168"/>
        <v>0</v>
      </c>
      <c r="AB3704" s="14">
        <f t="shared" si="1170"/>
        <v>0</v>
      </c>
      <c r="AC3704" s="15">
        <f t="shared" si="1169"/>
        <v>533.20000000000005</v>
      </c>
      <c r="AD3704" s="48">
        <f>(ROUND(AC3704-AC3697,1)/AC3697)</f>
        <v>0.29260606060606059</v>
      </c>
      <c r="AE3704" s="119"/>
      <c r="AF3704" s="60"/>
    </row>
    <row r="3705" spans="1:32">
      <c r="A3705" s="105" t="s">
        <v>852</v>
      </c>
      <c r="B3705" s="99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66</v>
      </c>
      <c r="O3705" s="14">
        <f>E3705*$E$11</f>
        <v>0</v>
      </c>
      <c r="P3705" s="14">
        <f>F3705*$F$11</f>
        <v>0</v>
      </c>
      <c r="Q3705" s="14">
        <f>G3705*$G$11</f>
        <v>143</v>
      </c>
      <c r="R3705" s="14">
        <f>H3705*$H$11</f>
        <v>0</v>
      </c>
      <c r="S3705" s="14">
        <f>(N3705/100)*(I3705*$I$11)+(N3705/100)*(J3705*$J$11)</f>
        <v>99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225.22499999999999</v>
      </c>
      <c r="W3705" s="14">
        <f>(R3705/100)*(K3705*$K$11)+(R3705/100)*(L3705*$L$11)</f>
        <v>0</v>
      </c>
      <c r="X3705" s="14">
        <f t="shared" si="1165"/>
        <v>165</v>
      </c>
      <c r="Y3705" s="14">
        <f t="shared" si="1166"/>
        <v>0</v>
      </c>
      <c r="Z3705" s="14">
        <f t="shared" si="1167"/>
        <v>0</v>
      </c>
      <c r="AA3705" s="14">
        <f t="shared" si="1168"/>
        <v>368.22500000000002</v>
      </c>
      <c r="AB3705" s="14">
        <f t="shared" si="1170"/>
        <v>0</v>
      </c>
      <c r="AC3705" s="15">
        <f t="shared" si="1169"/>
        <v>533.20000000000005</v>
      </c>
      <c r="AD3705" s="48">
        <f>(ROUND(AC3705-AC3697,1)/AC3697)</f>
        <v>0.29260606060606059</v>
      </c>
      <c r="AE3705" s="119"/>
      <c r="AF3705" s="60"/>
    </row>
    <row r="3706" spans="1:32">
      <c r="A3706" s="105" t="s">
        <v>853</v>
      </c>
      <c r="B3706" s="99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66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143</v>
      </c>
      <c r="S3706" s="14">
        <f>(N3706/100)*(I3706*$I$12)+(N3706/100)*(J3706*$J$12)</f>
        <v>99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225.22499999999999</v>
      </c>
      <c r="X3706" s="14">
        <f t="shared" si="1165"/>
        <v>165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368.22500000000002</v>
      </c>
      <c r="AC3706" s="15">
        <f t="shared" si="1169"/>
        <v>533.20000000000005</v>
      </c>
      <c r="AD3706" s="48">
        <f>(ROUND(AC3706-AC3697,1)/AC3697)</f>
        <v>0.29260606060606059</v>
      </c>
      <c r="AE3706" s="119"/>
      <c r="AF3706" s="60"/>
    </row>
    <row r="3707" spans="1:32">
      <c r="A3707" s="105" t="s">
        <v>854</v>
      </c>
      <c r="B3707" s="99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143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386.1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529.1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529.1</v>
      </c>
      <c r="AD3707" s="48">
        <f>(ROUND(AC3707-AC3697,1)/AC3697)</f>
        <v>0.28266666666666668</v>
      </c>
      <c r="AE3707" s="119"/>
      <c r="AF3707" s="60"/>
    </row>
    <row r="3708" spans="1:32">
      <c r="A3708" s="105" t="s">
        <v>855</v>
      </c>
      <c r="B3708" s="99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143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386.1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529.1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529.1</v>
      </c>
      <c r="AD3708" s="48">
        <f>(ROUND(AC3708-AC3697,1)/AC3697)</f>
        <v>0.28266666666666668</v>
      </c>
      <c r="AE3708" s="119"/>
      <c r="AF3708" s="60"/>
    </row>
    <row r="3709" spans="1:32">
      <c r="A3709" s="105"/>
      <c r="B3709" s="99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143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386.1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529.1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529.1</v>
      </c>
      <c r="AD3709" s="48">
        <f>(ROUND(AC3709-AC3697,1)/AC3697)</f>
        <v>0.28266666666666668</v>
      </c>
      <c r="AE3709" s="119"/>
      <c r="AF3709" s="60"/>
    </row>
    <row r="3710" spans="1:32">
      <c r="A3710" s="105"/>
      <c r="B3710" s="99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143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341.19799999999998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484.19799999999998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484.2</v>
      </c>
      <c r="AD3710" s="48">
        <f>(ROUND(AC3710-AC3697,1)/AC3697)</f>
        <v>0.17381818181818182</v>
      </c>
      <c r="AE3710" s="119"/>
      <c r="AF3710" s="60"/>
    </row>
    <row r="3711" spans="1:32">
      <c r="A3711" s="105"/>
      <c r="B3711" s="99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143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341.19799999999998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484.19799999999998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484.2</v>
      </c>
      <c r="AD3711" s="48">
        <f>(ROUND(AC3711-AC3697,1)/AC3697)</f>
        <v>0.17381818181818182</v>
      </c>
      <c r="AE3711" s="119"/>
      <c r="AF3711" s="60"/>
    </row>
    <row r="3712" spans="1:32">
      <c r="A3712" s="112" t="s">
        <v>0</v>
      </c>
      <c r="B3712" s="96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210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220.5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430.5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430.5</v>
      </c>
      <c r="AD3712" s="58"/>
      <c r="AE3712" s="119" t="s">
        <v>820</v>
      </c>
      <c r="AF3712" s="60"/>
    </row>
    <row r="3713" spans="1:32">
      <c r="A3713" s="105" t="s">
        <v>821</v>
      </c>
      <c r="B3713" s="97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182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300.3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482.3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482.3</v>
      </c>
      <c r="AD3713" s="48">
        <f>(ROUND(AC3713-AC3712,1)/AC3712)</f>
        <v>0.12032520325203251</v>
      </c>
      <c r="AE3713" s="119"/>
      <c r="AF3713" s="60"/>
    </row>
    <row r="3714" spans="1:32">
      <c r="A3714" s="105" t="s">
        <v>822</v>
      </c>
      <c r="B3714" s="97">
        <v>10</v>
      </c>
      <c r="C3714" s="21" t="s">
        <v>856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196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205.79999999999998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401.79999999999995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401.8</v>
      </c>
      <c r="AD3714" s="48">
        <f>(ROUND(AC3714-AC3712,1)/AC3712)</f>
        <v>-6.6666666666666666E-2</v>
      </c>
      <c r="AE3714" s="119"/>
      <c r="AF3714" s="60"/>
    </row>
    <row r="3715" spans="1:32">
      <c r="A3715" s="105" t="s">
        <v>823</v>
      </c>
      <c r="B3715" s="97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196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205.79999999999998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401.79999999999995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401.8</v>
      </c>
      <c r="AD3715" s="48">
        <f>(ROUND(AC3715-AC3712,1)/AC3712)</f>
        <v>-6.6666666666666666E-2</v>
      </c>
      <c r="AE3715" s="119"/>
      <c r="AF3715" s="60"/>
    </row>
    <row r="3716" spans="1:32">
      <c r="A3716" s="105" t="s">
        <v>824</v>
      </c>
      <c r="B3716" s="97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196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205.79999999999998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401.79999999999995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401.8</v>
      </c>
      <c r="AD3716" s="48">
        <f>(ROUND(AC3716-AC3712,1)/AC3712)</f>
        <v>-6.6666666666666666E-2</v>
      </c>
      <c r="AE3716" s="119"/>
      <c r="AF3716" s="60"/>
    </row>
    <row r="3717" spans="1:32">
      <c r="A3717" s="105" t="s">
        <v>667</v>
      </c>
      <c r="B3717" s="97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196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205.79999999999998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401.79999999999995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401.8</v>
      </c>
      <c r="AD3717" s="48">
        <f>(ROUND(AC3717-AC3712,1)/AC3712)</f>
        <v>-6.6666666666666666E-2</v>
      </c>
      <c r="AE3717" s="119"/>
      <c r="AF3717" s="60"/>
    </row>
    <row r="3718" spans="1:32">
      <c r="A3718" s="105" t="s">
        <v>606</v>
      </c>
      <c r="B3718" s="97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260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292.5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552.5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552.5</v>
      </c>
      <c r="AD3718" s="48">
        <f>(ROUND(AC3718-AC3712,1)/AC3712)</f>
        <v>0.28339140534262486</v>
      </c>
      <c r="AE3718" s="119"/>
      <c r="AF3718" s="60"/>
    </row>
    <row r="3719" spans="1:32">
      <c r="A3719" s="105" t="s">
        <v>851</v>
      </c>
      <c r="B3719" s="97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260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292.5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552.5</v>
      </c>
      <c r="AA3719" s="14">
        <f t="shared" si="1174"/>
        <v>0</v>
      </c>
      <c r="AB3719" s="14">
        <f t="shared" si="1176"/>
        <v>0</v>
      </c>
      <c r="AC3719" s="15">
        <f t="shared" si="1175"/>
        <v>552.5</v>
      </c>
      <c r="AD3719" s="48">
        <f>(ROUND(AC3719-AC3712,1)/AC3712)</f>
        <v>0.28339140534262486</v>
      </c>
      <c r="AE3719" s="119"/>
      <c r="AF3719" s="60"/>
    </row>
    <row r="3720" spans="1:32">
      <c r="A3720" s="105" t="s">
        <v>852</v>
      </c>
      <c r="B3720" s="97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260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292.5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552.5</v>
      </c>
      <c r="AB3720" s="14">
        <f t="shared" si="1176"/>
        <v>0</v>
      </c>
      <c r="AC3720" s="15">
        <f t="shared" si="1175"/>
        <v>552.5</v>
      </c>
      <c r="AD3720" s="48">
        <f>(ROUND(AC3720-AC3712,1)/AC3712)</f>
        <v>0.28339140534262486</v>
      </c>
      <c r="AE3720" s="119"/>
      <c r="AF3720" s="60"/>
    </row>
    <row r="3721" spans="1:32">
      <c r="A3721" s="105" t="s">
        <v>853</v>
      </c>
      <c r="B3721" s="97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260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292.5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552.5</v>
      </c>
      <c r="AC3721" s="15">
        <f t="shared" si="1175"/>
        <v>552.5</v>
      </c>
      <c r="AD3721" s="48">
        <f>(ROUND(AC3721-AC3712,1)/AC3712)</f>
        <v>0.28339140534262486</v>
      </c>
      <c r="AE3721" s="119"/>
      <c r="AF3721" s="60"/>
    </row>
    <row r="3722" spans="1:32">
      <c r="A3722" s="105" t="s">
        <v>854</v>
      </c>
      <c r="B3722" s="97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182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368.55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550.54999999999995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550.6</v>
      </c>
      <c r="AD3722" s="48">
        <f>(ROUND(AC3722-AC3712,1)/AC3712)</f>
        <v>0.27897793263646919</v>
      </c>
      <c r="AE3722" s="119"/>
      <c r="AF3722" s="60"/>
    </row>
    <row r="3723" spans="1:32">
      <c r="A3723" s="105" t="s">
        <v>855</v>
      </c>
      <c r="B3723" s="97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234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315.89999999999998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549.9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549.9</v>
      </c>
      <c r="AD3723" s="48">
        <f>(ROUND(AC3723-AC3712,1)/AC3712)</f>
        <v>0.27735191637630663</v>
      </c>
      <c r="AE3723" s="119"/>
      <c r="AF3723" s="60"/>
    </row>
    <row r="3724" spans="1:32">
      <c r="A3724" s="105"/>
      <c r="B3724" s="97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234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315.89999999999998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549.9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549.9</v>
      </c>
      <c r="AD3724" s="48">
        <f>(ROUND(AC3724-AC3712,1)/AC3712)</f>
        <v>0.27735191637630663</v>
      </c>
      <c r="AE3724" s="119"/>
      <c r="AF3724" s="60"/>
    </row>
    <row r="3725" spans="1:32">
      <c r="A3725" s="105"/>
      <c r="B3725" s="97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182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300.3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482.3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482.3</v>
      </c>
      <c r="AD3725" s="48">
        <f>(ROUND(AC3725-AC3712,1)/AC3712)</f>
        <v>0.12032520325203251</v>
      </c>
      <c r="AE3725" s="119"/>
      <c r="AF3725" s="60"/>
    </row>
    <row r="3726" spans="1:32">
      <c r="A3726" s="105"/>
      <c r="B3726" s="97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182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300.3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482.3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482.3</v>
      </c>
      <c r="AD3726" s="48">
        <f>(ROUND(AC3726-AC3712,1)/AC3712)</f>
        <v>0.12032520325203251</v>
      </c>
      <c r="AE3726" s="119"/>
      <c r="AF3726" s="60"/>
    </row>
    <row r="3727" spans="1:32">
      <c r="A3727" s="112" t="s">
        <v>0</v>
      </c>
      <c r="B3727" s="98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75</v>
      </c>
      <c r="O3727" s="52">
        <f>E3727*$E$3</f>
        <v>75</v>
      </c>
      <c r="P3727" s="52">
        <f>F3727*$F$3</f>
        <v>75</v>
      </c>
      <c r="Q3727" s="52">
        <f>G3727*$G$3</f>
        <v>75</v>
      </c>
      <c r="R3727" s="52">
        <f>H3727*$H$3</f>
        <v>75</v>
      </c>
      <c r="S3727" s="52">
        <f>(N3727/100)*(I3727*$I$3)+(N3727/100)*(J3727*$J$3)</f>
        <v>22.5</v>
      </c>
      <c r="T3727" s="52">
        <f>(O3727/100)*(K3727*$K$3)</f>
        <v>11.25</v>
      </c>
      <c r="U3727" s="52">
        <f>(P3727/100)*(K3727*$K$3)+(P3727/100)*(L3727*$L$3)</f>
        <v>22.5</v>
      </c>
      <c r="V3727" s="52">
        <f>(Q3727/100)*(L3727*$L$3)</f>
        <v>11.25</v>
      </c>
      <c r="W3727" s="52">
        <f>(R3727/100)*(K3727*$K$3)+(R3727/100)*(L3727*$L$3)</f>
        <v>22.5</v>
      </c>
      <c r="X3727" s="52">
        <f t="shared" ref="X3727:X3741" si="1177">N3727+S3727</f>
        <v>97.5</v>
      </c>
      <c r="Y3727" s="52">
        <f t="shared" ref="Y3727:Y3741" si="1178">O3727+T3727</f>
        <v>86.25</v>
      </c>
      <c r="Z3727" s="52">
        <f t="shared" ref="Z3727:Z3741" si="1179">P3727+U3727</f>
        <v>97.5</v>
      </c>
      <c r="AA3727" s="52">
        <f t="shared" ref="AA3727:AA3741" si="1180">Q3727+V3727</f>
        <v>86.25</v>
      </c>
      <c r="AB3727" s="52">
        <f>R3727+W3727</f>
        <v>97.5</v>
      </c>
      <c r="AC3727" s="53">
        <f>ROUND(X3727+Y3727+Z3727+AA3727+AB3727,1)</f>
        <v>465</v>
      </c>
      <c r="AD3727" s="58"/>
      <c r="AE3727" s="119" t="s">
        <v>820</v>
      </c>
      <c r="AF3727" s="60"/>
    </row>
    <row r="3728" spans="1:32">
      <c r="A3728" s="105" t="s">
        <v>821</v>
      </c>
      <c r="B3728" s="99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65</v>
      </c>
      <c r="O3728" s="14">
        <f>E3728*$E$4</f>
        <v>65</v>
      </c>
      <c r="P3728" s="14">
        <f>F3728*$F$4</f>
        <v>65</v>
      </c>
      <c r="Q3728" s="14">
        <f>G3728*$G$4</f>
        <v>65</v>
      </c>
      <c r="R3728" s="14">
        <f>H3728*$H$4</f>
        <v>65</v>
      </c>
      <c r="S3728" s="14">
        <f>(N3728/100)*(I3728*$I$4)+(N3728/100)*(J3728*$J$4)</f>
        <v>140.4</v>
      </c>
      <c r="T3728" s="14">
        <f>(O3728/100)*(K3728*$K$4)</f>
        <v>9.75</v>
      </c>
      <c r="U3728" s="14">
        <f>(P3728/100)*(K3728*$K$4)+(P3728/100)*(L3728*$L$4)</f>
        <v>19.5</v>
      </c>
      <c r="V3728" s="14">
        <f>(Q3728/100)*(L3728*$L$4)</f>
        <v>9.75</v>
      </c>
      <c r="W3728" s="14">
        <f>(R3728/100)*(K3728*$K$4)+(R3728/100)*(L3728*$L$4)</f>
        <v>19.5</v>
      </c>
      <c r="X3728" s="14">
        <f t="shared" si="1177"/>
        <v>205.4</v>
      </c>
      <c r="Y3728" s="14">
        <f t="shared" si="1178"/>
        <v>74.75</v>
      </c>
      <c r="Z3728" s="14">
        <f t="shared" si="1179"/>
        <v>84.5</v>
      </c>
      <c r="AA3728" s="14">
        <f t="shared" si="1180"/>
        <v>74.75</v>
      </c>
      <c r="AB3728" s="14">
        <f>R3728+W3728</f>
        <v>84.5</v>
      </c>
      <c r="AC3728" s="15">
        <f>ROUND(X3728+Y3728+Z3728+AA3728+AB3728,1)</f>
        <v>523.9</v>
      </c>
      <c r="AD3728" s="48">
        <f>(ROUND(AC3728-AC3727,1)/AC3727)</f>
        <v>0.12666666666666668</v>
      </c>
      <c r="AE3728" s="119"/>
      <c r="AF3728" s="60"/>
    </row>
    <row r="3729" spans="1:32">
      <c r="A3729" s="105" t="s">
        <v>822</v>
      </c>
      <c r="B3729" s="99">
        <v>10</v>
      </c>
      <c r="C3729" s="21" t="s">
        <v>856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70</v>
      </c>
      <c r="O3729" s="14">
        <f>E3729*$E$5</f>
        <v>70</v>
      </c>
      <c r="P3729" s="14">
        <f>F3729*$F$5</f>
        <v>70</v>
      </c>
      <c r="Q3729" s="14">
        <f>G3729*$G$5</f>
        <v>70</v>
      </c>
      <c r="R3729" s="14">
        <f>H3729*$H$5</f>
        <v>70</v>
      </c>
      <c r="S3729" s="14">
        <f>(N3729/100)*(I3729*$I$5)+(N3729/100)*(J3729*$J$5)</f>
        <v>21</v>
      </c>
      <c r="T3729" s="14">
        <f>(O3729/100)*(K3729*$K$5)</f>
        <v>10.5</v>
      </c>
      <c r="U3729" s="14">
        <f>(P3729/100)*(K3729*$K$5)+(P3729/100)*(L3729*$L$5)</f>
        <v>21</v>
      </c>
      <c r="V3729" s="14">
        <f>(Q3729/100)*(L3729*$L$5)</f>
        <v>10.5</v>
      </c>
      <c r="W3729" s="14">
        <f>(R3729/100)*(K3729*$K$5)+(R3729/100)*(L3729*$L$5)</f>
        <v>21</v>
      </c>
      <c r="X3729" s="14">
        <f t="shared" si="1177"/>
        <v>91</v>
      </c>
      <c r="Y3729" s="14">
        <f t="shared" si="1178"/>
        <v>80.5</v>
      </c>
      <c r="Z3729" s="14">
        <f t="shared" si="1179"/>
        <v>91</v>
      </c>
      <c r="AA3729" s="14">
        <f t="shared" si="1180"/>
        <v>80.5</v>
      </c>
      <c r="AB3729" s="14">
        <f>R3729+W3729</f>
        <v>91</v>
      </c>
      <c r="AC3729" s="15">
        <f t="shared" ref="AC3729:AC3741" si="1181">ROUND(X3729+Y3729+Z3729+AA3729+AB3729,1)</f>
        <v>434</v>
      </c>
      <c r="AD3729" s="48">
        <f>(ROUND(AC3729-AC3727,1)/AC3727)</f>
        <v>-6.6666666666666666E-2</v>
      </c>
      <c r="AE3729" s="119"/>
      <c r="AF3729" s="60"/>
    </row>
    <row r="3730" spans="1:32">
      <c r="A3730" s="105" t="s">
        <v>823</v>
      </c>
      <c r="B3730" s="99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70</v>
      </c>
      <c r="O3730" s="14">
        <f>E3730*$E$6</f>
        <v>70</v>
      </c>
      <c r="P3730" s="14">
        <f>F3730*$F$6</f>
        <v>70</v>
      </c>
      <c r="Q3730" s="14">
        <f>G3730*$G$6</f>
        <v>70</v>
      </c>
      <c r="R3730" s="14">
        <f>H3730*$H$6</f>
        <v>70</v>
      </c>
      <c r="S3730" s="14">
        <f>(N3730/100)*(I3730*$I$6)+(N3730/100)*(J3730*$J$6)</f>
        <v>21</v>
      </c>
      <c r="T3730" s="14">
        <f>(O3730/100)*(K3730*$K$6)</f>
        <v>10.5</v>
      </c>
      <c r="U3730" s="14">
        <f>(P3730/100)*(K3730*$K$6)+(P3730/100)*(L3730*$L$6)</f>
        <v>21</v>
      </c>
      <c r="V3730" s="14">
        <f>(Q3730/100)*(L3730*$L$6)</f>
        <v>10.5</v>
      </c>
      <c r="W3730" s="14">
        <f>(R3730/100)*(K3730*$K$6)+(R3730/100)*(L3730*$L$6)</f>
        <v>21</v>
      </c>
      <c r="X3730" s="14">
        <f t="shared" si="1177"/>
        <v>91</v>
      </c>
      <c r="Y3730" s="14">
        <f t="shared" si="1178"/>
        <v>80.5</v>
      </c>
      <c r="Z3730" s="14">
        <f t="shared" si="1179"/>
        <v>91</v>
      </c>
      <c r="AA3730" s="14">
        <f t="shared" si="1180"/>
        <v>80.5</v>
      </c>
      <c r="AB3730" s="14">
        <f t="shared" ref="AB3730:AB3741" si="1182">R3730+W3730</f>
        <v>91</v>
      </c>
      <c r="AC3730" s="15">
        <f t="shared" si="1181"/>
        <v>434</v>
      </c>
      <c r="AD3730" s="48">
        <f>(ROUND(AC3730-AC3727,1)/AC3727)</f>
        <v>-6.6666666666666666E-2</v>
      </c>
      <c r="AE3730" s="119"/>
      <c r="AF3730" s="60"/>
    </row>
    <row r="3731" spans="1:32">
      <c r="A3731" s="105" t="s">
        <v>824</v>
      </c>
      <c r="B3731" s="99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70</v>
      </c>
      <c r="O3731" s="14">
        <f>E3731*$E$7</f>
        <v>70</v>
      </c>
      <c r="P3731" s="14">
        <f>F3731*$F$7</f>
        <v>70</v>
      </c>
      <c r="Q3731" s="14">
        <f>G3731*$G$7</f>
        <v>70</v>
      </c>
      <c r="R3731" s="14">
        <f>H3731*$H$7</f>
        <v>70</v>
      </c>
      <c r="S3731" s="14">
        <f>(N3731/100)*(I3731*$I$7)+(N3731/100)*(J3731*$J$7)</f>
        <v>21</v>
      </c>
      <c r="T3731" s="14">
        <f>(O3731/100)*(K3731*$K$7)</f>
        <v>10.5</v>
      </c>
      <c r="U3731" s="14">
        <f>(P3731/100)*(K3731*$K$7)+(P3731/100)*(L3731*$L$7)</f>
        <v>21</v>
      </c>
      <c r="V3731" s="14">
        <f>(Q3731/100)*(L3731*$L$7)</f>
        <v>10.5</v>
      </c>
      <c r="W3731" s="14">
        <f>(R3731/100)*(K3731*$K$7)+(R3731/100)*(L3731*$L$7)</f>
        <v>21</v>
      </c>
      <c r="X3731" s="14">
        <f t="shared" si="1177"/>
        <v>91</v>
      </c>
      <c r="Y3731" s="14">
        <f t="shared" si="1178"/>
        <v>80.5</v>
      </c>
      <c r="Z3731" s="14">
        <f t="shared" si="1179"/>
        <v>91</v>
      </c>
      <c r="AA3731" s="14">
        <f t="shared" si="1180"/>
        <v>80.5</v>
      </c>
      <c r="AB3731" s="14">
        <f t="shared" si="1182"/>
        <v>91</v>
      </c>
      <c r="AC3731" s="15">
        <f t="shared" si="1181"/>
        <v>434</v>
      </c>
      <c r="AD3731" s="48">
        <f>(ROUND(AC3731-AC3727,1)/AC3727)</f>
        <v>-6.6666666666666666E-2</v>
      </c>
      <c r="AE3731" s="119"/>
      <c r="AF3731" s="60"/>
    </row>
    <row r="3732" spans="1:32">
      <c r="A3732" s="105" t="s">
        <v>667</v>
      </c>
      <c r="B3732" s="99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70</v>
      </c>
      <c r="O3732" s="14">
        <f>E3732*$E$8</f>
        <v>70</v>
      </c>
      <c r="P3732" s="14">
        <f>F3732*$F$8</f>
        <v>70</v>
      </c>
      <c r="Q3732" s="14">
        <f>G3732*$G$8</f>
        <v>70</v>
      </c>
      <c r="R3732" s="14">
        <f>H3732*$H$8</f>
        <v>70</v>
      </c>
      <c r="S3732" s="14">
        <f>(N3732/100)*(I3732*$I$8)+(N3732/100)*(J3732*$J$8)</f>
        <v>21</v>
      </c>
      <c r="T3732" s="14">
        <f>(O3732/100)*(K3732*$K$8)</f>
        <v>10.5</v>
      </c>
      <c r="U3732" s="14">
        <f>(P3732/100)*(K3732*$K$8)+(P3732/100)*(L3732*$L$8)</f>
        <v>21</v>
      </c>
      <c r="V3732" s="14">
        <f>(Q3732/100)*(L3732*$L$8)</f>
        <v>10.5</v>
      </c>
      <c r="W3732" s="14">
        <f>(R3732/100)*(K3732*$K$8)+(R3732/100)*(L3732*$L$8)</f>
        <v>21</v>
      </c>
      <c r="X3732" s="14">
        <f t="shared" si="1177"/>
        <v>91</v>
      </c>
      <c r="Y3732" s="14">
        <f t="shared" si="1178"/>
        <v>80.5</v>
      </c>
      <c r="Z3732" s="14">
        <f t="shared" si="1179"/>
        <v>91</v>
      </c>
      <c r="AA3732" s="14">
        <f t="shared" si="1180"/>
        <v>80.5</v>
      </c>
      <c r="AB3732" s="14">
        <f t="shared" si="1182"/>
        <v>91</v>
      </c>
      <c r="AC3732" s="15">
        <f t="shared" si="1181"/>
        <v>434</v>
      </c>
      <c r="AD3732" s="48">
        <f>(ROUND(AC3732-AC3727,1)/AC3727)</f>
        <v>-6.6666666666666666E-2</v>
      </c>
      <c r="AE3732" s="119"/>
      <c r="AF3732" s="60"/>
    </row>
    <row r="3733" spans="1:32">
      <c r="A3733" s="105" t="s">
        <v>606</v>
      </c>
      <c r="B3733" s="99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30</v>
      </c>
      <c r="O3733" s="14">
        <f>E3733*$E$9</f>
        <v>260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9</v>
      </c>
      <c r="T3733" s="14">
        <f>(O3733/100)*(K3733*$K$9)</f>
        <v>292.5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39</v>
      </c>
      <c r="Y3733" s="14">
        <f t="shared" si="1178"/>
        <v>552.5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591.5</v>
      </c>
      <c r="AD3733" s="48">
        <f>(ROUND(AC3733-AC3727,1)/AC3727)</f>
        <v>0.27204301075268816</v>
      </c>
      <c r="AE3733" s="119"/>
      <c r="AF3733" s="60"/>
    </row>
    <row r="3734" spans="1:32">
      <c r="A3734" s="105" t="s">
        <v>851</v>
      </c>
      <c r="B3734" s="99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30</v>
      </c>
      <c r="O3734" s="14">
        <f>E3734*$E$10</f>
        <v>0</v>
      </c>
      <c r="P3734" s="14">
        <f>F3734*$F$10</f>
        <v>260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9</v>
      </c>
      <c r="T3734" s="14">
        <f>(O3734/100)*(K3734*$J$10)</f>
        <v>0</v>
      </c>
      <c r="U3734" s="14">
        <f>(P3734/100)*(K3734*$K$10)+(P3734/100)*(L3734*$L$10)</f>
        <v>292.5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39</v>
      </c>
      <c r="Y3734" s="14">
        <f t="shared" si="1178"/>
        <v>0</v>
      </c>
      <c r="Z3734" s="14">
        <f t="shared" si="1179"/>
        <v>552.5</v>
      </c>
      <c r="AA3734" s="14">
        <f t="shared" si="1180"/>
        <v>0</v>
      </c>
      <c r="AB3734" s="14">
        <f t="shared" si="1182"/>
        <v>0</v>
      </c>
      <c r="AC3734" s="15">
        <f t="shared" si="1181"/>
        <v>591.5</v>
      </c>
      <c r="AD3734" s="48">
        <f>(ROUND(AC3734-AC3727,1)/AC3727)</f>
        <v>0.27204301075268816</v>
      </c>
      <c r="AE3734" s="119"/>
      <c r="AF3734" s="60"/>
    </row>
    <row r="3735" spans="1:32">
      <c r="A3735" s="105" t="s">
        <v>852</v>
      </c>
      <c r="B3735" s="99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30</v>
      </c>
      <c r="O3735" s="14">
        <f>E3735*$E$11</f>
        <v>0</v>
      </c>
      <c r="P3735" s="14">
        <f>F3735*$F$11</f>
        <v>0</v>
      </c>
      <c r="Q3735" s="14">
        <f>G3735*$G$11</f>
        <v>260</v>
      </c>
      <c r="R3735" s="14">
        <f>H3735*$H$11</f>
        <v>0</v>
      </c>
      <c r="S3735" s="14">
        <f>(N3735/100)*(I3735*$I$11)+(N3735/100)*(J3735*$J$11)</f>
        <v>9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292.5</v>
      </c>
      <c r="W3735" s="14">
        <f>(R3735/100)*(K3735*$K$11)+(R3735/100)*(L3735*$L$11)</f>
        <v>0</v>
      </c>
      <c r="X3735" s="14">
        <f t="shared" si="1177"/>
        <v>39</v>
      </c>
      <c r="Y3735" s="14">
        <f t="shared" si="1178"/>
        <v>0</v>
      </c>
      <c r="Z3735" s="14">
        <f t="shared" si="1179"/>
        <v>0</v>
      </c>
      <c r="AA3735" s="14">
        <f t="shared" si="1180"/>
        <v>552.5</v>
      </c>
      <c r="AB3735" s="14">
        <f t="shared" si="1182"/>
        <v>0</v>
      </c>
      <c r="AC3735" s="15">
        <f t="shared" si="1181"/>
        <v>591.5</v>
      </c>
      <c r="AD3735" s="48">
        <f>(ROUND(AC3735-AC3727,1)/AC3727)</f>
        <v>0.27204301075268816</v>
      </c>
      <c r="AE3735" s="119"/>
      <c r="AF3735" s="60"/>
    </row>
    <row r="3736" spans="1:32">
      <c r="A3736" s="105" t="s">
        <v>853</v>
      </c>
      <c r="B3736" s="99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30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260</v>
      </c>
      <c r="S3736" s="14">
        <f>(N3736/100)*(I3736*$I$12)+(N3736/100)*(J3736*$J$12)</f>
        <v>9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292.5</v>
      </c>
      <c r="X3736" s="14">
        <f t="shared" si="1177"/>
        <v>39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552.5</v>
      </c>
      <c r="AC3736" s="15">
        <f t="shared" si="1181"/>
        <v>591.5</v>
      </c>
      <c r="AD3736" s="48">
        <f>(ROUND(AC3736-AC3727,1)/AC3727)</f>
        <v>0.27204301075268816</v>
      </c>
      <c r="AE3736" s="119"/>
      <c r="AF3736" s="60"/>
    </row>
    <row r="3737" spans="1:32">
      <c r="A3737" s="105" t="s">
        <v>854</v>
      </c>
      <c r="B3737" s="99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65</v>
      </c>
      <c r="O3737" s="14">
        <f>E3737*$E$13</f>
        <v>65</v>
      </c>
      <c r="P3737" s="14">
        <f>F3737*$F$13</f>
        <v>65</v>
      </c>
      <c r="Q3737" s="14">
        <f>G3737*$G$13</f>
        <v>65</v>
      </c>
      <c r="R3737" s="14">
        <f>H3737*$H$13</f>
        <v>65</v>
      </c>
      <c r="S3737" s="14">
        <f>(N3737/100)*(I3737*$I$14)+(N3737/100)*(J3737*$J$14)+(N3737/100)*(M3737*$M$14)</f>
        <v>58.5</v>
      </c>
      <c r="T3737" s="14">
        <f>(O3737/100)*(K3737*$K$13)+(O3737/100)*(M3737*$M$13)</f>
        <v>48.75</v>
      </c>
      <c r="U3737" s="14">
        <f>(P3737/100)*(K3737*$K$13)+(P3737/100)*(L3737*$L$13)+(P3737/100)*(M3737*$M$13)</f>
        <v>58.5</v>
      </c>
      <c r="V3737" s="14">
        <f>(Q3737/100)*(L3737*$L$13)+(Q3737/100)*(M3737*$M$13)</f>
        <v>48.75</v>
      </c>
      <c r="W3737" s="14">
        <f>(R3737/100)*(K3737*$K$13)+(R3737/100)*(L3737*$L$13)+(R3737/100)*(M3737*$M$13)</f>
        <v>58.5</v>
      </c>
      <c r="X3737" s="14">
        <f t="shared" si="1177"/>
        <v>123.5</v>
      </c>
      <c r="Y3737" s="14">
        <f t="shared" si="1178"/>
        <v>113.75</v>
      </c>
      <c r="Z3737" s="14">
        <f t="shared" si="1179"/>
        <v>123.5</v>
      </c>
      <c r="AA3737" s="14">
        <f t="shared" si="1180"/>
        <v>113.75</v>
      </c>
      <c r="AB3737" s="14">
        <f t="shared" si="1182"/>
        <v>123.5</v>
      </c>
      <c r="AC3737" s="15">
        <f t="shared" si="1181"/>
        <v>598</v>
      </c>
      <c r="AD3737" s="48">
        <f>(ROUND(AC3737-AC3727,1)/AC3727)</f>
        <v>0.28602150537634408</v>
      </c>
      <c r="AE3737" s="119"/>
      <c r="AF3737" s="60"/>
    </row>
    <row r="3738" spans="1:32">
      <c r="A3738" s="105" t="s">
        <v>855</v>
      </c>
      <c r="B3738" s="99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260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339.3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599.29999999999995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599.29999999999995</v>
      </c>
      <c r="AD3738" s="48">
        <f>(ROUND(AC3738-AC3727,1)/AC3727)</f>
        <v>0.28881720430107527</v>
      </c>
      <c r="AE3738" s="119"/>
      <c r="AF3738" s="60"/>
    </row>
    <row r="3739" spans="1:32">
      <c r="A3739" s="105"/>
      <c r="B3739" s="99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260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339.3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599.29999999999995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599.29999999999995</v>
      </c>
      <c r="AD3739" s="48">
        <f>(ROUND(AC3739-AC3727,1)/AC3727)</f>
        <v>0.28881720430107527</v>
      </c>
      <c r="AE3739" s="119"/>
      <c r="AF3739" s="60"/>
    </row>
    <row r="3740" spans="1:32">
      <c r="A3740" s="105"/>
      <c r="B3740" s="99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65</v>
      </c>
      <c r="O3740" s="14">
        <f>E3740*$E$16</f>
        <v>65</v>
      </c>
      <c r="P3740" s="14">
        <f>F3740*$F$16</f>
        <v>65</v>
      </c>
      <c r="Q3740" s="14">
        <f>G3740*$G$16</f>
        <v>65</v>
      </c>
      <c r="R3740" s="14">
        <f>H3740*$H$16</f>
        <v>65</v>
      </c>
      <c r="S3740" s="14">
        <f>(N3740/100)*(I3740*$I$16)+(N3740/100)*(J3740*$J$16)</f>
        <v>111.15</v>
      </c>
      <c r="T3740" s="14">
        <f>(O3740/100)*(K3740*$K$16)</f>
        <v>9.75</v>
      </c>
      <c r="U3740" s="14">
        <f>(P3740/100)*(K3740*$K$16)+(P3740/100)*(L3740*$L$16)</f>
        <v>19.5</v>
      </c>
      <c r="V3740" s="14">
        <f>(Q3740/100)*(L3740*$L$16)</f>
        <v>9.75</v>
      </c>
      <c r="W3740" s="14">
        <f>(R3740/100)*(K3740*$K$16)+(R3740/100)*(L3740*$L$16)</f>
        <v>19.5</v>
      </c>
      <c r="X3740" s="14">
        <f t="shared" si="1177"/>
        <v>176.15</v>
      </c>
      <c r="Y3740" s="14">
        <f t="shared" si="1178"/>
        <v>74.75</v>
      </c>
      <c r="Z3740" s="14">
        <f t="shared" si="1179"/>
        <v>84.5</v>
      </c>
      <c r="AA3740" s="14">
        <f t="shared" si="1180"/>
        <v>74.75</v>
      </c>
      <c r="AB3740" s="14">
        <f t="shared" si="1182"/>
        <v>84.5</v>
      </c>
      <c r="AC3740" s="15">
        <f t="shared" si="1181"/>
        <v>494.7</v>
      </c>
      <c r="AD3740" s="48">
        <f>(ROUND(AC3740-AC3727,1)/AC3727)</f>
        <v>6.3870967741935486E-2</v>
      </c>
      <c r="AE3740" s="117"/>
      <c r="AF3740" s="63"/>
    </row>
    <row r="3741" spans="1:32">
      <c r="A3741" s="105"/>
      <c r="B3741" s="99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65</v>
      </c>
      <c r="O3741" s="14">
        <f>E3741*$E$17</f>
        <v>65</v>
      </c>
      <c r="P3741" s="14">
        <f>F3741*$F$17</f>
        <v>65</v>
      </c>
      <c r="Q3741" s="14">
        <f>G3741*$G$17</f>
        <v>65</v>
      </c>
      <c r="R3741" s="14">
        <f>H3741*$H$17</f>
        <v>65</v>
      </c>
      <c r="S3741" s="14">
        <f>(N3741/100)*(I3741*$I$17)+(N3741/100)*(J3741*$J$17)</f>
        <v>111.15</v>
      </c>
      <c r="T3741" s="14">
        <f>(O3741/100)*(K3741*$K$17)</f>
        <v>9.75</v>
      </c>
      <c r="U3741" s="14">
        <f>(P3741/100)*(K3741*$K$17)+(P3741/100)*(L3741*$L$17)</f>
        <v>19.5</v>
      </c>
      <c r="V3741" s="14">
        <f>(Q3741/100)*(L3741*$L$17)</f>
        <v>9.75</v>
      </c>
      <c r="W3741" s="14">
        <f>(R3741/100)*(K3741*$K$17)+(R3741/100)*(L3741*$L$17)</f>
        <v>19.5</v>
      </c>
      <c r="X3741" s="14">
        <f t="shared" si="1177"/>
        <v>176.15</v>
      </c>
      <c r="Y3741" s="14">
        <f t="shared" si="1178"/>
        <v>74.75</v>
      </c>
      <c r="Z3741" s="14">
        <f t="shared" si="1179"/>
        <v>84.5</v>
      </c>
      <c r="AA3741" s="14">
        <f t="shared" si="1180"/>
        <v>74.75</v>
      </c>
      <c r="AB3741" s="14">
        <f t="shared" si="1182"/>
        <v>84.5</v>
      </c>
      <c r="AC3741" s="15">
        <f t="shared" si="1181"/>
        <v>494.7</v>
      </c>
      <c r="AD3741" s="48">
        <f>(ROUND(AC3741-AC3727,1)/AC3727)</f>
        <v>6.3870967741935486E-2</v>
      </c>
      <c r="AE3741" s="119"/>
      <c r="AF3741" s="60"/>
    </row>
    <row r="3742" spans="1:32">
      <c r="A3742" s="113"/>
      <c r="B3742" s="156" t="s">
        <v>174</v>
      </c>
      <c r="C3742" s="156"/>
      <c r="D3742" s="156"/>
      <c r="E3742" s="156"/>
      <c r="F3742" s="156"/>
      <c r="G3742" s="156"/>
      <c r="H3742" s="156"/>
      <c r="I3742" s="156"/>
      <c r="J3742" s="156"/>
      <c r="K3742" s="156"/>
      <c r="L3742" s="156"/>
      <c r="M3742" s="156"/>
      <c r="N3742" s="156"/>
      <c r="O3742" s="156"/>
      <c r="P3742" s="156"/>
      <c r="Q3742" s="156"/>
      <c r="R3742" s="156"/>
      <c r="S3742" s="156"/>
      <c r="T3742" s="156"/>
      <c r="U3742" s="156"/>
      <c r="V3742" s="156"/>
      <c r="W3742" s="156"/>
      <c r="X3742" s="156"/>
      <c r="Y3742" s="156"/>
      <c r="Z3742" s="156"/>
      <c r="AA3742" s="156"/>
      <c r="AB3742" s="156"/>
      <c r="AC3742" s="18">
        <v>500</v>
      </c>
      <c r="AD3742" s="18"/>
      <c r="AE3742" s="119"/>
      <c r="AF3742" s="60"/>
    </row>
    <row r="3743" spans="1:32">
      <c r="A3743" s="112" t="s">
        <v>0</v>
      </c>
      <c r="B3743" s="93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171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205.2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376.2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376.2</v>
      </c>
      <c r="AD3743" s="48">
        <v>0</v>
      </c>
      <c r="AE3743" s="119" t="s">
        <v>820</v>
      </c>
      <c r="AF3743" s="60"/>
    </row>
    <row r="3744" spans="1:32">
      <c r="A3744" s="105" t="s">
        <v>821</v>
      </c>
      <c r="B3744" s="93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148.20000000000002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314.77680000000004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462.97680000000003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463</v>
      </c>
      <c r="AD3744" s="48">
        <f>(ROUND(AC3744-AC3743,1)/AC3743)</f>
        <v>0.23072833599149389</v>
      </c>
      <c r="AE3744" s="119"/>
      <c r="AF3744" s="60"/>
    </row>
    <row r="3745" spans="1:32">
      <c r="A3745" s="105" t="s">
        <v>822</v>
      </c>
      <c r="B3745" s="93">
        <v>14</v>
      </c>
      <c r="C3745" s="21" t="s">
        <v>856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159.6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191.51999999999998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351.12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351.1</v>
      </c>
      <c r="AD3745" s="48">
        <f>(ROUND(AC3745-AC3743,1)/AC3743)</f>
        <v>-6.6719829877724623E-2</v>
      </c>
      <c r="AE3745" s="119"/>
      <c r="AF3745" s="60"/>
    </row>
    <row r="3746" spans="1:32">
      <c r="A3746" s="105" t="s">
        <v>823</v>
      </c>
      <c r="B3746" s="93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159.6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191.51999999999998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351.12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351.1</v>
      </c>
      <c r="AD3746" s="48">
        <f>(ROUND(AC3746-AC3743,1)/AC3743)</f>
        <v>-6.6719829877724623E-2</v>
      </c>
      <c r="AE3746" s="119"/>
      <c r="AF3746" s="60"/>
    </row>
    <row r="3747" spans="1:32">
      <c r="A3747" s="105" t="s">
        <v>824</v>
      </c>
      <c r="B3747" s="93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159.6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191.51999999999998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351.12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351.1</v>
      </c>
      <c r="AD3747" s="48">
        <f>(ROUND(AC3747-AC3743,1)/AC3743)</f>
        <v>-6.6719829877724623E-2</v>
      </c>
      <c r="AE3747" s="119"/>
      <c r="AF3747" s="60"/>
    </row>
    <row r="3748" spans="1:32">
      <c r="A3748" s="105" t="s">
        <v>667</v>
      </c>
      <c r="B3748" s="93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159.6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191.51999999999998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351.12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351.1</v>
      </c>
      <c r="AD3748" s="48">
        <f>(ROUND(AC3748-AC3743,1)/AC3743)</f>
        <v>-6.6719829877724623E-2</v>
      </c>
      <c r="AE3748" s="119"/>
      <c r="AF3748" s="60"/>
    </row>
    <row r="3749" spans="1:32">
      <c r="A3749" s="105" t="s">
        <v>606</v>
      </c>
      <c r="B3749" s="93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68.399999999999991</v>
      </c>
      <c r="O3749" s="14">
        <f>E3749*$E$9</f>
        <v>148.20000000000002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82.08</v>
      </c>
      <c r="T3749" s="14">
        <f>(O3749/100)*(K3749*$K$9)</f>
        <v>188.95500000000001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150.47999999999999</v>
      </c>
      <c r="Y3749" s="14">
        <f t="shared" si="1184"/>
        <v>337.15500000000003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487.6</v>
      </c>
      <c r="AD3749" s="48">
        <f>(ROUND(AC3749-AC3743,1)/AC3743)</f>
        <v>0.29611908559276984</v>
      </c>
      <c r="AE3749" s="119"/>
      <c r="AF3749" s="60"/>
    </row>
    <row r="3750" spans="1:32">
      <c r="A3750" s="105" t="s">
        <v>851</v>
      </c>
      <c r="B3750" s="93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68.399999999999991</v>
      </c>
      <c r="O3750" s="14">
        <f>E3750*$E$10</f>
        <v>0</v>
      </c>
      <c r="P3750" s="14">
        <f>F3750*$F$10</f>
        <v>148.20000000000002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82.08</v>
      </c>
      <c r="T3750" s="14">
        <f>(O3750/100)*(K3750*$J$10)</f>
        <v>0</v>
      </c>
      <c r="U3750" s="14">
        <f>(P3750/100)*(K3750*$K$10)+(P3750/100)*(L3750*$L$10)</f>
        <v>188.95500000000001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150.47999999999999</v>
      </c>
      <c r="Y3750" s="14">
        <f t="shared" si="1184"/>
        <v>0</v>
      </c>
      <c r="Z3750" s="14">
        <f t="shared" si="1185"/>
        <v>337.15500000000003</v>
      </c>
      <c r="AA3750" s="14">
        <f t="shared" si="1186"/>
        <v>0</v>
      </c>
      <c r="AB3750" s="14">
        <f t="shared" si="1188"/>
        <v>0</v>
      </c>
      <c r="AC3750" s="15">
        <f t="shared" si="1187"/>
        <v>487.6</v>
      </c>
      <c r="AD3750" s="48">
        <f>(ROUND(AC3750-AC3743,1)/AC3743)</f>
        <v>0.29611908559276984</v>
      </c>
      <c r="AE3750" s="119"/>
      <c r="AF3750" s="60"/>
    </row>
    <row r="3751" spans="1:32">
      <c r="A3751" s="105" t="s">
        <v>852</v>
      </c>
      <c r="B3751" s="93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68.399999999999991</v>
      </c>
      <c r="O3751" s="14">
        <f>E3751*$E$11</f>
        <v>0</v>
      </c>
      <c r="P3751" s="14">
        <f>F3751*$F$11</f>
        <v>0</v>
      </c>
      <c r="Q3751" s="14">
        <f>G3751*$G$11</f>
        <v>148.20000000000002</v>
      </c>
      <c r="R3751" s="14">
        <f>H3751*$H$11</f>
        <v>0</v>
      </c>
      <c r="S3751" s="14">
        <f>(N3751/100)*(I3751*$I$11)+(N3751/100)*(J3751*$J$11)</f>
        <v>82.08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188.95500000000001</v>
      </c>
      <c r="W3751" s="14">
        <f>(R3751/100)*(K3751*$K$11)+(R3751/100)*(L3751*$L$11)</f>
        <v>0</v>
      </c>
      <c r="X3751" s="14">
        <f t="shared" si="1183"/>
        <v>150.47999999999999</v>
      </c>
      <c r="Y3751" s="14">
        <f t="shared" si="1184"/>
        <v>0</v>
      </c>
      <c r="Z3751" s="14">
        <f t="shared" si="1185"/>
        <v>0</v>
      </c>
      <c r="AA3751" s="14">
        <f t="shared" si="1186"/>
        <v>337.15500000000003</v>
      </c>
      <c r="AB3751" s="14">
        <f t="shared" si="1188"/>
        <v>0</v>
      </c>
      <c r="AC3751" s="15">
        <f t="shared" si="1187"/>
        <v>487.6</v>
      </c>
      <c r="AD3751" s="48">
        <f>(ROUND(AC3751-AC3743,1)/AC3743)</f>
        <v>0.29611908559276984</v>
      </c>
      <c r="AE3751" s="119"/>
      <c r="AF3751" s="60"/>
    </row>
    <row r="3752" spans="1:32">
      <c r="A3752" s="105" t="s">
        <v>853</v>
      </c>
      <c r="B3752" s="93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68.399999999999991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148.20000000000002</v>
      </c>
      <c r="S3752" s="14">
        <f>(N3752/100)*(I3752*$I$12)+(N3752/100)*(J3752*$J$12)</f>
        <v>82.08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188.95500000000001</v>
      </c>
      <c r="X3752" s="14">
        <f t="shared" si="1183"/>
        <v>150.47999999999999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337.15500000000003</v>
      </c>
      <c r="AC3752" s="15">
        <f t="shared" si="1187"/>
        <v>487.6</v>
      </c>
      <c r="AD3752" s="48">
        <f>(ROUND(AC3752-AC3743,1)/AC3743)</f>
        <v>0.29611908559276984</v>
      </c>
      <c r="AE3752" s="119"/>
      <c r="AF3752" s="60"/>
    </row>
    <row r="3753" spans="1:32">
      <c r="A3753" s="105" t="s">
        <v>854</v>
      </c>
      <c r="B3753" s="93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148.20000000000002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333.45000000000005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481.65000000000009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481.7</v>
      </c>
      <c r="AD3753" s="48">
        <f>(ROUND(AC3753-AC3743,1)/AC3743)</f>
        <v>0.28043593833067521</v>
      </c>
      <c r="AE3753" s="119"/>
      <c r="AF3753" s="60"/>
    </row>
    <row r="3754" spans="1:32">
      <c r="A3754" s="105" t="s">
        <v>855</v>
      </c>
      <c r="B3754" s="93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148.20000000000002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333.45000000000005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481.65000000000009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481.7</v>
      </c>
      <c r="AD3754" s="48">
        <f>(ROUND(AC3754-AC3743,1)/AC3743)</f>
        <v>0.28043593833067521</v>
      </c>
      <c r="AE3754" s="119"/>
      <c r="AF3754" s="60"/>
    </row>
    <row r="3755" spans="1:32">
      <c r="A3755" s="105"/>
      <c r="B3755" s="93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148.20000000000002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333.45000000000005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481.65000000000009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481.7</v>
      </c>
      <c r="AD3755" s="48">
        <f>(ROUND(AC3755-AC3743,1)/AC3743)</f>
        <v>0.28043593833067521</v>
      </c>
      <c r="AE3755" s="119"/>
      <c r="AF3755" s="60"/>
    </row>
    <row r="3756" spans="1:32">
      <c r="A3756" s="105"/>
      <c r="B3756" s="93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148.20000000000002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294.47340000000003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442.67340000000002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442.7</v>
      </c>
      <c r="AD3756" s="48">
        <f>(ROUND(AC3756-AC3743,1)/AC3743)</f>
        <v>0.17676767676767677</v>
      </c>
      <c r="AE3756" s="119"/>
      <c r="AF3756" s="60"/>
    </row>
    <row r="3757" spans="1:32">
      <c r="A3757" s="105"/>
      <c r="B3757" s="93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148.20000000000002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294.47340000000003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442.67340000000002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442.7</v>
      </c>
      <c r="AD3757" s="48">
        <f>(ROUND(AC3757-AC3743,1)/AC3743)</f>
        <v>0.17676767676767677</v>
      </c>
      <c r="AE3757" s="119"/>
      <c r="AF3757" s="60"/>
    </row>
    <row r="3758" spans="1:32">
      <c r="A3758" s="112" t="s">
        <v>0</v>
      </c>
      <c r="B3758" s="94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183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192.15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375.15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375.2</v>
      </c>
      <c r="AD3758" s="58">
        <v>0</v>
      </c>
      <c r="AE3758" s="119" t="s">
        <v>820</v>
      </c>
      <c r="AF3758" s="60"/>
    </row>
    <row r="3759" spans="1:32">
      <c r="A3759" s="105" t="s">
        <v>821</v>
      </c>
      <c r="B3759" s="95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158.6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282.62520000000001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441.22519999999997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441.2</v>
      </c>
      <c r="AD3759" s="48">
        <f>(ROUND(AC3759-AC3758,1)/AC3758)</f>
        <v>0.17590618336886993</v>
      </c>
      <c r="AE3759" s="119"/>
      <c r="AF3759" s="60"/>
    </row>
    <row r="3760" spans="1:32">
      <c r="A3760" s="105" t="s">
        <v>822</v>
      </c>
      <c r="B3760" s="95">
        <v>14</v>
      </c>
      <c r="C3760" s="21" t="s">
        <v>856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170.79999999999998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179.33999999999997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350.14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350.1</v>
      </c>
      <c r="AD3760" s="48">
        <f>(ROUND(AC3760-AC3758,1)/AC3758)</f>
        <v>-6.6897654584221755E-2</v>
      </c>
      <c r="AE3760" s="119"/>
      <c r="AF3760" s="60"/>
    </row>
    <row r="3761" spans="1:32">
      <c r="A3761" s="105" t="s">
        <v>823</v>
      </c>
      <c r="B3761" s="95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170.79999999999998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179.33999999999997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350.14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350.1</v>
      </c>
      <c r="AD3761" s="48">
        <f>(ROUND(AC3761-AC3758,1)/AC3758)</f>
        <v>-6.6897654584221755E-2</v>
      </c>
      <c r="AE3761" s="119"/>
      <c r="AF3761" s="60"/>
    </row>
    <row r="3762" spans="1:32">
      <c r="A3762" s="105" t="s">
        <v>824</v>
      </c>
      <c r="B3762" s="95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170.79999999999998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179.33999999999997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350.14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350.1</v>
      </c>
      <c r="AD3762" s="48">
        <f>(ROUND(AC3762-AC3758,1)/AC3758)</f>
        <v>-6.6897654584221755E-2</v>
      </c>
      <c r="AE3762" s="119"/>
      <c r="AF3762" s="60"/>
    </row>
    <row r="3763" spans="1:32">
      <c r="A3763" s="105" t="s">
        <v>667</v>
      </c>
      <c r="B3763" s="95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170.79999999999998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179.33999999999997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350.14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350.1</v>
      </c>
      <c r="AD3763" s="48">
        <f>(ROUND(AC3763-AC3758,1)/AC3758)</f>
        <v>-6.6897654584221755E-2</v>
      </c>
      <c r="AE3763" s="119"/>
      <c r="AF3763" s="60"/>
    </row>
    <row r="3764" spans="1:32">
      <c r="A3764" s="105" t="s">
        <v>606</v>
      </c>
      <c r="B3764" s="95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73.2</v>
      </c>
      <c r="O3764" s="14">
        <f>E3764*$E$9</f>
        <v>158.6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76.86</v>
      </c>
      <c r="T3764" s="14">
        <f>(O3764/100)*(K3764*$K$9)</f>
        <v>178.42499999999998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150.06</v>
      </c>
      <c r="Y3764" s="14">
        <f t="shared" si="1184"/>
        <v>337.02499999999998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487.1</v>
      </c>
      <c r="AD3764" s="48">
        <f>(ROUND(AC3764-AC3758,1)/AC3758)</f>
        <v>0.29824093816631131</v>
      </c>
      <c r="AE3764" s="119"/>
      <c r="AF3764" s="60"/>
    </row>
    <row r="3765" spans="1:32">
      <c r="A3765" s="105" t="s">
        <v>851</v>
      </c>
      <c r="B3765" s="95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73.2</v>
      </c>
      <c r="O3765" s="14">
        <f>E3765*$E$10</f>
        <v>0</v>
      </c>
      <c r="P3765" s="14">
        <f>F3765*$F$10</f>
        <v>158.6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76.86</v>
      </c>
      <c r="T3765" s="14">
        <f>(O3765/100)*(K3765*$J$10)</f>
        <v>0</v>
      </c>
      <c r="U3765" s="14">
        <f>(P3765/100)*(K3765*$K$10)+(P3765/100)*(L3765*$L$10)</f>
        <v>178.42499999999998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150.06</v>
      </c>
      <c r="Y3765" s="14">
        <f t="shared" si="1184"/>
        <v>0</v>
      </c>
      <c r="Z3765" s="14">
        <f t="shared" si="1185"/>
        <v>337.02499999999998</v>
      </c>
      <c r="AA3765" s="14">
        <f t="shared" si="1186"/>
        <v>0</v>
      </c>
      <c r="AB3765" s="14">
        <f t="shared" si="1190"/>
        <v>0</v>
      </c>
      <c r="AC3765" s="15">
        <f t="shared" si="1189"/>
        <v>487.1</v>
      </c>
      <c r="AD3765" s="48">
        <f>(ROUND(AC3765-AC3758,1)/AC3758)</f>
        <v>0.29824093816631131</v>
      </c>
      <c r="AE3765" s="119"/>
      <c r="AF3765" s="60"/>
    </row>
    <row r="3766" spans="1:32">
      <c r="A3766" s="105" t="s">
        <v>852</v>
      </c>
      <c r="B3766" s="95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73.2</v>
      </c>
      <c r="O3766" s="14">
        <f>E3766*$E$11</f>
        <v>0</v>
      </c>
      <c r="P3766" s="14">
        <f>F3766*$F$11</f>
        <v>0</v>
      </c>
      <c r="Q3766" s="14">
        <f>G3766*$G$11</f>
        <v>158.6</v>
      </c>
      <c r="R3766" s="14">
        <f>H3766*$H$11</f>
        <v>0</v>
      </c>
      <c r="S3766" s="14">
        <f>(N3766/100)*(I3766*$I$11)+(N3766/100)*(J3766*$J$11)</f>
        <v>76.86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178.42499999999998</v>
      </c>
      <c r="W3766" s="14">
        <f>(R3766/100)*(K3766*$K$11)+(R3766/100)*(L3766*$L$11)</f>
        <v>0</v>
      </c>
      <c r="X3766" s="14">
        <f t="shared" si="1183"/>
        <v>150.06</v>
      </c>
      <c r="Y3766" s="14">
        <f t="shared" si="1184"/>
        <v>0</v>
      </c>
      <c r="Z3766" s="14">
        <f t="shared" si="1185"/>
        <v>0</v>
      </c>
      <c r="AA3766" s="14">
        <f t="shared" si="1186"/>
        <v>337.02499999999998</v>
      </c>
      <c r="AB3766" s="14">
        <f t="shared" si="1190"/>
        <v>0</v>
      </c>
      <c r="AC3766" s="15">
        <f t="shared" si="1189"/>
        <v>487.1</v>
      </c>
      <c r="AD3766" s="48">
        <f>(ROUND(AC3766-AC3758,1)/AC3758)</f>
        <v>0.29824093816631131</v>
      </c>
      <c r="AE3766" s="119"/>
      <c r="AF3766" s="60"/>
    </row>
    <row r="3767" spans="1:32">
      <c r="A3767" s="105" t="s">
        <v>853</v>
      </c>
      <c r="B3767" s="95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73.2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158.6</v>
      </c>
      <c r="S3767" s="14">
        <f>(N3767/100)*(I3767*$I$12)+(N3767/100)*(J3767*$J$12)</f>
        <v>76.86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178.42499999999998</v>
      </c>
      <c r="X3767" s="14">
        <f t="shared" si="1183"/>
        <v>150.06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337.02499999999998</v>
      </c>
      <c r="AC3767" s="15">
        <f t="shared" si="1189"/>
        <v>487.1</v>
      </c>
      <c r="AD3767" s="48">
        <f>(ROUND(AC3767-AC3758,1)/AC3758)</f>
        <v>0.29824093816631131</v>
      </c>
      <c r="AE3767" s="119"/>
      <c r="AF3767" s="60"/>
    </row>
    <row r="3768" spans="1:32">
      <c r="A3768" s="105" t="s">
        <v>854</v>
      </c>
      <c r="B3768" s="95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158.6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321.16499999999996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479.76499999999999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479.8</v>
      </c>
      <c r="AD3768" s="48">
        <f>(ROUND(AC3768-AC3758,1)/AC3758)</f>
        <v>0.27878464818763327</v>
      </c>
      <c r="AE3768" s="119"/>
      <c r="AF3768" s="60"/>
    </row>
    <row r="3769" spans="1:32">
      <c r="A3769" s="105" t="s">
        <v>855</v>
      </c>
      <c r="B3769" s="95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158.6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321.16499999999996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479.76499999999999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479.8</v>
      </c>
      <c r="AD3769" s="48">
        <f>(ROUND(AC3769-AC3758,1)/AC3758)</f>
        <v>0.27878464818763327</v>
      </c>
      <c r="AE3769" s="119"/>
      <c r="AF3769" s="60"/>
    </row>
    <row r="3770" spans="1:32">
      <c r="A3770" s="105"/>
      <c r="B3770" s="95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158.6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321.16499999999996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479.76499999999999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479.8</v>
      </c>
      <c r="AD3770" s="48">
        <f>(ROUND(AC3770-AC3758,1)/AC3758)</f>
        <v>0.27878464818763327</v>
      </c>
      <c r="AE3770" s="119"/>
      <c r="AF3770" s="60"/>
    </row>
    <row r="3771" spans="1:32">
      <c r="A3771" s="105"/>
      <c r="B3771" s="95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158.6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265.33779999999996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423.93779999999992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423.9</v>
      </c>
      <c r="AD3771" s="48">
        <f>(ROUND(AC3771-AC3758,1)/AC3758)</f>
        <v>0.12979744136460555</v>
      </c>
      <c r="AE3771" s="119"/>
      <c r="AF3771" s="60"/>
    </row>
    <row r="3772" spans="1:32">
      <c r="A3772" s="105"/>
      <c r="B3772" s="95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158.6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301.65719999999999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460.25720000000001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460.3</v>
      </c>
      <c r="AD3772" s="48">
        <f>(ROUND(AC3772-AC3758,1)/AC3758)</f>
        <v>0.22681236673773986</v>
      </c>
      <c r="AE3772" s="119"/>
      <c r="AF3772" s="60"/>
    </row>
    <row r="3773" spans="1:32">
      <c r="A3773" s="112" t="s">
        <v>0</v>
      </c>
      <c r="B3773" s="92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186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195.3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381.3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381.3</v>
      </c>
      <c r="AD3773" s="58">
        <v>0</v>
      </c>
      <c r="AE3773" s="119" t="s">
        <v>820</v>
      </c>
      <c r="AF3773" s="60"/>
    </row>
    <row r="3774" spans="1:32">
      <c r="A3774" s="105" t="s">
        <v>821</v>
      </c>
      <c r="B3774" s="93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161.20000000000002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287.25840000000005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448.4584000000001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448.5</v>
      </c>
      <c r="AD3774" s="48">
        <f>(ROUND(AC3774-AC3773,1)/AC3773)</f>
        <v>0.17623918174665618</v>
      </c>
      <c r="AE3774" s="119"/>
      <c r="AF3774" s="60"/>
    </row>
    <row r="3775" spans="1:32">
      <c r="A3775" s="105" t="s">
        <v>822</v>
      </c>
      <c r="B3775" s="93">
        <v>20</v>
      </c>
      <c r="C3775" s="21" t="s">
        <v>856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173.6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182.28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355.88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355.9</v>
      </c>
      <c r="AD3775" s="48">
        <f>(ROUND(AC3775-AC3773,1)/AC3773)</f>
        <v>-6.6614214529242058E-2</v>
      </c>
      <c r="AE3775" s="119"/>
      <c r="AF3775" s="60"/>
    </row>
    <row r="3776" spans="1:32">
      <c r="A3776" s="105" t="s">
        <v>823</v>
      </c>
      <c r="B3776" s="93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173.6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182.28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355.88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355.9</v>
      </c>
      <c r="AD3776" s="48">
        <f>(ROUND(AC3776-AC3773,1)/AC3773)</f>
        <v>-6.6614214529242058E-2</v>
      </c>
      <c r="AE3776" s="119"/>
      <c r="AF3776" s="60"/>
    </row>
    <row r="3777" spans="1:32">
      <c r="A3777" s="105" t="s">
        <v>824</v>
      </c>
      <c r="B3777" s="93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173.6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182.28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355.88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355.9</v>
      </c>
      <c r="AD3777" s="48">
        <f>(ROUND(AC3777-AC3773,1)/AC3773)</f>
        <v>-6.6614214529242058E-2</v>
      </c>
      <c r="AE3777" s="119"/>
      <c r="AF3777" s="60"/>
    </row>
    <row r="3778" spans="1:32">
      <c r="A3778" s="105" t="s">
        <v>667</v>
      </c>
      <c r="B3778" s="93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173.6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182.28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355.88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355.9</v>
      </c>
      <c r="AD3778" s="48">
        <f>(ROUND(AC3778-AC3773,1)/AC3773)</f>
        <v>-6.6614214529242058E-2</v>
      </c>
      <c r="AE3778" s="119"/>
      <c r="AF3778" s="60"/>
    </row>
    <row r="3779" spans="1:32">
      <c r="A3779" s="105" t="s">
        <v>606</v>
      </c>
      <c r="B3779" s="93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74.399999999999991</v>
      </c>
      <c r="O3779" s="14">
        <f>E3779*$E$9</f>
        <v>161.20000000000002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78.11999999999999</v>
      </c>
      <c r="T3779" s="14">
        <f>(O3779/100)*(K3779*$K$9)</f>
        <v>181.35000000000002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152.51999999999998</v>
      </c>
      <c r="Y3779" s="14">
        <f t="shared" si="1184"/>
        <v>342.55000000000007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495.1</v>
      </c>
      <c r="AD3779" s="48">
        <f>(ROUND(AC3779-AC3773,1)/AC3773)</f>
        <v>0.29845266194597431</v>
      </c>
      <c r="AE3779" s="119"/>
      <c r="AF3779" s="60"/>
    </row>
    <row r="3780" spans="1:32">
      <c r="A3780" s="105" t="s">
        <v>851</v>
      </c>
      <c r="B3780" s="93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74.399999999999991</v>
      </c>
      <c r="O3780" s="14">
        <f>E3780*$E$10</f>
        <v>0</v>
      </c>
      <c r="P3780" s="14">
        <f>F3780*$F$10</f>
        <v>161.20000000000002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78.11999999999999</v>
      </c>
      <c r="T3780" s="14">
        <f>(O3780/100)*(K3780*$J$10)</f>
        <v>0</v>
      </c>
      <c r="U3780" s="14">
        <f>(P3780/100)*(K3780*$K$10)+(P3780/100)*(L3780*$L$10)</f>
        <v>181.35000000000002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152.51999999999998</v>
      </c>
      <c r="Y3780" s="14">
        <f t="shared" si="1184"/>
        <v>0</v>
      </c>
      <c r="Z3780" s="14">
        <f t="shared" si="1185"/>
        <v>342.55000000000007</v>
      </c>
      <c r="AA3780" s="14">
        <f t="shared" si="1186"/>
        <v>0</v>
      </c>
      <c r="AB3780" s="14">
        <f t="shared" si="1192"/>
        <v>0</v>
      </c>
      <c r="AC3780" s="15">
        <f t="shared" si="1191"/>
        <v>495.1</v>
      </c>
      <c r="AD3780" s="48">
        <f>(ROUND(AC3780-AC3773,1)/AC3773)</f>
        <v>0.29845266194597431</v>
      </c>
      <c r="AE3780" s="119"/>
      <c r="AF3780" s="60"/>
    </row>
    <row r="3781" spans="1:32">
      <c r="A3781" s="105" t="s">
        <v>852</v>
      </c>
      <c r="B3781" s="93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74.399999999999991</v>
      </c>
      <c r="O3781" s="14">
        <f>E3781*$E$11</f>
        <v>0</v>
      </c>
      <c r="P3781" s="14">
        <f>F3781*$F$11</f>
        <v>0</v>
      </c>
      <c r="Q3781" s="14">
        <f>G3781*$G$11</f>
        <v>161.20000000000002</v>
      </c>
      <c r="R3781" s="14">
        <f>H3781*$H$11</f>
        <v>0</v>
      </c>
      <c r="S3781" s="14">
        <f>(N3781/100)*(I3781*$I$11)+(N3781/100)*(J3781*$J$11)</f>
        <v>78.11999999999999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181.35000000000002</v>
      </c>
      <c r="W3781" s="14">
        <f>(R3781/100)*(K3781*$K$11)+(R3781/100)*(L3781*$L$11)</f>
        <v>0</v>
      </c>
      <c r="X3781" s="14">
        <f t="shared" si="1183"/>
        <v>152.51999999999998</v>
      </c>
      <c r="Y3781" s="14">
        <f t="shared" si="1184"/>
        <v>0</v>
      </c>
      <c r="Z3781" s="14">
        <f t="shared" si="1185"/>
        <v>0</v>
      </c>
      <c r="AA3781" s="14">
        <f t="shared" si="1186"/>
        <v>342.55000000000007</v>
      </c>
      <c r="AB3781" s="14">
        <f t="shared" si="1192"/>
        <v>0</v>
      </c>
      <c r="AC3781" s="15">
        <f t="shared" si="1191"/>
        <v>495.1</v>
      </c>
      <c r="AD3781" s="48">
        <f>(ROUND(AC3781-AC3773,1)/AC3773)</f>
        <v>0.29845266194597431</v>
      </c>
      <c r="AE3781" s="119"/>
      <c r="AF3781" s="60"/>
    </row>
    <row r="3782" spans="1:32">
      <c r="A3782" s="105" t="s">
        <v>853</v>
      </c>
      <c r="B3782" s="93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74.399999999999991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161.20000000000002</v>
      </c>
      <c r="S3782" s="14">
        <f>(N3782/100)*(I3782*$I$12)+(N3782/100)*(J3782*$J$12)</f>
        <v>78.11999999999999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181.35000000000002</v>
      </c>
      <c r="X3782" s="14">
        <f t="shared" si="1183"/>
        <v>152.51999999999998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342.55000000000007</v>
      </c>
      <c r="AC3782" s="15">
        <f t="shared" si="1191"/>
        <v>495.1</v>
      </c>
      <c r="AD3782" s="48">
        <f>(ROUND(AC3782-AC3773,1)/AC3773)</f>
        <v>0.29845266194597431</v>
      </c>
      <c r="AE3782" s="119"/>
      <c r="AF3782" s="60"/>
    </row>
    <row r="3783" spans="1:32">
      <c r="A3783" s="105" t="s">
        <v>854</v>
      </c>
      <c r="B3783" s="93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161.20000000000002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326.43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487.63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487.6</v>
      </c>
      <c r="AD3783" s="48">
        <f>(ROUND(AC3783-AC3773,1)/AC3773)</f>
        <v>0.27878311041174925</v>
      </c>
      <c r="AE3783" s="119"/>
      <c r="AF3783" s="60"/>
    </row>
    <row r="3784" spans="1:32">
      <c r="A3784" s="105" t="s">
        <v>855</v>
      </c>
      <c r="B3784" s="93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161.20000000000002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326.43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487.63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487.6</v>
      </c>
      <c r="AD3784" s="48">
        <f>(ROUND(AC3784-AC3773,1)/AC3773)</f>
        <v>0.27878311041174925</v>
      </c>
      <c r="AE3784" s="119"/>
      <c r="AF3784" s="60"/>
    </row>
    <row r="3785" spans="1:32">
      <c r="A3785" s="105"/>
      <c r="B3785" s="93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161.20000000000002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326.43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487.63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487.6</v>
      </c>
      <c r="AD3785" s="48">
        <f>(ROUND(AC3785-AC3773,1)/AC3773)</f>
        <v>0.27878311041174925</v>
      </c>
      <c r="AE3785" s="119"/>
      <c r="AF3785" s="60"/>
    </row>
    <row r="3786" spans="1:32">
      <c r="A3786" s="105"/>
      <c r="B3786" s="93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161.20000000000002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307.89200000000005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469.0920000000001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469.1</v>
      </c>
      <c r="AD3786" s="48">
        <f>(ROUND(AC3786-AC3773,1)/AC3773)</f>
        <v>0.23026488329399422</v>
      </c>
      <c r="AE3786" s="119"/>
      <c r="AF3786" s="60"/>
    </row>
    <row r="3787" spans="1:32">
      <c r="A3787" s="105"/>
      <c r="B3787" s="93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161.20000000000002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268.39799999999997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429.59799999999996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429.6</v>
      </c>
      <c r="AD3787" s="48">
        <f>(ROUND(AC3787-AC3773,1)/AC3773)</f>
        <v>0.1266719118804091</v>
      </c>
      <c r="AE3787" s="119"/>
      <c r="AF3787" s="60"/>
    </row>
    <row r="3788" spans="1:32">
      <c r="A3788" s="112" t="s">
        <v>0</v>
      </c>
      <c r="B3788" s="94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153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229.5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382.5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382.5</v>
      </c>
      <c r="AD3788" s="58">
        <v>0</v>
      </c>
      <c r="AE3788" s="119" t="s">
        <v>820</v>
      </c>
      <c r="AF3788" s="60"/>
    </row>
    <row r="3789" spans="1:32">
      <c r="A3789" s="105" t="s">
        <v>821</v>
      </c>
      <c r="B3789" s="95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132.6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338.92559999999997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471.52559999999994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471.5</v>
      </c>
      <c r="AD3789" s="48">
        <f>(ROUND(AC3789-AC3788,1)/AC3788)</f>
        <v>0.23267973856209151</v>
      </c>
      <c r="AE3789" s="119"/>
      <c r="AF3789" s="60"/>
    </row>
    <row r="3790" spans="1:32">
      <c r="A3790" s="105" t="s">
        <v>822</v>
      </c>
      <c r="B3790" s="95">
        <v>16</v>
      </c>
      <c r="C3790" s="21" t="s">
        <v>856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142.79999999999998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214.2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357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357</v>
      </c>
      <c r="AD3790" s="48">
        <f>(ROUND(AC3790-AC3788,1)/AC3788)</f>
        <v>-6.6666666666666666E-2</v>
      </c>
      <c r="AE3790" s="119"/>
      <c r="AF3790" s="60"/>
    </row>
    <row r="3791" spans="1:32">
      <c r="A3791" s="105" t="s">
        <v>823</v>
      </c>
      <c r="B3791" s="95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142.79999999999998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214.2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357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357</v>
      </c>
      <c r="AD3791" s="48">
        <f>(ROUND(AC3791-AC3788,1)/AC3788)</f>
        <v>-6.6666666666666666E-2</v>
      </c>
      <c r="AE3791" s="119"/>
      <c r="AF3791" s="60"/>
    </row>
    <row r="3792" spans="1:32">
      <c r="A3792" s="105" t="s">
        <v>824</v>
      </c>
      <c r="B3792" s="95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142.79999999999998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214.2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357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357</v>
      </c>
      <c r="AD3792" s="48">
        <f>(ROUND(AC3792-AC3788,1)/AC3788)</f>
        <v>-6.6666666666666666E-2</v>
      </c>
      <c r="AE3792" s="119"/>
      <c r="AF3792" s="60"/>
    </row>
    <row r="3793" spans="1:32">
      <c r="A3793" s="105" t="s">
        <v>667</v>
      </c>
      <c r="B3793" s="95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142.79999999999998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214.2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357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357</v>
      </c>
      <c r="AD3793" s="48">
        <f>(ROUND(AC3793-AC3788,1)/AC3788)</f>
        <v>-6.6666666666666666E-2</v>
      </c>
      <c r="AE3793" s="119"/>
      <c r="AF3793" s="60"/>
    </row>
    <row r="3794" spans="1:32">
      <c r="A3794" s="105" t="s">
        <v>606</v>
      </c>
      <c r="B3794" s="95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61.199999999999996</v>
      </c>
      <c r="O3794" s="14">
        <f>E3794*$E$9</f>
        <v>132.6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91.8</v>
      </c>
      <c r="T3794" s="14">
        <f>(O3794/100)*(K3794*$K$9)</f>
        <v>208.84499999999997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153</v>
      </c>
      <c r="Y3794" s="14">
        <f t="shared" si="1184"/>
        <v>341.44499999999994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494.4</v>
      </c>
      <c r="AD3794" s="48">
        <f>(ROUND(AC3794-AC3788,1)/AC3788)</f>
        <v>0.29254901960784313</v>
      </c>
      <c r="AE3794" s="119"/>
      <c r="AF3794" s="60"/>
    </row>
    <row r="3795" spans="1:32">
      <c r="A3795" s="105" t="s">
        <v>851</v>
      </c>
      <c r="B3795" s="95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61.199999999999996</v>
      </c>
      <c r="O3795" s="14">
        <f>E3795*$E$10</f>
        <v>0</v>
      </c>
      <c r="P3795" s="14">
        <f>F3795*$F$10</f>
        <v>132.6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91.8</v>
      </c>
      <c r="T3795" s="14">
        <f>(O3795/100)*(K3795*$J$10)</f>
        <v>0</v>
      </c>
      <c r="U3795" s="14">
        <f>(P3795/100)*(K3795*$K$10)+(P3795/100)*(L3795*$L$10)</f>
        <v>208.84499999999997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153</v>
      </c>
      <c r="Y3795" s="14">
        <f t="shared" si="1184"/>
        <v>0</v>
      </c>
      <c r="Z3795" s="14">
        <f t="shared" si="1185"/>
        <v>341.44499999999994</v>
      </c>
      <c r="AA3795" s="14">
        <f t="shared" si="1186"/>
        <v>0</v>
      </c>
      <c r="AB3795" s="14">
        <f t="shared" si="1194"/>
        <v>0</v>
      </c>
      <c r="AC3795" s="15">
        <f t="shared" si="1193"/>
        <v>494.4</v>
      </c>
      <c r="AD3795" s="48">
        <f>(ROUND(AC3795-AC3788,1)/AC3788)</f>
        <v>0.29254901960784313</v>
      </c>
      <c r="AE3795" s="119"/>
      <c r="AF3795" s="60"/>
    </row>
    <row r="3796" spans="1:32">
      <c r="A3796" s="105" t="s">
        <v>852</v>
      </c>
      <c r="B3796" s="95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61.199999999999996</v>
      </c>
      <c r="O3796" s="14">
        <f>E3796*$E$11</f>
        <v>0</v>
      </c>
      <c r="P3796" s="14">
        <f>F3796*$F$11</f>
        <v>0</v>
      </c>
      <c r="Q3796" s="14">
        <f>G3796*$G$11</f>
        <v>132.6</v>
      </c>
      <c r="R3796" s="14">
        <f>H3796*$H$11</f>
        <v>0</v>
      </c>
      <c r="S3796" s="14">
        <f>(N3796/100)*(I3796*$I$11)+(N3796/100)*(J3796*$J$11)</f>
        <v>91.8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208.84499999999997</v>
      </c>
      <c r="W3796" s="14">
        <f>(R3796/100)*(K3796*$K$11)+(R3796/100)*(L3796*$L$11)</f>
        <v>0</v>
      </c>
      <c r="X3796" s="14">
        <f t="shared" si="1183"/>
        <v>153</v>
      </c>
      <c r="Y3796" s="14">
        <f t="shared" si="1184"/>
        <v>0</v>
      </c>
      <c r="Z3796" s="14">
        <f t="shared" si="1185"/>
        <v>0</v>
      </c>
      <c r="AA3796" s="14">
        <f t="shared" si="1186"/>
        <v>341.44499999999994</v>
      </c>
      <c r="AB3796" s="14">
        <f t="shared" si="1194"/>
        <v>0</v>
      </c>
      <c r="AC3796" s="15">
        <f t="shared" si="1193"/>
        <v>494.4</v>
      </c>
      <c r="AD3796" s="48">
        <f>(ROUND(AC3796-AC3788,1)/AC3788)</f>
        <v>0.29254901960784313</v>
      </c>
      <c r="AE3796" s="119"/>
      <c r="AF3796" s="60"/>
    </row>
    <row r="3797" spans="1:32">
      <c r="A3797" s="105" t="s">
        <v>853</v>
      </c>
      <c r="B3797" s="95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61.199999999999996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132.6</v>
      </c>
      <c r="S3797" s="14">
        <f>(N3797/100)*(I3797*$I$12)+(N3797/100)*(J3797*$J$12)</f>
        <v>91.8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208.84499999999997</v>
      </c>
      <c r="X3797" s="14">
        <f t="shared" si="1183"/>
        <v>153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341.44499999999994</v>
      </c>
      <c r="AC3797" s="15">
        <f t="shared" si="1193"/>
        <v>494.4</v>
      </c>
      <c r="AD3797" s="48">
        <f>(ROUND(AC3797-AC3788,1)/AC3788)</f>
        <v>0.29254901960784313</v>
      </c>
      <c r="AE3797" s="119"/>
      <c r="AF3797" s="60"/>
    </row>
    <row r="3798" spans="1:32">
      <c r="A3798" s="105" t="s">
        <v>854</v>
      </c>
      <c r="B3798" s="95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132.6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358.02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490.62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490.6</v>
      </c>
      <c r="AD3798" s="48">
        <f>(ROUND(AC3798-AC3788,1)/AC3788)</f>
        <v>0.28261437908496728</v>
      </c>
      <c r="AE3798" s="119"/>
      <c r="AF3798" s="60"/>
    </row>
    <row r="3799" spans="1:32">
      <c r="A3799" s="105" t="s">
        <v>855</v>
      </c>
      <c r="B3799" s="95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132.6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358.02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490.62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490.6</v>
      </c>
      <c r="AD3799" s="48">
        <f>(ROUND(AC3799-AC3788,1)/AC3788)</f>
        <v>0.28261437908496728</v>
      </c>
      <c r="AE3799" s="119"/>
      <c r="AF3799" s="60"/>
    </row>
    <row r="3800" spans="1:32">
      <c r="A3800" s="105"/>
      <c r="B3800" s="95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132.6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358.02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490.62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490.6</v>
      </c>
      <c r="AD3800" s="48">
        <f>(ROUND(AC3800-AC3788,1)/AC3788)</f>
        <v>0.28261437908496728</v>
      </c>
      <c r="AE3800" s="119"/>
      <c r="AF3800" s="60"/>
    </row>
    <row r="3801" spans="1:32">
      <c r="A3801" s="105"/>
      <c r="B3801" s="95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132.6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316.38359999999994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448.98359999999991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449</v>
      </c>
      <c r="AD3801" s="48">
        <f>(ROUND(AC3801-AC3788,1)/AC3788)</f>
        <v>0.17385620915032679</v>
      </c>
      <c r="AE3801" s="119"/>
      <c r="AF3801" s="60"/>
    </row>
    <row r="3802" spans="1:32">
      <c r="A3802" s="105"/>
      <c r="B3802" s="95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132.6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316.38359999999994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448.98359999999991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449</v>
      </c>
      <c r="AD3802" s="48">
        <f>(ROUND(AC3802-AC3788,1)/AC3788)</f>
        <v>0.17385620915032679</v>
      </c>
      <c r="AE3802" s="119"/>
      <c r="AF3802" s="60"/>
    </row>
    <row r="3803" spans="1:32">
      <c r="A3803" s="112" t="s">
        <v>0</v>
      </c>
      <c r="B3803" s="92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201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180.89999999999998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381.9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381.9</v>
      </c>
      <c r="AD3803" s="58">
        <v>0</v>
      </c>
      <c r="AE3803" s="119" t="s">
        <v>820</v>
      </c>
      <c r="AF3803" s="60"/>
    </row>
    <row r="3804" spans="1:32">
      <c r="A3804" s="105" t="s">
        <v>821</v>
      </c>
      <c r="B3804" s="93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174.20000000000002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275.93280000000004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450.13280000000009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450.1</v>
      </c>
      <c r="AD3804" s="48">
        <f>(ROUND(AC3804-AC3803,1)/AC3803)</f>
        <v>0.17858078030898142</v>
      </c>
      <c r="AE3804" s="119"/>
      <c r="AF3804" s="60"/>
    </row>
    <row r="3805" spans="1:32">
      <c r="A3805" s="105" t="s">
        <v>822</v>
      </c>
      <c r="B3805" s="93">
        <v>10</v>
      </c>
      <c r="C3805" s="21" t="s">
        <v>856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187.6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168.83999999999997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356.43999999999994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356.4</v>
      </c>
      <c r="AD3805" s="48">
        <f>(ROUND(AC3805-AC3803,1)/AC3803)</f>
        <v>-6.6771406127258445E-2</v>
      </c>
      <c r="AE3805" s="119"/>
      <c r="AF3805" s="60"/>
    </row>
    <row r="3806" spans="1:32">
      <c r="A3806" s="105" t="s">
        <v>823</v>
      </c>
      <c r="B3806" s="93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187.6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168.83999999999997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356.43999999999994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356.4</v>
      </c>
      <c r="AD3806" s="48">
        <f>(ROUND(AC3806-AC3803,1)/AC3803)</f>
        <v>-6.6771406127258445E-2</v>
      </c>
      <c r="AE3806" s="119"/>
      <c r="AF3806" s="60"/>
    </row>
    <row r="3807" spans="1:32">
      <c r="A3807" s="105" t="s">
        <v>824</v>
      </c>
      <c r="B3807" s="93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187.6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168.83999999999997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356.43999999999994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356.4</v>
      </c>
      <c r="AD3807" s="48">
        <f>(ROUND(AC3807-AC3803,1)/AC3803)</f>
        <v>-6.6771406127258445E-2</v>
      </c>
      <c r="AE3807" s="119"/>
      <c r="AF3807" s="60"/>
    </row>
    <row r="3808" spans="1:32">
      <c r="A3808" s="105" t="s">
        <v>667</v>
      </c>
      <c r="B3808" s="93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187.6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168.83999999999997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356.43999999999994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356.4</v>
      </c>
      <c r="AD3808" s="48">
        <f>(ROUND(AC3808-AC3803,1)/AC3803)</f>
        <v>-6.6771406127258445E-2</v>
      </c>
      <c r="AE3808" s="119"/>
      <c r="AF3808" s="60"/>
    </row>
    <row r="3809" spans="1:32">
      <c r="A3809" s="105" t="s">
        <v>606</v>
      </c>
      <c r="B3809" s="93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80.399999999999991</v>
      </c>
      <c r="O3809" s="14">
        <f>E3809*$E$9</f>
        <v>174.20000000000002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72.36</v>
      </c>
      <c r="T3809" s="14">
        <f>(O3809/100)*(K3809*$K$9)</f>
        <v>169.84500000000003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152.76</v>
      </c>
      <c r="Y3809" s="14">
        <f t="shared" si="1196"/>
        <v>344.04500000000007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496.8</v>
      </c>
      <c r="AD3809" s="48">
        <f>(ROUND(AC3809-AC3803,1)/AC3803)</f>
        <v>0.30086410054988222</v>
      </c>
      <c r="AE3809" s="119"/>
      <c r="AF3809" s="60"/>
    </row>
    <row r="3810" spans="1:32">
      <c r="A3810" s="105" t="s">
        <v>851</v>
      </c>
      <c r="B3810" s="93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80.399999999999991</v>
      </c>
      <c r="O3810" s="14">
        <f>E3810*$E$10</f>
        <v>0</v>
      </c>
      <c r="P3810" s="14">
        <f>F3810*$F$10</f>
        <v>174.20000000000002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72.36</v>
      </c>
      <c r="T3810" s="14">
        <f>(O3810/100)*(K3810*$J$10)</f>
        <v>0</v>
      </c>
      <c r="U3810" s="14">
        <f>(P3810/100)*(K3810*$K$10)+(P3810/100)*(L3810*$L$10)</f>
        <v>169.84500000000003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152.76</v>
      </c>
      <c r="Y3810" s="14">
        <f t="shared" si="1196"/>
        <v>0</v>
      </c>
      <c r="Z3810" s="14">
        <f t="shared" si="1197"/>
        <v>344.04500000000007</v>
      </c>
      <c r="AA3810" s="14">
        <f t="shared" si="1198"/>
        <v>0</v>
      </c>
      <c r="AB3810" s="14">
        <f t="shared" si="1199"/>
        <v>0</v>
      </c>
      <c r="AC3810" s="15">
        <f t="shared" si="1200"/>
        <v>496.8</v>
      </c>
      <c r="AD3810" s="48">
        <f>(ROUND(AC3810-AC3803,1)/AC3803)</f>
        <v>0.30086410054988222</v>
      </c>
      <c r="AE3810" s="119"/>
      <c r="AF3810" s="60"/>
    </row>
    <row r="3811" spans="1:32">
      <c r="A3811" s="105" t="s">
        <v>852</v>
      </c>
      <c r="B3811" s="93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80.399999999999991</v>
      </c>
      <c r="O3811" s="14">
        <f>E3811*$E$11</f>
        <v>0</v>
      </c>
      <c r="P3811" s="14">
        <f>F3811*$F$11</f>
        <v>0</v>
      </c>
      <c r="Q3811" s="14">
        <f>G3811*$G$11</f>
        <v>174.20000000000002</v>
      </c>
      <c r="R3811" s="14">
        <f>H3811*$H$11</f>
        <v>0</v>
      </c>
      <c r="S3811" s="14">
        <f>(N3811/100)*(I3811*$I$11)+(N3811/100)*(J3811*$J$11)</f>
        <v>72.36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169.84500000000003</v>
      </c>
      <c r="W3811" s="14">
        <f>(R3811/100)*(K3811*$K$11)+(R3811/100)*(L3811*$L$11)</f>
        <v>0</v>
      </c>
      <c r="X3811" s="14">
        <f t="shared" si="1195"/>
        <v>152.76</v>
      </c>
      <c r="Y3811" s="14">
        <f t="shared" si="1196"/>
        <v>0</v>
      </c>
      <c r="Z3811" s="14">
        <f t="shared" si="1197"/>
        <v>0</v>
      </c>
      <c r="AA3811" s="14">
        <f t="shared" si="1198"/>
        <v>344.04500000000007</v>
      </c>
      <c r="AB3811" s="14">
        <f t="shared" si="1199"/>
        <v>0</v>
      </c>
      <c r="AC3811" s="15">
        <f t="shared" si="1200"/>
        <v>496.8</v>
      </c>
      <c r="AD3811" s="48">
        <f>(ROUND(AC3811-AC3803,1)/AC3803)</f>
        <v>0.30086410054988222</v>
      </c>
      <c r="AE3811" s="119"/>
      <c r="AF3811" s="60"/>
    </row>
    <row r="3812" spans="1:32">
      <c r="A3812" s="105" t="s">
        <v>853</v>
      </c>
      <c r="B3812" s="93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80.399999999999991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174.20000000000002</v>
      </c>
      <c r="S3812" s="14">
        <f>(N3812/100)*(I3812*$I$12)+(N3812/100)*(J3812*$J$12)</f>
        <v>72.36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169.84500000000003</v>
      </c>
      <c r="X3812" s="14">
        <f t="shared" si="1195"/>
        <v>152.76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344.04500000000007</v>
      </c>
      <c r="AC3812" s="15">
        <f t="shared" si="1200"/>
        <v>496.8</v>
      </c>
      <c r="AD3812" s="48">
        <f>(ROUND(AC3812-AC3803,1)/AC3803)</f>
        <v>0.30086410054988222</v>
      </c>
      <c r="AE3812" s="119"/>
      <c r="AF3812" s="60"/>
    </row>
    <row r="3813" spans="1:32">
      <c r="A3813" s="105" t="s">
        <v>854</v>
      </c>
      <c r="B3813" s="93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174.20000000000002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313.56000000000006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487.7600000000001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487.8</v>
      </c>
      <c r="AD3813" s="48">
        <f>(ROUND(AC3813-AC3803,1)/AC3803)</f>
        <v>0.27729772191673219</v>
      </c>
      <c r="AE3813" s="119"/>
      <c r="AF3813" s="60"/>
    </row>
    <row r="3814" spans="1:32">
      <c r="A3814" s="105" t="s">
        <v>855</v>
      </c>
      <c r="B3814" s="93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174.20000000000002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313.56000000000006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487.7600000000001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487.8</v>
      </c>
      <c r="AD3814" s="48">
        <f>(ROUND(AC3814-AC3803,1)/AC3803)</f>
        <v>0.27729772191673219</v>
      </c>
      <c r="AE3814" s="119"/>
      <c r="AF3814" s="60"/>
    </row>
    <row r="3815" spans="1:32">
      <c r="A3815" s="105"/>
      <c r="B3815" s="93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174.20000000000002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313.56000000000006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487.7600000000001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487.8</v>
      </c>
      <c r="AD3815" s="48">
        <f>(ROUND(AC3815-AC3803,1)/AC3803)</f>
        <v>0.27729772191673219</v>
      </c>
      <c r="AE3815" s="119"/>
      <c r="AF3815" s="60"/>
    </row>
    <row r="3816" spans="1:32">
      <c r="A3816" s="105"/>
      <c r="B3816" s="93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174.20000000000002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255.37720000000002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429.57720000000006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429.6</v>
      </c>
      <c r="AD3816" s="48">
        <f>(ROUND(AC3816-AC3803,1)/AC3803)</f>
        <v>0.12490180675569522</v>
      </c>
      <c r="AE3816" s="119"/>
      <c r="AF3816" s="60"/>
    </row>
    <row r="3817" spans="1:32">
      <c r="A3817" s="105"/>
      <c r="B3817" s="93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174.20000000000002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293.87540000000001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468.07540000000006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468.1</v>
      </c>
      <c r="AD3817" s="48">
        <f>(ROUND(AC3817-AC3803,1)/AC3803)</f>
        <v>0.22571353757528151</v>
      </c>
      <c r="AE3817" s="119"/>
      <c r="AF3817" s="60"/>
    </row>
    <row r="3818" spans="1:32">
      <c r="A3818" s="112" t="s">
        <v>0</v>
      </c>
      <c r="B3818" s="94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177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212.4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389.4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389.4</v>
      </c>
      <c r="AD3818" s="58">
        <v>0</v>
      </c>
      <c r="AE3818" s="119" t="s">
        <v>820</v>
      </c>
      <c r="AF3818" s="60"/>
    </row>
    <row r="3819" spans="1:32">
      <c r="A3819" s="105" t="s">
        <v>821</v>
      </c>
      <c r="B3819" s="95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153.4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303.73200000000003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457.13200000000006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457.1</v>
      </c>
      <c r="AD3819" s="48">
        <f>(ROUND(AC3819-AC3818,1)/AC3818)</f>
        <v>0.17385721623009762</v>
      </c>
      <c r="AE3819" s="119"/>
      <c r="AF3819" s="60"/>
    </row>
    <row r="3820" spans="1:32">
      <c r="A3820" s="105" t="s">
        <v>822</v>
      </c>
      <c r="B3820" s="95">
        <v>18</v>
      </c>
      <c r="C3820" s="21" t="s">
        <v>856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165.2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198.23999999999998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363.43999999999994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363.4</v>
      </c>
      <c r="AD3820" s="48">
        <f>(ROUND(AC3820-AC3818,1)/AC3818)</f>
        <v>-6.6769388803287116E-2</v>
      </c>
      <c r="AE3820" s="119"/>
      <c r="AF3820" s="60"/>
    </row>
    <row r="3821" spans="1:32">
      <c r="A3821" s="105" t="s">
        <v>823</v>
      </c>
      <c r="B3821" s="95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165.2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198.23999999999998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363.43999999999994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363.4</v>
      </c>
      <c r="AD3821" s="48">
        <f>(ROUND(AC3821-AC3818,1)/AC3818)</f>
        <v>-6.6769388803287116E-2</v>
      </c>
      <c r="AE3821" s="119"/>
      <c r="AF3821" s="60"/>
    </row>
    <row r="3822" spans="1:32">
      <c r="A3822" s="105" t="s">
        <v>824</v>
      </c>
      <c r="B3822" s="95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165.2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198.23999999999998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363.43999999999994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363.4</v>
      </c>
      <c r="AD3822" s="48">
        <f>(ROUND(AC3822-AC3818,1)/AC3818)</f>
        <v>-6.6769388803287116E-2</v>
      </c>
      <c r="AE3822" s="119"/>
      <c r="AF3822" s="60"/>
    </row>
    <row r="3823" spans="1:32">
      <c r="A3823" s="105" t="s">
        <v>667</v>
      </c>
      <c r="B3823" s="95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165.2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198.23999999999998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363.43999999999994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363.4</v>
      </c>
      <c r="AD3823" s="48">
        <f>(ROUND(AC3823-AC3818,1)/AC3818)</f>
        <v>-6.6769388803287116E-2</v>
      </c>
      <c r="AE3823" s="119"/>
      <c r="AF3823" s="60"/>
    </row>
    <row r="3824" spans="1:32">
      <c r="A3824" s="105" t="s">
        <v>606</v>
      </c>
      <c r="B3824" s="95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70.8</v>
      </c>
      <c r="O3824" s="14">
        <f>E3824*$E$9</f>
        <v>153.4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84.96</v>
      </c>
      <c r="T3824" s="14">
        <f>(O3824/100)*(K3824*$K$9)</f>
        <v>195.58500000000001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155.76</v>
      </c>
      <c r="Y3824" s="14">
        <f t="shared" si="1196"/>
        <v>348.98500000000001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504.7</v>
      </c>
      <c r="AD3824" s="48">
        <f>(ROUND(AC3824-AC3818,1)/AC3818)</f>
        <v>0.29609655880842323</v>
      </c>
      <c r="AE3824" s="119"/>
      <c r="AF3824" s="60"/>
    </row>
    <row r="3825" spans="1:32">
      <c r="A3825" s="105" t="s">
        <v>851</v>
      </c>
      <c r="B3825" s="95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70.8</v>
      </c>
      <c r="O3825" s="14">
        <f>E3825*$E$10</f>
        <v>0</v>
      </c>
      <c r="P3825" s="14">
        <f>F3825*$F$10</f>
        <v>153.4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84.96</v>
      </c>
      <c r="T3825" s="14">
        <f>(O3825/100)*(K3825*$J$10)</f>
        <v>0</v>
      </c>
      <c r="U3825" s="14">
        <f>(P3825/100)*(K3825*$K$10)+(P3825/100)*(L3825*$L$10)</f>
        <v>195.58500000000001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155.76</v>
      </c>
      <c r="Y3825" s="14">
        <f t="shared" si="1196"/>
        <v>0</v>
      </c>
      <c r="Z3825" s="14">
        <f t="shared" si="1197"/>
        <v>348.98500000000001</v>
      </c>
      <c r="AA3825" s="14">
        <f t="shared" si="1198"/>
        <v>0</v>
      </c>
      <c r="AB3825" s="14">
        <f t="shared" si="1202"/>
        <v>0</v>
      </c>
      <c r="AC3825" s="15">
        <f t="shared" si="1201"/>
        <v>504.7</v>
      </c>
      <c r="AD3825" s="48">
        <f>(ROUND(AC3825-AC3818,1)/AC3818)</f>
        <v>0.29609655880842323</v>
      </c>
      <c r="AE3825" s="119"/>
      <c r="AF3825" s="60"/>
    </row>
    <row r="3826" spans="1:32">
      <c r="A3826" s="105" t="s">
        <v>852</v>
      </c>
      <c r="B3826" s="95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70.8</v>
      </c>
      <c r="O3826" s="14">
        <f>E3826*$E$11</f>
        <v>0</v>
      </c>
      <c r="P3826" s="14">
        <f>F3826*$F$11</f>
        <v>0</v>
      </c>
      <c r="Q3826" s="14">
        <f>G3826*$G$11</f>
        <v>153.4</v>
      </c>
      <c r="R3826" s="14">
        <f>H3826*$H$11</f>
        <v>0</v>
      </c>
      <c r="S3826" s="14">
        <f>(N3826/100)*(I3826*$I$11)+(N3826/100)*(J3826*$J$11)</f>
        <v>84.96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195.58500000000001</v>
      </c>
      <c r="W3826" s="14">
        <f>(R3826/100)*(K3826*$K$11)+(R3826/100)*(L3826*$L$11)</f>
        <v>0</v>
      </c>
      <c r="X3826" s="14">
        <f t="shared" si="1195"/>
        <v>155.76</v>
      </c>
      <c r="Y3826" s="14">
        <f t="shared" si="1196"/>
        <v>0</v>
      </c>
      <c r="Z3826" s="14">
        <f t="shared" si="1197"/>
        <v>0</v>
      </c>
      <c r="AA3826" s="14">
        <f t="shared" si="1198"/>
        <v>348.98500000000001</v>
      </c>
      <c r="AB3826" s="14">
        <f t="shared" si="1202"/>
        <v>0</v>
      </c>
      <c r="AC3826" s="15">
        <f t="shared" si="1201"/>
        <v>504.7</v>
      </c>
      <c r="AD3826" s="48">
        <f>(ROUND(AC3826-AC3818,1)/AC3818)</f>
        <v>0.29609655880842323</v>
      </c>
      <c r="AE3826" s="119"/>
      <c r="AF3826" s="60"/>
    </row>
    <row r="3827" spans="1:32">
      <c r="A3827" s="105" t="s">
        <v>853</v>
      </c>
      <c r="B3827" s="95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70.8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153.4</v>
      </c>
      <c r="S3827" s="14">
        <f>(N3827/100)*(I3827*$I$12)+(N3827/100)*(J3827*$J$12)</f>
        <v>84.96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195.58500000000001</v>
      </c>
      <c r="X3827" s="14">
        <f t="shared" si="1195"/>
        <v>155.76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348.98500000000001</v>
      </c>
      <c r="AC3827" s="15">
        <f t="shared" si="1201"/>
        <v>504.7</v>
      </c>
      <c r="AD3827" s="48">
        <f>(ROUND(AC3827-AC3818,1)/AC3818)</f>
        <v>0.29609655880842323</v>
      </c>
      <c r="AE3827" s="119"/>
      <c r="AF3827" s="60"/>
    </row>
    <row r="3828" spans="1:32">
      <c r="A3828" s="105" t="s">
        <v>854</v>
      </c>
      <c r="B3828" s="95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153.4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345.15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498.54999999999995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498.6</v>
      </c>
      <c r="AD3828" s="48">
        <f>(ROUND(AC3828-AC3818,1)/AC3818)</f>
        <v>0.28043143297380591</v>
      </c>
      <c r="AE3828" s="119"/>
      <c r="AF3828" s="60"/>
    </row>
    <row r="3829" spans="1:32">
      <c r="A3829" s="105" t="s">
        <v>855</v>
      </c>
      <c r="B3829" s="95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153.4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345.15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498.54999999999995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498.6</v>
      </c>
      <c r="AD3829" s="48">
        <f>(ROUND(AC3829-AC3818,1)/AC3818)</f>
        <v>0.28043143297380591</v>
      </c>
      <c r="AE3829" s="119"/>
      <c r="AF3829" s="60"/>
    </row>
    <row r="3830" spans="1:32">
      <c r="A3830" s="105"/>
      <c r="B3830" s="95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153.4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345.15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498.54999999999995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498.6</v>
      </c>
      <c r="AD3830" s="48">
        <f>(ROUND(AC3830-AC3818,1)/AC3818)</f>
        <v>0.28043143297380591</v>
      </c>
      <c r="AE3830" s="119"/>
      <c r="AF3830" s="60"/>
    </row>
    <row r="3831" spans="1:32">
      <c r="A3831" s="105"/>
      <c r="B3831" s="95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153.4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324.74779999999998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478.14779999999996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478.1</v>
      </c>
      <c r="AD3831" s="48">
        <f>(ROUND(AC3831-AC3818,1)/AC3818)</f>
        <v>0.2277863379558295</v>
      </c>
      <c r="AE3831" s="119"/>
      <c r="AF3831" s="60"/>
    </row>
    <row r="3832" spans="1:32">
      <c r="A3832" s="105"/>
      <c r="B3832" s="95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153.4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284.86379999999997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438.26379999999995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438.3</v>
      </c>
      <c r="AD3832" s="48">
        <f>(ROUND(AC3832-AC3818,1)/AC3818)</f>
        <v>0.12557781201849</v>
      </c>
      <c r="AE3832" s="119"/>
      <c r="AF3832" s="60"/>
    </row>
    <row r="3833" spans="1:32">
      <c r="A3833" s="112" t="s">
        <v>0</v>
      </c>
      <c r="B3833" s="96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180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243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423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423</v>
      </c>
      <c r="AD3833" s="58" t="s">
        <v>330</v>
      </c>
      <c r="AE3833" s="119" t="s">
        <v>820</v>
      </c>
      <c r="AF3833" s="60"/>
    </row>
    <row r="3834" spans="1:32">
      <c r="A3834" s="105" t="s">
        <v>821</v>
      </c>
      <c r="B3834" s="97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156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363.16800000000006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519.16800000000012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519.20000000000005</v>
      </c>
      <c r="AD3834" s="48">
        <f>(ROUND(AC3834-AC3833,1)/AC3833)</f>
        <v>0.22742316784869976</v>
      </c>
      <c r="AE3834" s="119"/>
      <c r="AF3834" s="60"/>
    </row>
    <row r="3835" spans="1:32">
      <c r="A3835" s="105" t="s">
        <v>822</v>
      </c>
      <c r="B3835" s="97">
        <v>12</v>
      </c>
      <c r="C3835" s="21" t="s">
        <v>856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168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226.8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394.8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394.8</v>
      </c>
      <c r="AD3835" s="48">
        <f>(ROUND(AC3835-AC3833,1)/AC3833)</f>
        <v>-6.6666666666666666E-2</v>
      </c>
      <c r="AE3835" s="119"/>
      <c r="AF3835" s="60"/>
    </row>
    <row r="3836" spans="1:32">
      <c r="A3836" s="105" t="s">
        <v>823</v>
      </c>
      <c r="B3836" s="97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168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226.8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394.8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394.8</v>
      </c>
      <c r="AD3836" s="48">
        <f>(ROUND(AC3836-AC3833,1)/AC3833)</f>
        <v>-6.6666666666666666E-2</v>
      </c>
      <c r="AE3836" s="119"/>
      <c r="AF3836" s="60"/>
    </row>
    <row r="3837" spans="1:32">
      <c r="A3837" s="105" t="s">
        <v>824</v>
      </c>
      <c r="B3837" s="97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168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226.8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394.8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394.8</v>
      </c>
      <c r="AD3837" s="48">
        <f>(ROUND(AC3837-AC3833,1)/AC3833)</f>
        <v>-6.6666666666666666E-2</v>
      </c>
      <c r="AE3837" s="119"/>
      <c r="AF3837" s="60"/>
    </row>
    <row r="3838" spans="1:32">
      <c r="A3838" s="105" t="s">
        <v>667</v>
      </c>
      <c r="B3838" s="97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168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226.8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394.8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394.8</v>
      </c>
      <c r="AD3838" s="48">
        <f>(ROUND(AC3838-AC3833,1)/AC3833)</f>
        <v>-6.6666666666666666E-2</v>
      </c>
      <c r="AE3838" s="119"/>
      <c r="AF3838" s="60"/>
    </row>
    <row r="3839" spans="1:32">
      <c r="A3839" s="105" t="s">
        <v>606</v>
      </c>
      <c r="B3839" s="97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72</v>
      </c>
      <c r="O3839" s="14">
        <f>E3839*$E$9</f>
        <v>156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54</v>
      </c>
      <c r="T3839" s="14">
        <f>(O3839/100)*(K3839*$K$9)</f>
        <v>266.76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126</v>
      </c>
      <c r="Y3839" s="14">
        <f t="shared" si="1196"/>
        <v>422.76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548.79999999999995</v>
      </c>
      <c r="AD3839" s="48">
        <f>(ROUND(AC3839-AC3833,1)/AC3833)</f>
        <v>0.29739952718676121</v>
      </c>
      <c r="AE3839" s="119"/>
      <c r="AF3839" s="60"/>
    </row>
    <row r="3840" spans="1:32">
      <c r="A3840" s="105" t="s">
        <v>851</v>
      </c>
      <c r="B3840" s="97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72</v>
      </c>
      <c r="O3840" s="14">
        <f>E3840*$E$10</f>
        <v>0</v>
      </c>
      <c r="P3840" s="14">
        <f>F3840*$F$10</f>
        <v>156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103.68</v>
      </c>
      <c r="T3840" s="14">
        <f>(O3840/100)*(K3840*$J$10)</f>
        <v>0</v>
      </c>
      <c r="U3840" s="14">
        <f>(P3840/100)*(K3840*$K$10)+(P3840/100)*(L3840*$L$10)</f>
        <v>215.28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175.68</v>
      </c>
      <c r="Y3840" s="14">
        <f t="shared" si="1196"/>
        <v>0</v>
      </c>
      <c r="Z3840" s="14">
        <f t="shared" si="1197"/>
        <v>371.28</v>
      </c>
      <c r="AA3840" s="14">
        <f t="shared" si="1198"/>
        <v>0</v>
      </c>
      <c r="AB3840" s="14">
        <f t="shared" si="1204"/>
        <v>0</v>
      </c>
      <c r="AC3840" s="15">
        <f t="shared" si="1203"/>
        <v>547</v>
      </c>
      <c r="AD3840" s="48">
        <f>(ROUND(AC3840-AC3833,1)/AC3833)</f>
        <v>0.29314420803782504</v>
      </c>
      <c r="AE3840" s="119"/>
      <c r="AF3840" s="60"/>
    </row>
    <row r="3841" spans="1:32">
      <c r="A3841" s="105" t="s">
        <v>852</v>
      </c>
      <c r="B3841" s="97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72</v>
      </c>
      <c r="O3841" s="14">
        <f>E3841*$E$11</f>
        <v>0</v>
      </c>
      <c r="P3841" s="14">
        <f>F3841*$F$11</f>
        <v>0</v>
      </c>
      <c r="Q3841" s="14">
        <f>G3841*$G$11</f>
        <v>156</v>
      </c>
      <c r="R3841" s="14">
        <f>H3841*$H$11</f>
        <v>0</v>
      </c>
      <c r="S3841" s="14">
        <f>(N3841/100)*(I3841*$I$11)+(N3841/100)*(J3841*$J$11)+(N3841/100)*(L3841*$L$11)</f>
        <v>138.24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182.52</v>
      </c>
      <c r="W3841" s="14">
        <f>(R3841/100)*(K3841*$K$11)+(R3841/100)*(L3841*$L$11)</f>
        <v>0</v>
      </c>
      <c r="X3841" s="14">
        <f t="shared" si="1195"/>
        <v>210.24</v>
      </c>
      <c r="Y3841" s="14">
        <f t="shared" si="1196"/>
        <v>0</v>
      </c>
      <c r="Z3841" s="14">
        <f t="shared" si="1197"/>
        <v>0</v>
      </c>
      <c r="AA3841" s="14">
        <f t="shared" si="1198"/>
        <v>338.52</v>
      </c>
      <c r="AB3841" s="14">
        <f t="shared" si="1204"/>
        <v>0</v>
      </c>
      <c r="AC3841" s="15">
        <f t="shared" si="1203"/>
        <v>548.79999999999995</v>
      </c>
      <c r="AD3841" s="48">
        <f>(ROUND(AC3841-AC3833,1)/AC3833)</f>
        <v>0.29739952718676121</v>
      </c>
      <c r="AE3841" s="119"/>
      <c r="AF3841" s="60"/>
    </row>
    <row r="3842" spans="1:32">
      <c r="A3842" s="105" t="s">
        <v>853</v>
      </c>
      <c r="B3842" s="97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72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156</v>
      </c>
      <c r="S3842" s="14">
        <f>(N3842/100)*(I3842*$I$12)+(N3842/100)*(J3842*$J$12)+(N3842/100)*(L3842*$L$12)</f>
        <v>103.68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215.28</v>
      </c>
      <c r="X3842" s="14">
        <f t="shared" si="1195"/>
        <v>175.68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371.28</v>
      </c>
      <c r="AC3842" s="15">
        <f t="shared" si="1203"/>
        <v>547</v>
      </c>
      <c r="AD3842" s="48">
        <f>(ROUND(AC3842-AC3833,1)/AC3833)</f>
        <v>0.29314420803782504</v>
      </c>
      <c r="AE3842" s="119"/>
      <c r="AF3842" s="60"/>
    </row>
    <row r="3843" spans="1:32">
      <c r="A3843" s="105" t="s">
        <v>854</v>
      </c>
      <c r="B3843" s="97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156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386.1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542.1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542.1</v>
      </c>
      <c r="AD3843" s="48">
        <f>(ROUND(AC3843-AC3833,1)/AC3833)</f>
        <v>0.28156028368794322</v>
      </c>
      <c r="AE3843" s="119"/>
      <c r="AF3843" s="60"/>
    </row>
    <row r="3844" spans="1:32">
      <c r="A3844" s="105" t="s">
        <v>855</v>
      </c>
      <c r="B3844" s="97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180.70000000000002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360.49650000000008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541.19650000000013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541.20000000000005</v>
      </c>
      <c r="AD3844" s="48">
        <f>(ROUND(AC3844-AC3833,1)/AC3833)</f>
        <v>0.27943262411347519</v>
      </c>
      <c r="AE3844" s="119"/>
      <c r="AF3844" s="60"/>
    </row>
    <row r="3845" spans="1:32">
      <c r="A3845" s="105"/>
      <c r="B3845" s="97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180.70000000000002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360.49650000000008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541.19650000000013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541.20000000000005</v>
      </c>
      <c r="AD3845" s="48">
        <f>(ROUND(AC3845-AC3833,1)/AC3833)</f>
        <v>0.27943262411347519</v>
      </c>
      <c r="AE3845" s="119"/>
      <c r="AF3845" s="60"/>
    </row>
    <row r="3846" spans="1:32">
      <c r="A3846" s="105"/>
      <c r="B3846" s="97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156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341.32799999999997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497.32799999999997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497.3</v>
      </c>
      <c r="AD3846" s="48">
        <f>(ROUND(AC3846-AC3833,1)/AC3833)</f>
        <v>0.1756501182033097</v>
      </c>
      <c r="AE3846" s="119"/>
      <c r="AF3846" s="60"/>
    </row>
    <row r="3847" spans="1:32">
      <c r="A3847" s="105"/>
      <c r="B3847" s="97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156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340.08000000000004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496.08000000000004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496.1</v>
      </c>
      <c r="AD3847" s="48">
        <f>(ROUND(AC3847-AC3833,1)/AC3833)</f>
        <v>0.17281323877068558</v>
      </c>
      <c r="AE3847" s="119"/>
      <c r="AF3847" s="60"/>
    </row>
    <row r="3848" spans="1:32">
      <c r="A3848" s="112" t="s">
        <v>0</v>
      </c>
      <c r="B3848" s="98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192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230.39999999999998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422.4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422.4</v>
      </c>
      <c r="AD3848" s="58"/>
      <c r="AE3848" s="119" t="s">
        <v>820</v>
      </c>
      <c r="AF3848" s="60"/>
    </row>
    <row r="3849" spans="1:32">
      <c r="A3849" s="105" t="s">
        <v>821</v>
      </c>
      <c r="B3849" s="99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166.4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329.47200000000004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495.87200000000007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495.9</v>
      </c>
      <c r="AD3849" s="48">
        <f>(ROUND(AC3849-AC3848,1)/AC3848)</f>
        <v>0.17400568181818182</v>
      </c>
      <c r="AE3849" s="119"/>
      <c r="AF3849" s="60"/>
    </row>
    <row r="3850" spans="1:32">
      <c r="A3850" s="105" t="s">
        <v>822</v>
      </c>
      <c r="B3850" s="99">
        <v>26</v>
      </c>
      <c r="C3850" s="21" t="s">
        <v>856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179.2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215.03999999999996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394.23999999999995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394.2</v>
      </c>
      <c r="AD3850" s="48">
        <f>(ROUND(AC3850-AC3848,1)/AC3848)</f>
        <v>-6.6761363636363633E-2</v>
      </c>
      <c r="AE3850" s="119"/>
      <c r="AF3850" s="60"/>
    </row>
    <row r="3851" spans="1:32">
      <c r="A3851" s="105" t="s">
        <v>823</v>
      </c>
      <c r="B3851" s="99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179.2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215.03999999999996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394.23999999999995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394.2</v>
      </c>
      <c r="AD3851" s="48">
        <f>(ROUND(AC3851-AC3848,1)/AC3848)</f>
        <v>-6.6761363636363633E-2</v>
      </c>
      <c r="AE3851" s="119"/>
      <c r="AF3851" s="60"/>
    </row>
    <row r="3852" spans="1:32">
      <c r="A3852" s="105" t="s">
        <v>824</v>
      </c>
      <c r="B3852" s="99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179.2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215.03999999999996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394.23999999999995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394.2</v>
      </c>
      <c r="AD3852" s="48">
        <f>(ROUND(AC3852-AC3848,1)/AC3848)</f>
        <v>-6.6761363636363633E-2</v>
      </c>
      <c r="AE3852" s="119"/>
      <c r="AF3852" s="60"/>
    </row>
    <row r="3853" spans="1:32">
      <c r="A3853" s="105" t="s">
        <v>667</v>
      </c>
      <c r="B3853" s="99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179.2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215.03999999999996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394.23999999999995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394.2</v>
      </c>
      <c r="AD3853" s="48">
        <f>(ROUND(AC3853-AC3848,1)/AC3848)</f>
        <v>-6.6761363636363633E-2</v>
      </c>
      <c r="AE3853" s="119"/>
      <c r="AF3853" s="60"/>
    </row>
    <row r="3854" spans="1:32">
      <c r="A3854" s="105" t="s">
        <v>606</v>
      </c>
      <c r="B3854" s="99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76.8</v>
      </c>
      <c r="O3854" s="14">
        <f>E3854*$E$9</f>
        <v>166.4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92.16</v>
      </c>
      <c r="T3854" s="14">
        <f>(O3854/100)*(K3854*$K$9)</f>
        <v>212.16000000000003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168.95999999999998</v>
      </c>
      <c r="Y3854" s="14">
        <f t="shared" si="1196"/>
        <v>378.56000000000006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547.5</v>
      </c>
      <c r="AD3854" s="48">
        <f>(ROUND(AC3854-AC3848,1)/AC3848)</f>
        <v>0.29616477272727271</v>
      </c>
      <c r="AE3854" s="119"/>
      <c r="AF3854" s="60"/>
    </row>
    <row r="3855" spans="1:32">
      <c r="A3855" s="105" t="s">
        <v>851</v>
      </c>
      <c r="B3855" s="99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76.8</v>
      </c>
      <c r="O3855" s="14">
        <f>E3855*$E$10</f>
        <v>0</v>
      </c>
      <c r="P3855" s="14">
        <f>F3855*$F$10</f>
        <v>166.4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92.16</v>
      </c>
      <c r="T3855" s="14">
        <f>(O3855/100)*(K3855*$J$10)</f>
        <v>0</v>
      </c>
      <c r="U3855" s="14">
        <f>(P3855/100)*(K3855*$K$10)+(P3855/100)*(L3855*$L$10)</f>
        <v>212.16000000000003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168.95999999999998</v>
      </c>
      <c r="Y3855" s="14">
        <f t="shared" si="1196"/>
        <v>0</v>
      </c>
      <c r="Z3855" s="14">
        <f t="shared" si="1197"/>
        <v>378.56000000000006</v>
      </c>
      <c r="AA3855" s="14">
        <f t="shared" si="1198"/>
        <v>0</v>
      </c>
      <c r="AB3855" s="14">
        <f t="shared" si="1206"/>
        <v>0</v>
      </c>
      <c r="AC3855" s="15">
        <f t="shared" si="1205"/>
        <v>547.5</v>
      </c>
      <c r="AD3855" s="48">
        <f>(ROUND(AC3855-AC3848,1)/AC3848)</f>
        <v>0.29616477272727271</v>
      </c>
      <c r="AE3855" s="119"/>
      <c r="AF3855" s="60"/>
    </row>
    <row r="3856" spans="1:32">
      <c r="A3856" s="105" t="s">
        <v>852</v>
      </c>
      <c r="B3856" s="99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76.8</v>
      </c>
      <c r="O3856" s="14">
        <f>E3856*$E$11</f>
        <v>0</v>
      </c>
      <c r="P3856" s="14">
        <f>F3856*$F$11</f>
        <v>0</v>
      </c>
      <c r="Q3856" s="14">
        <f>G3856*$G$11</f>
        <v>166.4</v>
      </c>
      <c r="R3856" s="14">
        <f>H3856*$H$11</f>
        <v>0</v>
      </c>
      <c r="S3856" s="14">
        <f>(N3856/100)*(I3856*$I$11)+(N3856/100)*(J3856*$J$11)</f>
        <v>92.16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212.16000000000003</v>
      </c>
      <c r="W3856" s="14">
        <f>(R3856/100)*(K3856*$K$11)+(R3856/100)*(L3856*$L$11)</f>
        <v>0</v>
      </c>
      <c r="X3856" s="14">
        <f t="shared" si="1195"/>
        <v>168.95999999999998</v>
      </c>
      <c r="Y3856" s="14">
        <f t="shared" si="1196"/>
        <v>0</v>
      </c>
      <c r="Z3856" s="14">
        <f t="shared" si="1197"/>
        <v>0</v>
      </c>
      <c r="AA3856" s="14">
        <f t="shared" si="1198"/>
        <v>378.56000000000006</v>
      </c>
      <c r="AB3856" s="14">
        <f t="shared" si="1206"/>
        <v>0</v>
      </c>
      <c r="AC3856" s="15">
        <f t="shared" si="1205"/>
        <v>547.5</v>
      </c>
      <c r="AD3856" s="48">
        <f>(ROUND(AC3856-AC3848,1)/AC3848)</f>
        <v>0.29616477272727271</v>
      </c>
      <c r="AE3856" s="119"/>
      <c r="AF3856" s="60"/>
    </row>
    <row r="3857" spans="1:32">
      <c r="A3857" s="105" t="s">
        <v>853</v>
      </c>
      <c r="B3857" s="99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76.8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166.4</v>
      </c>
      <c r="S3857" s="14">
        <f>(N3857/100)*(I3857*$I$12)+(N3857/100)*(J3857*$J$12)</f>
        <v>92.16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212.16000000000003</v>
      </c>
      <c r="X3857" s="14">
        <f t="shared" si="1195"/>
        <v>168.95999999999998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378.56000000000006</v>
      </c>
      <c r="AC3857" s="15">
        <f t="shared" si="1205"/>
        <v>547.5</v>
      </c>
      <c r="AD3857" s="48">
        <f>(ROUND(AC3857-AC3848,1)/AC3848)</f>
        <v>0.29616477272727271</v>
      </c>
      <c r="AE3857" s="119"/>
      <c r="AF3857" s="60"/>
    </row>
    <row r="3858" spans="1:32">
      <c r="A3858" s="105" t="s">
        <v>854</v>
      </c>
      <c r="B3858" s="99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166.4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374.40000000000003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540.80000000000007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540.79999999999995</v>
      </c>
      <c r="AD3858" s="48">
        <f>(ROUND(AC3858-AC3848,1)/AC3848)</f>
        <v>0.28030303030303033</v>
      </c>
      <c r="AE3858" s="119"/>
      <c r="AF3858" s="60"/>
    </row>
    <row r="3859" spans="1:32">
      <c r="A3859" s="105" t="s">
        <v>855</v>
      </c>
      <c r="B3859" s="99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166.4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374.40000000000003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540.80000000000007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540.79999999999995</v>
      </c>
      <c r="AD3859" s="48">
        <f>(ROUND(AC3859-AC3848,1)/AC3848)</f>
        <v>0.28030303030303033</v>
      </c>
      <c r="AE3859" s="119"/>
      <c r="AF3859" s="60"/>
    </row>
    <row r="3860" spans="1:32">
      <c r="A3860" s="105"/>
      <c r="B3860" s="99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166.4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374.40000000000003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540.80000000000007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540.79999999999995</v>
      </c>
      <c r="AD3860" s="48">
        <f>(ROUND(AC3860-AC3848,1)/AC3848)</f>
        <v>0.28030303030303033</v>
      </c>
      <c r="AE3860" s="119"/>
      <c r="AF3860" s="60"/>
    </row>
    <row r="3861" spans="1:32">
      <c r="A3861" s="105"/>
      <c r="B3861" s="99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166.4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350.93759999999997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517.33759999999995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517.29999999999995</v>
      </c>
      <c r="AD3861" s="48">
        <f>(ROUND(AC3861-AC3848,1)/AC3848)</f>
        <v>0.22466856060606064</v>
      </c>
      <c r="AE3861" s="119"/>
      <c r="AF3861" s="60"/>
    </row>
    <row r="3862" spans="1:32">
      <c r="A3862" s="105"/>
      <c r="B3862" s="99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166.4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310.33600000000001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476.73599999999999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476.7</v>
      </c>
      <c r="AD3862" s="48">
        <f>(ROUND(AC3862-AC3848,1)/AC3848)</f>
        <v>0.12855113636363635</v>
      </c>
      <c r="AE3862" s="119"/>
      <c r="AF3862" s="60"/>
    </row>
    <row r="3863" spans="1:32">
      <c r="A3863" s="112" t="s">
        <v>0</v>
      </c>
      <c r="B3863" s="96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180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243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423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423</v>
      </c>
      <c r="AD3863" s="58"/>
      <c r="AE3863" s="119" t="s">
        <v>820</v>
      </c>
      <c r="AF3863" s="60"/>
    </row>
    <row r="3864" spans="1:32">
      <c r="A3864" s="105" t="s">
        <v>821</v>
      </c>
      <c r="B3864" s="97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156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342.57600000000002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498.57600000000002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498.6</v>
      </c>
      <c r="AD3864" s="48">
        <f>(ROUND(AC3864-AC3863,1)/AC3863)</f>
        <v>0.17872340425531913</v>
      </c>
      <c r="AE3864" s="119"/>
      <c r="AF3864" s="60"/>
    </row>
    <row r="3865" spans="1:32">
      <c r="A3865" s="105" t="s">
        <v>822</v>
      </c>
      <c r="B3865" s="97">
        <v>25</v>
      </c>
      <c r="C3865" s="21" t="s">
        <v>856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168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226.79999999999998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394.79999999999995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394.8</v>
      </c>
      <c r="AD3865" s="48">
        <f>(ROUND(AC3865-AC3863,1)/AC3863)</f>
        <v>-6.6666666666666666E-2</v>
      </c>
      <c r="AE3865" s="119"/>
      <c r="AF3865" s="60"/>
    </row>
    <row r="3866" spans="1:32">
      <c r="A3866" s="105" t="s">
        <v>823</v>
      </c>
      <c r="B3866" s="97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168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226.79999999999998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394.79999999999995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394.8</v>
      </c>
      <c r="AD3866" s="48">
        <f>(ROUND(AC3866-AC3863,1)/AC3863)</f>
        <v>-6.6666666666666666E-2</v>
      </c>
      <c r="AE3866" s="119"/>
      <c r="AF3866" s="60"/>
    </row>
    <row r="3867" spans="1:32">
      <c r="A3867" s="105" t="s">
        <v>824</v>
      </c>
      <c r="B3867" s="97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168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226.79999999999998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394.79999999999995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394.8</v>
      </c>
      <c r="AD3867" s="48">
        <f>(ROUND(AC3867-AC3863,1)/AC3863)</f>
        <v>-6.6666666666666666E-2</v>
      </c>
      <c r="AE3867" s="119"/>
      <c r="AF3867" s="60"/>
    </row>
    <row r="3868" spans="1:32">
      <c r="A3868" s="105" t="s">
        <v>667</v>
      </c>
      <c r="B3868" s="97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168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226.79999999999998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394.79999999999995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394.8</v>
      </c>
      <c r="AD3868" s="48">
        <f>(ROUND(AC3868-AC3863,1)/AC3863)</f>
        <v>-6.6666666666666666E-2</v>
      </c>
      <c r="AE3868" s="119"/>
      <c r="AF3868" s="60"/>
    </row>
    <row r="3869" spans="1:32">
      <c r="A3869" s="105" t="s">
        <v>606</v>
      </c>
      <c r="B3869" s="97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72</v>
      </c>
      <c r="O3869" s="14">
        <f>E3869*$E$9</f>
        <v>156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97.199999999999989</v>
      </c>
      <c r="T3869" s="14">
        <f>(O3869/100)*(K3869*$K$9)</f>
        <v>222.3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169.2</v>
      </c>
      <c r="Y3869" s="14">
        <f t="shared" si="1208"/>
        <v>378.3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547.5</v>
      </c>
      <c r="AD3869" s="48">
        <f>(ROUND(AC3869-AC3863,1)/AC3863)</f>
        <v>0.29432624113475175</v>
      </c>
      <c r="AE3869" s="119"/>
      <c r="AF3869" s="60"/>
    </row>
    <row r="3870" spans="1:32">
      <c r="A3870" s="105" t="s">
        <v>851</v>
      </c>
      <c r="B3870" s="97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72</v>
      </c>
      <c r="O3870" s="14">
        <f>E3870*$E$10</f>
        <v>0</v>
      </c>
      <c r="P3870" s="14">
        <f>F3870*$F$10</f>
        <v>156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97.199999999999989</v>
      </c>
      <c r="T3870" s="14">
        <f>(O3870/100)*(K3870*$J$10)</f>
        <v>0</v>
      </c>
      <c r="U3870" s="14">
        <f>(P3870/100)*(K3870*$K$10)+(P3870/100)*(L3870*$L$10)</f>
        <v>222.3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169.2</v>
      </c>
      <c r="Y3870" s="14">
        <f t="shared" si="1208"/>
        <v>0</v>
      </c>
      <c r="Z3870" s="14">
        <f t="shared" si="1209"/>
        <v>378.3</v>
      </c>
      <c r="AA3870" s="14">
        <f t="shared" si="1210"/>
        <v>0</v>
      </c>
      <c r="AB3870" s="14">
        <f t="shared" si="1212"/>
        <v>0</v>
      </c>
      <c r="AC3870" s="15">
        <f t="shared" si="1211"/>
        <v>547.5</v>
      </c>
      <c r="AD3870" s="48">
        <f>(ROUND(AC3870-AC3863,1)/AC3863)</f>
        <v>0.29432624113475175</v>
      </c>
      <c r="AE3870" s="119"/>
      <c r="AF3870" s="60"/>
    </row>
    <row r="3871" spans="1:32">
      <c r="A3871" s="105" t="s">
        <v>852</v>
      </c>
      <c r="B3871" s="97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72</v>
      </c>
      <c r="O3871" s="14">
        <f>E3871*$E$11</f>
        <v>0</v>
      </c>
      <c r="P3871" s="14">
        <f>F3871*$F$11</f>
        <v>0</v>
      </c>
      <c r="Q3871" s="14">
        <f>G3871*$G$11</f>
        <v>156</v>
      </c>
      <c r="R3871" s="14">
        <f>H3871*$H$11</f>
        <v>0</v>
      </c>
      <c r="S3871" s="14">
        <f>(N3871/100)*(I3871*$I$11)+(N3871/100)*(J3871*$J$11)</f>
        <v>97.199999999999989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222.3</v>
      </c>
      <c r="W3871" s="14">
        <f>(R3871/100)*(K3871*$K$11)+(R3871/100)*(L3871*$L$11)</f>
        <v>0</v>
      </c>
      <c r="X3871" s="14">
        <f t="shared" si="1207"/>
        <v>169.2</v>
      </c>
      <c r="Y3871" s="14">
        <f t="shared" si="1208"/>
        <v>0</v>
      </c>
      <c r="Z3871" s="14">
        <f t="shared" si="1209"/>
        <v>0</v>
      </c>
      <c r="AA3871" s="14">
        <f t="shared" si="1210"/>
        <v>378.3</v>
      </c>
      <c r="AB3871" s="14">
        <f t="shared" si="1212"/>
        <v>0</v>
      </c>
      <c r="AC3871" s="15">
        <f t="shared" si="1211"/>
        <v>547.5</v>
      </c>
      <c r="AD3871" s="48">
        <f>(ROUND(AC3871-AC3863,1)/AC3863)</f>
        <v>0.29432624113475175</v>
      </c>
      <c r="AE3871" s="119"/>
      <c r="AF3871" s="60"/>
    </row>
    <row r="3872" spans="1:32">
      <c r="A3872" s="105" t="s">
        <v>853</v>
      </c>
      <c r="B3872" s="97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72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156</v>
      </c>
      <c r="S3872" s="14">
        <f>(N3872/100)*(I3872*$I$12)+(N3872/100)*(J3872*$J$12)</f>
        <v>97.199999999999989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222.3</v>
      </c>
      <c r="X3872" s="14">
        <f t="shared" si="1207"/>
        <v>169.2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378.3</v>
      </c>
      <c r="AC3872" s="15">
        <f t="shared" si="1211"/>
        <v>547.5</v>
      </c>
      <c r="AD3872" s="48">
        <f>(ROUND(AC3872-AC3863,1)/AC3863)</f>
        <v>0.29432624113475175</v>
      </c>
      <c r="AE3872" s="119"/>
      <c r="AF3872" s="60"/>
    </row>
    <row r="3873" spans="1:32">
      <c r="A3873" s="105" t="s">
        <v>854</v>
      </c>
      <c r="B3873" s="97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156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386.1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542.1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542.1</v>
      </c>
      <c r="AD3873" s="48">
        <f>(ROUND(AC3873-AC3863,1)/AC3863)</f>
        <v>0.28156028368794322</v>
      </c>
      <c r="AE3873" s="119"/>
      <c r="AF3873" s="60"/>
    </row>
    <row r="3874" spans="1:32">
      <c r="A3874" s="105" t="s">
        <v>855</v>
      </c>
      <c r="B3874" s="97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156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386.1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542.1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542.1</v>
      </c>
      <c r="AD3874" s="48">
        <f>(ROUND(AC3874-AC3863,1)/AC3863)</f>
        <v>0.28156028368794322</v>
      </c>
      <c r="AE3874" s="119"/>
      <c r="AF3874" s="60"/>
    </row>
    <row r="3875" spans="1:32">
      <c r="A3875" s="105"/>
      <c r="B3875" s="97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156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386.1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542.1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542.1</v>
      </c>
      <c r="AD3875" s="48">
        <f>(ROUND(AC3875-AC3863,1)/AC3863)</f>
        <v>0.28156028368794322</v>
      </c>
      <c r="AE3875" s="119"/>
      <c r="AF3875" s="60"/>
    </row>
    <row r="3876" spans="1:32">
      <c r="A3876" s="105"/>
      <c r="B3876" s="97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156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319.64400000000001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475.64400000000001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475.6</v>
      </c>
      <c r="AD3876" s="48">
        <f>(ROUND(AC3876-AC3863,1)/AC3863)</f>
        <v>0.12434988179669031</v>
      </c>
      <c r="AE3876" s="119"/>
      <c r="AF3876" s="60"/>
    </row>
    <row r="3877" spans="1:32">
      <c r="A3877" s="105"/>
      <c r="B3877" s="97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156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362.54399999999998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518.54399999999998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518.5</v>
      </c>
      <c r="AD3877" s="48">
        <f>(ROUND(AC3877-AC3863,1)/AC3863)</f>
        <v>0.22576832151300236</v>
      </c>
      <c r="AE3877" s="119"/>
      <c r="AF3877" s="60"/>
    </row>
    <row r="3878" spans="1:32">
      <c r="A3878" s="112" t="s">
        <v>0</v>
      </c>
      <c r="B3878" s="98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204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214.2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418.2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418.2</v>
      </c>
      <c r="AD3878" s="58"/>
      <c r="AE3878" s="119" t="s">
        <v>820</v>
      </c>
      <c r="AF3878" s="60"/>
    </row>
    <row r="3879" spans="1:32">
      <c r="A3879" s="105" t="s">
        <v>821</v>
      </c>
      <c r="B3879" s="99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176.8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315.05759999999998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491.85759999999999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491.9</v>
      </c>
      <c r="AD3879" s="48">
        <f>(ROUND(AC3879-AC3878,1)/AC3878)</f>
        <v>0.17623146819703492</v>
      </c>
      <c r="AE3879" s="119"/>
      <c r="AF3879" s="60"/>
    </row>
    <row r="3880" spans="1:32">
      <c r="A3880" s="105" t="s">
        <v>822</v>
      </c>
      <c r="B3880" s="99">
        <v>18</v>
      </c>
      <c r="C3880" s="21" t="s">
        <v>856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190.39999999999998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199.91999999999996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390.31999999999994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390.3</v>
      </c>
      <c r="AD3880" s="48">
        <f>(ROUND(AC3880-AC3878,1)/AC3878)</f>
        <v>-6.6714490674318505E-2</v>
      </c>
      <c r="AE3880" s="119"/>
      <c r="AF3880" s="60"/>
    </row>
    <row r="3881" spans="1:32">
      <c r="A3881" s="105" t="s">
        <v>823</v>
      </c>
      <c r="B3881" s="99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190.39999999999998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199.91999999999996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390.31999999999994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390.3</v>
      </c>
      <c r="AD3881" s="48">
        <f>(ROUND(AC3881-AC3878,1)/AC3878)</f>
        <v>-6.6714490674318505E-2</v>
      </c>
      <c r="AE3881" s="119"/>
      <c r="AF3881" s="60"/>
    </row>
    <row r="3882" spans="1:32">
      <c r="A3882" s="105" t="s">
        <v>824</v>
      </c>
      <c r="B3882" s="99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190.39999999999998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199.91999999999996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390.31999999999994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390.3</v>
      </c>
      <c r="AD3882" s="48">
        <f>(ROUND(AC3882-AC3878,1)/AC3878)</f>
        <v>-6.6714490674318505E-2</v>
      </c>
      <c r="AE3882" s="119"/>
      <c r="AF3882" s="60"/>
    </row>
    <row r="3883" spans="1:32">
      <c r="A3883" s="105" t="s">
        <v>667</v>
      </c>
      <c r="B3883" s="99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190.39999999999998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199.91999999999996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390.31999999999994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390.3</v>
      </c>
      <c r="AD3883" s="48">
        <f>(ROUND(AC3883-AC3878,1)/AC3878)</f>
        <v>-6.6714490674318505E-2</v>
      </c>
      <c r="AE3883" s="119"/>
      <c r="AF3883" s="60"/>
    </row>
    <row r="3884" spans="1:32">
      <c r="A3884" s="105" t="s">
        <v>606</v>
      </c>
      <c r="B3884" s="99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81.599999999999994</v>
      </c>
      <c r="O3884" s="14">
        <f>E3884*$E$9</f>
        <v>176.8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85.679999999999993</v>
      </c>
      <c r="T3884" s="14">
        <f>(O3884/100)*(K3884*$K$9)</f>
        <v>198.9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167.27999999999997</v>
      </c>
      <c r="Y3884" s="14">
        <f t="shared" si="1196"/>
        <v>375.70000000000005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543</v>
      </c>
      <c r="AD3884" s="48">
        <f>(ROUND(AC3884-AC3878,1)/AC3878)</f>
        <v>0.29842180774748922</v>
      </c>
      <c r="AE3884" s="119"/>
      <c r="AF3884" s="60"/>
    </row>
    <row r="3885" spans="1:32">
      <c r="A3885" s="105" t="s">
        <v>851</v>
      </c>
      <c r="B3885" s="99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81.599999999999994</v>
      </c>
      <c r="O3885" s="14">
        <f>E3885*$E$10</f>
        <v>0</v>
      </c>
      <c r="P3885" s="14">
        <f>F3885*$F$10</f>
        <v>176.8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85.679999999999993</v>
      </c>
      <c r="T3885" s="14">
        <f>(O3885/100)*(K3885*$J$10)</f>
        <v>0</v>
      </c>
      <c r="U3885" s="14">
        <f>(P3885/100)*(K3885*$K$10)+(P3885/100)*(L3885*$L$10)</f>
        <v>198.9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167.27999999999997</v>
      </c>
      <c r="Y3885" s="14">
        <f t="shared" si="1196"/>
        <v>0</v>
      </c>
      <c r="Z3885" s="14">
        <f t="shared" si="1197"/>
        <v>375.70000000000005</v>
      </c>
      <c r="AA3885" s="14">
        <f t="shared" si="1198"/>
        <v>0</v>
      </c>
      <c r="AB3885" s="14">
        <f t="shared" si="1214"/>
        <v>0</v>
      </c>
      <c r="AC3885" s="15">
        <f t="shared" si="1213"/>
        <v>543</v>
      </c>
      <c r="AD3885" s="48">
        <f>(ROUND(AC3885-AC3878,1)/AC3878)</f>
        <v>0.29842180774748922</v>
      </c>
      <c r="AE3885" s="119"/>
      <c r="AF3885" s="60"/>
    </row>
    <row r="3886" spans="1:32">
      <c r="A3886" s="105" t="s">
        <v>852</v>
      </c>
      <c r="B3886" s="99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81.599999999999994</v>
      </c>
      <c r="O3886" s="14">
        <f>E3886*$E$11</f>
        <v>0</v>
      </c>
      <c r="P3886" s="14">
        <f>F3886*$F$11</f>
        <v>0</v>
      </c>
      <c r="Q3886" s="14">
        <f>G3886*$G$11</f>
        <v>176.8</v>
      </c>
      <c r="R3886" s="14">
        <f>H3886*$H$11</f>
        <v>0</v>
      </c>
      <c r="S3886" s="14">
        <f>(N3886/100)*(I3886*$I$11)+(N3886/100)*(J3886*$J$11)</f>
        <v>85.679999999999993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198.9</v>
      </c>
      <c r="W3886" s="14">
        <f>(R3886/100)*(K3886*$K$11)+(R3886/100)*(L3886*$L$11)</f>
        <v>0</v>
      </c>
      <c r="X3886" s="14">
        <f t="shared" si="1195"/>
        <v>167.27999999999997</v>
      </c>
      <c r="Y3886" s="14">
        <f t="shared" si="1196"/>
        <v>0</v>
      </c>
      <c r="Z3886" s="14">
        <f t="shared" si="1197"/>
        <v>0</v>
      </c>
      <c r="AA3886" s="14">
        <f t="shared" si="1198"/>
        <v>375.70000000000005</v>
      </c>
      <c r="AB3886" s="14">
        <f t="shared" si="1214"/>
        <v>0</v>
      </c>
      <c r="AC3886" s="15">
        <f t="shared" si="1213"/>
        <v>543</v>
      </c>
      <c r="AD3886" s="48">
        <f>(ROUND(AC3886-AC3878,1)/AC3878)</f>
        <v>0.29842180774748922</v>
      </c>
      <c r="AE3886" s="119"/>
      <c r="AF3886" s="60"/>
    </row>
    <row r="3887" spans="1:32">
      <c r="A3887" s="105" t="s">
        <v>853</v>
      </c>
      <c r="B3887" s="99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81.599999999999994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176.8</v>
      </c>
      <c r="S3887" s="14">
        <f>(N3887/100)*(I3887*$I$12)+(N3887/100)*(J3887*$J$12)</f>
        <v>85.679999999999993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198.9</v>
      </c>
      <c r="X3887" s="14">
        <f t="shared" si="1195"/>
        <v>167.27999999999997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375.70000000000005</v>
      </c>
      <c r="AC3887" s="15">
        <f t="shared" si="1213"/>
        <v>543</v>
      </c>
      <c r="AD3887" s="48">
        <f>(ROUND(AC3887-AC3878,1)/AC3878)</f>
        <v>0.29842180774748922</v>
      </c>
      <c r="AE3887" s="119"/>
      <c r="AF3887" s="60"/>
    </row>
    <row r="3888" spans="1:32">
      <c r="A3888" s="105" t="s">
        <v>854</v>
      </c>
      <c r="B3888" s="99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176.8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358.02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534.81999999999994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534.79999999999995</v>
      </c>
      <c r="AD3888" s="48">
        <f>(ROUND(AC3888-AC3878,1)/AC3878)</f>
        <v>0.27881396461023433</v>
      </c>
      <c r="AE3888" s="119"/>
      <c r="AF3888" s="60"/>
    </row>
    <row r="3889" spans="1:32">
      <c r="A3889" s="105" t="s">
        <v>855</v>
      </c>
      <c r="B3889" s="99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176.8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358.02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534.81999999999994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534.79999999999995</v>
      </c>
      <c r="AD3889" s="48">
        <f>(ROUND(AC3889-AC3878,1)/AC3878)</f>
        <v>0.27881396461023433</v>
      </c>
      <c r="AE3889" s="119"/>
      <c r="AF3889" s="60"/>
    </row>
    <row r="3890" spans="1:32">
      <c r="A3890" s="105"/>
      <c r="B3890" s="99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176.8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358.02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534.81999999999994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534.79999999999995</v>
      </c>
      <c r="AD3890" s="48">
        <f>(ROUND(AC3890-AC3878,1)/AC3878)</f>
        <v>0.27881396461023433</v>
      </c>
      <c r="AE3890" s="119"/>
      <c r="AF3890" s="60"/>
    </row>
    <row r="3891" spans="1:32">
      <c r="A3891" s="105"/>
      <c r="B3891" s="99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176.8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295.78640000000001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472.58640000000003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472.6</v>
      </c>
      <c r="AD3891" s="48">
        <f>(ROUND(AC3891-AC3878,1)/AC3878)</f>
        <v>0.13008130081300814</v>
      </c>
      <c r="AE3891" s="119"/>
      <c r="AF3891" s="60"/>
    </row>
    <row r="3892" spans="1:32">
      <c r="A3892" s="105"/>
      <c r="B3892" s="99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176.8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336.27359999999999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513.07359999999994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513.1</v>
      </c>
      <c r="AD3892" s="48">
        <f>(ROUND(AC3892-AC3878,1)/AC3878)</f>
        <v>0.22692491630798664</v>
      </c>
      <c r="AE3892" s="119"/>
      <c r="AF3892" s="60"/>
    </row>
    <row r="3893" spans="1:32">
      <c r="A3893" s="112" t="s">
        <v>0</v>
      </c>
      <c r="B3893" s="96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186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75</v>
      </c>
      <c r="S3893" s="52">
        <f>(N3893/100)*(I3893*$I$3)+(N3893/100)*(J3893*$J$3)</f>
        <v>167.4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353.4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75</v>
      </c>
      <c r="AC3893" s="53">
        <f>ROUND(X3893+Y3893+Z3893+AA3893+AB3893,1)</f>
        <v>428.4</v>
      </c>
      <c r="AD3893" s="58"/>
      <c r="AE3893" s="119" t="s">
        <v>820</v>
      </c>
      <c r="AF3893" s="60"/>
    </row>
    <row r="3894" spans="1:32">
      <c r="A3894" s="105" t="s">
        <v>821</v>
      </c>
      <c r="B3894" s="97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161.20000000000002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65</v>
      </c>
      <c r="S3894" s="14">
        <f>(N3894/100)*(I3894*$I$4)+(N3894/100)*(J3894*$J$4)</f>
        <v>278.55360000000007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439.75360000000012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65</v>
      </c>
      <c r="AC3894" s="15">
        <f>ROUND(X3894+Y3894+Z3894+AA3894+AB3894,1)</f>
        <v>504.8</v>
      </c>
      <c r="AD3894" s="48">
        <f>(ROUND(AC3894-AC3893,1)/AC3893)</f>
        <v>0.17833800186741366</v>
      </c>
      <c r="AE3894" s="119"/>
      <c r="AF3894" s="60"/>
    </row>
    <row r="3895" spans="1:32">
      <c r="A3895" s="105" t="s">
        <v>822</v>
      </c>
      <c r="B3895" s="97">
        <v>0</v>
      </c>
      <c r="C3895" s="21" t="s">
        <v>856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173.6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70</v>
      </c>
      <c r="S3895" s="14">
        <f>(N3895/100)*(I3895*$I$5)+(N3895/100)*(J3895*$J$5)</f>
        <v>156.24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329.84000000000003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70</v>
      </c>
      <c r="AC3895" s="15">
        <f t="shared" ref="AC3895:AC3907" si="1219">ROUND(X3895+Y3895+Z3895+AA3895+AB3895,1)</f>
        <v>399.8</v>
      </c>
      <c r="AD3895" s="48">
        <f>(ROUND(AC3895-AC3893,1)/AC3893)</f>
        <v>-6.6760037348272655E-2</v>
      </c>
      <c r="AE3895" s="119"/>
      <c r="AF3895" s="60"/>
    </row>
    <row r="3896" spans="1:32">
      <c r="A3896" s="105" t="s">
        <v>823</v>
      </c>
      <c r="B3896" s="97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173.6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70</v>
      </c>
      <c r="S3896" s="14">
        <f>(N3896/100)*(I3896*$I$6)+(N3896/100)*(J3896*$J$6)</f>
        <v>156.24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329.84000000000003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70</v>
      </c>
      <c r="AC3896" s="15">
        <f t="shared" si="1219"/>
        <v>399.8</v>
      </c>
      <c r="AD3896" s="48">
        <f>(ROUND(AC3896-AC3893,1)/AC3893)</f>
        <v>-6.6760037348272655E-2</v>
      </c>
      <c r="AE3896" s="119"/>
      <c r="AF3896" s="60"/>
    </row>
    <row r="3897" spans="1:32">
      <c r="A3897" s="105" t="s">
        <v>824</v>
      </c>
      <c r="B3897" s="97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173.6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70</v>
      </c>
      <c r="S3897" s="14">
        <f>(N3897/100)*(I3897*$I$7)+(N3897/100)*(J3897*$J$7)</f>
        <v>156.24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329.84000000000003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70</v>
      </c>
      <c r="AC3897" s="15">
        <f t="shared" si="1219"/>
        <v>399.8</v>
      </c>
      <c r="AD3897" s="48">
        <f>(ROUND(AC3897-AC3893,1)/AC3893)</f>
        <v>-6.6760037348272655E-2</v>
      </c>
      <c r="AE3897" s="119"/>
      <c r="AF3897" s="60"/>
    </row>
    <row r="3898" spans="1:32">
      <c r="A3898" s="105" t="s">
        <v>667</v>
      </c>
      <c r="B3898" s="97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173.6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70</v>
      </c>
      <c r="S3898" s="14">
        <f>(N3898/100)*(I3898*$I$8)+(N3898/100)*(J3898*$J$8)</f>
        <v>156.24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329.84000000000003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70</v>
      </c>
      <c r="AC3898" s="15">
        <f t="shared" si="1219"/>
        <v>399.8</v>
      </c>
      <c r="AD3898" s="48">
        <f>(ROUND(AC3898-AC3893,1)/AC3893)</f>
        <v>-6.6760037348272655E-2</v>
      </c>
      <c r="AE3898" s="119"/>
      <c r="AF3898" s="60"/>
    </row>
    <row r="3899" spans="1:32">
      <c r="A3899" s="105" t="s">
        <v>606</v>
      </c>
      <c r="B3899" s="97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74.399999999999991</v>
      </c>
      <c r="O3899" s="14">
        <f>E3899*$E$9</f>
        <v>226.20000000000002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66.959999999999994</v>
      </c>
      <c r="T3899" s="14">
        <f>(O3899/100)*(K3899*$K$9)</f>
        <v>186.61500000000001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141.35999999999999</v>
      </c>
      <c r="Y3899" s="14">
        <f t="shared" si="1216"/>
        <v>412.81500000000005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554.20000000000005</v>
      </c>
      <c r="AD3899" s="48">
        <f>(ROUND(AC3899-AC3893,1)/AC3893)</f>
        <v>0.29365079365079366</v>
      </c>
      <c r="AE3899" s="119"/>
      <c r="AF3899" s="60"/>
    </row>
    <row r="3900" spans="1:32">
      <c r="A3900" s="105" t="s">
        <v>851</v>
      </c>
      <c r="B3900" s="97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74.399999999999991</v>
      </c>
      <c r="O3900" s="14">
        <f>E3900*$E$10</f>
        <v>0</v>
      </c>
      <c r="P3900" s="14">
        <f>F3900*$F$10</f>
        <v>226.20000000000002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66.959999999999994</v>
      </c>
      <c r="T3900" s="14">
        <f>(O3900/100)*(K3900*$J$10)</f>
        <v>0</v>
      </c>
      <c r="U3900" s="14">
        <f>(P3900/100)*(K3900*$K$10)+(P3900/100)*(L3900*$L$10)</f>
        <v>186.61500000000001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141.35999999999999</v>
      </c>
      <c r="Y3900" s="14">
        <f t="shared" si="1216"/>
        <v>0</v>
      </c>
      <c r="Z3900" s="14">
        <f t="shared" si="1217"/>
        <v>412.81500000000005</v>
      </c>
      <c r="AA3900" s="14">
        <f t="shared" si="1218"/>
        <v>0</v>
      </c>
      <c r="AB3900" s="14">
        <f t="shared" si="1220"/>
        <v>0</v>
      </c>
      <c r="AC3900" s="15">
        <f t="shared" si="1219"/>
        <v>554.20000000000005</v>
      </c>
      <c r="AD3900" s="48">
        <f>(ROUND(AC3900-AC3893,1)/AC3893)</f>
        <v>0.29365079365079366</v>
      </c>
      <c r="AE3900" s="119"/>
      <c r="AF3900" s="60"/>
    </row>
    <row r="3901" spans="1:32">
      <c r="A3901" s="105" t="s">
        <v>852</v>
      </c>
      <c r="B3901" s="97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74.399999999999991</v>
      </c>
      <c r="O3901" s="14">
        <f>E3901*$E$11</f>
        <v>0</v>
      </c>
      <c r="P3901" s="14">
        <f>F3901*$F$11</f>
        <v>0</v>
      </c>
      <c r="Q3901" s="14">
        <f>G3901*$G$11</f>
        <v>226.20000000000002</v>
      </c>
      <c r="R3901" s="14">
        <f>H3901*$H$11</f>
        <v>0</v>
      </c>
      <c r="S3901" s="14">
        <f>(N3901/100)*(I3901*$I$11)+(N3901/100)*(J3901*$J$11)</f>
        <v>66.959999999999994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186.61500000000001</v>
      </c>
      <c r="W3901" s="14">
        <f>(R3901/100)*(K3901*$K$11)+(R3901/100)*(L3901*$L$11)</f>
        <v>0</v>
      </c>
      <c r="X3901" s="14">
        <f t="shared" si="1215"/>
        <v>141.35999999999999</v>
      </c>
      <c r="Y3901" s="14">
        <f t="shared" si="1216"/>
        <v>0</v>
      </c>
      <c r="Z3901" s="14">
        <f t="shared" si="1217"/>
        <v>0</v>
      </c>
      <c r="AA3901" s="14">
        <f t="shared" si="1218"/>
        <v>412.81500000000005</v>
      </c>
      <c r="AB3901" s="14">
        <f t="shared" si="1220"/>
        <v>0</v>
      </c>
      <c r="AC3901" s="15">
        <f t="shared" si="1219"/>
        <v>554.20000000000005</v>
      </c>
      <c r="AD3901" s="48">
        <f>(ROUND(AC3901-AC3893,1)/AC3893)</f>
        <v>0.29365079365079366</v>
      </c>
      <c r="AE3901" s="119"/>
      <c r="AF3901" s="60"/>
    </row>
    <row r="3902" spans="1:32">
      <c r="A3902" s="105" t="s">
        <v>853</v>
      </c>
      <c r="B3902" s="97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74.399999999999991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226.20000000000002</v>
      </c>
      <c r="S3902" s="14">
        <f>(N3902/100)*(I3902*$I$12)+(N3902/100)*(J3902*$J$12)</f>
        <v>66.959999999999994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186.61500000000001</v>
      </c>
      <c r="X3902" s="14">
        <f t="shared" si="1215"/>
        <v>141.35999999999999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412.81500000000005</v>
      </c>
      <c r="AC3902" s="15">
        <f t="shared" si="1219"/>
        <v>554.20000000000005</v>
      </c>
      <c r="AD3902" s="48">
        <f>(ROUND(AC3902-AC3893,1)/AC3893)</f>
        <v>0.29365079365079366</v>
      </c>
      <c r="AE3902" s="119"/>
      <c r="AF3902" s="60"/>
    </row>
    <row r="3903" spans="1:32">
      <c r="A3903" s="105" t="s">
        <v>854</v>
      </c>
      <c r="B3903" s="97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161.20000000000002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65</v>
      </c>
      <c r="S3903" s="14">
        <f>(N3903/100)*(I3903*$I$14)+(N3903/100)*(J3903*$J$14)+(N3903/100)*(M3903*$M$14)</f>
        <v>270.81599999999997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50.7</v>
      </c>
      <c r="X3903" s="14">
        <f t="shared" si="1215"/>
        <v>432.01599999999996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115.7</v>
      </c>
      <c r="AC3903" s="15">
        <f t="shared" si="1219"/>
        <v>547.70000000000005</v>
      </c>
      <c r="AD3903" s="48">
        <f>(ROUND(AC3903-AC3893,1)/AC3893)</f>
        <v>0.27847805788982261</v>
      </c>
      <c r="AE3903" s="119"/>
      <c r="AF3903" s="60"/>
    </row>
    <row r="3904" spans="1:32">
      <c r="A3904" s="105" t="s">
        <v>855</v>
      </c>
      <c r="B3904" s="97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195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351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546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546</v>
      </c>
      <c r="AD3904" s="48">
        <f>(ROUND(AC3904-AC3893,1)/AC3893)</f>
        <v>0.27450980392156865</v>
      </c>
      <c r="AE3904" s="119"/>
      <c r="AF3904" s="60"/>
    </row>
    <row r="3905" spans="1:32">
      <c r="A3905" s="105"/>
      <c r="B3905" s="97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195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351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546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546</v>
      </c>
      <c r="AD3905" s="48">
        <f>(ROUND(AC3905-AC3893,1)/AC3893)</f>
        <v>0.27450980392156865</v>
      </c>
      <c r="AE3905" s="119"/>
      <c r="AF3905" s="60"/>
    </row>
    <row r="3906" spans="1:32">
      <c r="A3906" s="105"/>
      <c r="B3906" s="97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161.20000000000002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65</v>
      </c>
      <c r="S3906" s="14">
        <f>(N3906/100)*(I3906*$I$16)+(N3906/100)*(J3906*$J$16)</f>
        <v>257.27519999999998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418.47519999999997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65</v>
      </c>
      <c r="AC3906" s="15">
        <f t="shared" si="1219"/>
        <v>483.5</v>
      </c>
      <c r="AD3906" s="48">
        <f>(ROUND(AC3906-AC3893,1)/AC3893)</f>
        <v>0.12861811391223157</v>
      </c>
      <c r="AE3906" s="119"/>
      <c r="AF3906" s="60"/>
    </row>
    <row r="3907" spans="1:32">
      <c r="A3907" s="105"/>
      <c r="B3907" s="97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161.20000000000002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65</v>
      </c>
      <c r="S3907" s="14">
        <f>(N3907/100)*(I3907*$I$17)+(N3907/100)*(J3907*$J$17)</f>
        <v>299.18720000000002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460.38720000000001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65</v>
      </c>
      <c r="AC3907" s="15">
        <f t="shared" si="1219"/>
        <v>525.4</v>
      </c>
      <c r="AD3907" s="48">
        <f>(ROUND(AC3907-AC3893,1)/AC3893)</f>
        <v>0.22642390289449113</v>
      </c>
      <c r="AE3907" s="119"/>
      <c r="AF3907" s="60"/>
    </row>
    <row r="3908" spans="1:32">
      <c r="A3908" s="112" t="s">
        <v>0</v>
      </c>
      <c r="B3908" s="98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192</v>
      </c>
      <c r="O3908" s="52">
        <f>E3908*$E$3</f>
        <v>0</v>
      </c>
      <c r="P3908" s="52">
        <f>F3908*$F$3</f>
        <v>0</v>
      </c>
      <c r="Q3908" s="52">
        <f>G3908*$G$3</f>
        <v>75</v>
      </c>
      <c r="R3908" s="52">
        <f>H3908*$H$3</f>
        <v>0</v>
      </c>
      <c r="S3908" s="52">
        <f>(N3908/100)*(I3908*$I$3)+(N3908/100)*(J3908*$J$3)</f>
        <v>172.79999999999998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364.79999999999995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75</v>
      </c>
      <c r="AB3908" s="52">
        <f>R3908+W3908</f>
        <v>0</v>
      </c>
      <c r="AC3908" s="53">
        <f>ROUND(X3908+Y3908+Z3908+AA3908+AB3908,1)</f>
        <v>439.8</v>
      </c>
      <c r="AD3908" s="58"/>
      <c r="AE3908" s="119" t="s">
        <v>820</v>
      </c>
      <c r="AF3908" s="60"/>
    </row>
    <row r="3909" spans="1:32">
      <c r="A3909" s="105" t="s">
        <v>821</v>
      </c>
      <c r="B3909" s="99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166.4</v>
      </c>
      <c r="O3909" s="14">
        <f>E3909*$E$4</f>
        <v>0</v>
      </c>
      <c r="P3909" s="14">
        <f>F3909*$F$4</f>
        <v>0</v>
      </c>
      <c r="Q3909" s="14">
        <f>G3909*$G$4</f>
        <v>65</v>
      </c>
      <c r="R3909" s="14">
        <f>H3909*$H$4</f>
        <v>0</v>
      </c>
      <c r="S3909" s="14">
        <f>(N3909/100)*(I3909*$I$4)+(N3909/100)*(J3909*$J$4)</f>
        <v>284.54400000000004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450.94400000000007</v>
      </c>
      <c r="Y3909" s="14">
        <f t="shared" si="1222"/>
        <v>0</v>
      </c>
      <c r="Z3909" s="14">
        <f t="shared" si="1223"/>
        <v>0</v>
      </c>
      <c r="AA3909" s="14">
        <f t="shared" si="1224"/>
        <v>65</v>
      </c>
      <c r="AB3909" s="14">
        <f>R3909+W3909</f>
        <v>0</v>
      </c>
      <c r="AC3909" s="15">
        <f>ROUND(X3909+Y3909+Z3909+AA3909+AB3909,1)</f>
        <v>515.9</v>
      </c>
      <c r="AD3909" s="48">
        <f>(ROUND(AC3909-AC3908,1)/AC3908)</f>
        <v>0.17303319690768529</v>
      </c>
      <c r="AE3909" s="119"/>
      <c r="AF3909" s="60"/>
    </row>
    <row r="3910" spans="1:32">
      <c r="A3910" s="105" t="s">
        <v>822</v>
      </c>
      <c r="B3910" s="99">
        <v>12</v>
      </c>
      <c r="C3910" s="21" t="s">
        <v>856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179.2</v>
      </c>
      <c r="O3910" s="14">
        <f>E3910*$E$5</f>
        <v>0</v>
      </c>
      <c r="P3910" s="14">
        <f>F3910*$F$5</f>
        <v>0</v>
      </c>
      <c r="Q3910" s="14">
        <f>G3910*$G$5</f>
        <v>70</v>
      </c>
      <c r="R3910" s="14">
        <f>H3910*$H$5</f>
        <v>0</v>
      </c>
      <c r="S3910" s="14">
        <f>(N3910/100)*(I3910*$I$5)+(N3910/100)*(J3910*$J$5)</f>
        <v>161.27999999999997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340.47999999999996</v>
      </c>
      <c r="Y3910" s="14">
        <f t="shared" si="1222"/>
        <v>0</v>
      </c>
      <c r="Z3910" s="14">
        <f t="shared" si="1223"/>
        <v>0</v>
      </c>
      <c r="AA3910" s="14">
        <f t="shared" si="1224"/>
        <v>70</v>
      </c>
      <c r="AB3910" s="14">
        <f>R3910+W3910</f>
        <v>0</v>
      </c>
      <c r="AC3910" s="15">
        <f t="shared" ref="AC3910:AC3922" si="1225">ROUND(X3910+Y3910+Z3910+AA3910+AB3910,1)</f>
        <v>410.5</v>
      </c>
      <c r="AD3910" s="48">
        <f>(ROUND(AC3910-AC3908,1)/AC3908)</f>
        <v>-6.6621191450659395E-2</v>
      </c>
      <c r="AE3910" s="119"/>
      <c r="AF3910" s="60"/>
    </row>
    <row r="3911" spans="1:32">
      <c r="A3911" s="105" t="s">
        <v>823</v>
      </c>
      <c r="B3911" s="99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179.2</v>
      </c>
      <c r="O3911" s="14">
        <f>E3911*$E$6</f>
        <v>0</v>
      </c>
      <c r="P3911" s="14">
        <f>F3911*$F$6</f>
        <v>0</v>
      </c>
      <c r="Q3911" s="14">
        <f>G3911*$G$6</f>
        <v>70</v>
      </c>
      <c r="R3911" s="14">
        <f>H3911*$H$6</f>
        <v>0</v>
      </c>
      <c r="S3911" s="14">
        <f>(N3911/100)*(I3911*$I$6)+(N3911/100)*(J3911*$J$6)</f>
        <v>161.27999999999997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340.47999999999996</v>
      </c>
      <c r="Y3911" s="14">
        <f t="shared" si="1222"/>
        <v>0</v>
      </c>
      <c r="Z3911" s="14">
        <f t="shared" si="1223"/>
        <v>0</v>
      </c>
      <c r="AA3911" s="14">
        <f t="shared" si="1224"/>
        <v>70</v>
      </c>
      <c r="AB3911" s="14">
        <f t="shared" ref="AB3911:AB3922" si="1226">R3911+W3911</f>
        <v>0</v>
      </c>
      <c r="AC3911" s="15">
        <f t="shared" si="1225"/>
        <v>410.5</v>
      </c>
      <c r="AD3911" s="48">
        <f>(ROUND(AC3911-AC3908,1)/AC3908)</f>
        <v>-6.6621191450659395E-2</v>
      </c>
      <c r="AE3911" s="119"/>
      <c r="AF3911" s="60"/>
    </row>
    <row r="3912" spans="1:32">
      <c r="A3912" s="105" t="s">
        <v>824</v>
      </c>
      <c r="B3912" s="99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179.2</v>
      </c>
      <c r="O3912" s="14">
        <f>E3912*$E$7</f>
        <v>0</v>
      </c>
      <c r="P3912" s="14">
        <f>F3912*$F$7</f>
        <v>0</v>
      </c>
      <c r="Q3912" s="14">
        <f>G3912*$G$7</f>
        <v>70</v>
      </c>
      <c r="R3912" s="14">
        <f>H3912*$H$7</f>
        <v>0</v>
      </c>
      <c r="S3912" s="14">
        <f>(N3912/100)*(I3912*$I$7)+(N3912/100)*(J3912*$J$7)</f>
        <v>161.27999999999997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340.47999999999996</v>
      </c>
      <c r="Y3912" s="14">
        <f t="shared" si="1222"/>
        <v>0</v>
      </c>
      <c r="Z3912" s="14">
        <f t="shared" si="1223"/>
        <v>0</v>
      </c>
      <c r="AA3912" s="14">
        <f t="shared" si="1224"/>
        <v>70</v>
      </c>
      <c r="AB3912" s="14">
        <f t="shared" si="1226"/>
        <v>0</v>
      </c>
      <c r="AC3912" s="15">
        <f t="shared" si="1225"/>
        <v>410.5</v>
      </c>
      <c r="AD3912" s="48">
        <f>(ROUND(AC3912-AC3908,1)/AC3908)</f>
        <v>-6.6621191450659395E-2</v>
      </c>
      <c r="AE3912" s="119"/>
      <c r="AF3912" s="60"/>
    </row>
    <row r="3913" spans="1:32">
      <c r="A3913" s="105" t="s">
        <v>667</v>
      </c>
      <c r="B3913" s="99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179.2</v>
      </c>
      <c r="O3913" s="14">
        <f>E3913*$E$8</f>
        <v>0</v>
      </c>
      <c r="P3913" s="14">
        <f>F3913*$F$8</f>
        <v>0</v>
      </c>
      <c r="Q3913" s="14">
        <f>G3913*$G$8</f>
        <v>70</v>
      </c>
      <c r="R3913" s="14">
        <f>H3913*$H$8</f>
        <v>0</v>
      </c>
      <c r="S3913" s="14">
        <f>(N3913/100)*(I3913*$I$8)+(N3913/100)*(J3913*$J$8)</f>
        <v>161.27999999999997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340.47999999999996</v>
      </c>
      <c r="Y3913" s="14">
        <f t="shared" si="1222"/>
        <v>0</v>
      </c>
      <c r="Z3913" s="14">
        <f t="shared" si="1223"/>
        <v>0</v>
      </c>
      <c r="AA3913" s="14">
        <f t="shared" si="1224"/>
        <v>70</v>
      </c>
      <c r="AB3913" s="14">
        <f t="shared" si="1226"/>
        <v>0</v>
      </c>
      <c r="AC3913" s="15">
        <f t="shared" si="1225"/>
        <v>410.5</v>
      </c>
      <c r="AD3913" s="48">
        <f>(ROUND(AC3913-AC3908,1)/AC3908)</f>
        <v>-6.6621191450659395E-2</v>
      </c>
      <c r="AE3913" s="119"/>
      <c r="AF3913" s="60"/>
    </row>
    <row r="3914" spans="1:32">
      <c r="A3914" s="105" t="s">
        <v>606</v>
      </c>
      <c r="B3914" s="99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76.8</v>
      </c>
      <c r="O3914" s="14">
        <f>E3914*$E$9</f>
        <v>231.4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69.12</v>
      </c>
      <c r="T3914" s="14">
        <f>(O3914/100)*(K3914*$K$9)</f>
        <v>190.905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145.92000000000002</v>
      </c>
      <c r="Y3914" s="14">
        <f t="shared" si="1222"/>
        <v>422.30500000000001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568.20000000000005</v>
      </c>
      <c r="AD3914" s="48">
        <f>(ROUND(AC3914-AC3908,1)/AC3908)</f>
        <v>0.29195088676671216</v>
      </c>
      <c r="AE3914" s="119"/>
      <c r="AF3914" s="60"/>
    </row>
    <row r="3915" spans="1:32">
      <c r="A3915" s="105" t="s">
        <v>851</v>
      </c>
      <c r="B3915" s="99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76.8</v>
      </c>
      <c r="O3915" s="14">
        <f>E3915*$E$10</f>
        <v>0</v>
      </c>
      <c r="P3915" s="14">
        <f>F3915*$F$10</f>
        <v>231.4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69.12</v>
      </c>
      <c r="T3915" s="14">
        <f>(O3915/100)*(K3915*$J$10)</f>
        <v>0</v>
      </c>
      <c r="U3915" s="14">
        <f>(P3915/100)*(K3915*$K$10)+(P3915/100)*(L3915*$L$10)</f>
        <v>190.905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145.92000000000002</v>
      </c>
      <c r="Y3915" s="14">
        <f t="shared" si="1222"/>
        <v>0</v>
      </c>
      <c r="Z3915" s="14">
        <f t="shared" si="1223"/>
        <v>422.30500000000001</v>
      </c>
      <c r="AA3915" s="14">
        <f t="shared" si="1224"/>
        <v>0</v>
      </c>
      <c r="AB3915" s="14">
        <f t="shared" si="1226"/>
        <v>0</v>
      </c>
      <c r="AC3915" s="15">
        <f t="shared" si="1225"/>
        <v>568.20000000000005</v>
      </c>
      <c r="AD3915" s="48">
        <f>(ROUND(AC3915-AC3908,1)/AC3908)</f>
        <v>0.29195088676671216</v>
      </c>
      <c r="AE3915" s="119"/>
      <c r="AF3915" s="60"/>
    </row>
    <row r="3916" spans="1:32">
      <c r="A3916" s="105" t="s">
        <v>852</v>
      </c>
      <c r="B3916" s="99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76.8</v>
      </c>
      <c r="O3916" s="14">
        <f>E3916*$E$11</f>
        <v>0</v>
      </c>
      <c r="P3916" s="14">
        <f>F3916*$F$11</f>
        <v>0</v>
      </c>
      <c r="Q3916" s="14">
        <f>G3916*$G$11</f>
        <v>231.4</v>
      </c>
      <c r="R3916" s="14">
        <f>H3916*$H$11</f>
        <v>0</v>
      </c>
      <c r="S3916" s="14">
        <f>(N3916/100)*(I3916*$I$11)+(N3916/100)*(J3916*$J$11)</f>
        <v>69.12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190.905</v>
      </c>
      <c r="W3916" s="14">
        <f>(R3916/100)*(K3916*$K$11)+(R3916/100)*(L3916*$L$11)</f>
        <v>0</v>
      </c>
      <c r="X3916" s="14">
        <f t="shared" si="1221"/>
        <v>145.92000000000002</v>
      </c>
      <c r="Y3916" s="14">
        <f t="shared" si="1222"/>
        <v>0</v>
      </c>
      <c r="Z3916" s="14">
        <f t="shared" si="1223"/>
        <v>0</v>
      </c>
      <c r="AA3916" s="14">
        <f t="shared" si="1224"/>
        <v>422.30500000000001</v>
      </c>
      <c r="AB3916" s="14">
        <f t="shared" si="1226"/>
        <v>0</v>
      </c>
      <c r="AC3916" s="15">
        <f t="shared" si="1225"/>
        <v>568.20000000000005</v>
      </c>
      <c r="AD3916" s="48">
        <f>(ROUND(AC3916-AC3908,1)/AC3908)</f>
        <v>0.29195088676671216</v>
      </c>
      <c r="AE3916" s="119"/>
      <c r="AF3916" s="60"/>
    </row>
    <row r="3917" spans="1:32">
      <c r="A3917" s="105" t="s">
        <v>853</v>
      </c>
      <c r="B3917" s="99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76.8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231.4</v>
      </c>
      <c r="S3917" s="14">
        <f>(N3917/100)*(I3917*$I$12)+(N3917/100)*(J3917*$J$12)</f>
        <v>69.12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190.905</v>
      </c>
      <c r="X3917" s="14">
        <f t="shared" si="1221"/>
        <v>145.92000000000002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422.30500000000001</v>
      </c>
      <c r="AC3917" s="15">
        <f t="shared" si="1225"/>
        <v>568.20000000000005</v>
      </c>
      <c r="AD3917" s="48">
        <f>(ROUND(AC3917-AC3908,1)/AC3908)</f>
        <v>0.29195088676671216</v>
      </c>
      <c r="AE3917" s="119"/>
      <c r="AF3917" s="60"/>
    </row>
    <row r="3918" spans="1:32">
      <c r="A3918" s="105" t="s">
        <v>854</v>
      </c>
      <c r="B3918" s="99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166.4</v>
      </c>
      <c r="O3918" s="14">
        <f>E3918*$E$13</f>
        <v>0</v>
      </c>
      <c r="P3918" s="14">
        <f>F3918*$F$13</f>
        <v>0</v>
      </c>
      <c r="Q3918" s="14">
        <f>G3918*$G$13</f>
        <v>65</v>
      </c>
      <c r="R3918" s="14">
        <f>H3918*$H$13</f>
        <v>0</v>
      </c>
      <c r="S3918" s="14">
        <f>(N3918/100)*(I3918*$I$14)+(N3918/100)*(J3918*$J$14)+(N3918/100)*(M3918*$M$14)</f>
        <v>279.55200000000002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50.7</v>
      </c>
      <c r="W3918" s="14">
        <f>(R3918/100)*(K3918*$K$13)+(R3918/100)*(L3918*$L$13)+(R3918/100)*(M3918*$M$13)</f>
        <v>0</v>
      </c>
      <c r="X3918" s="14">
        <f t="shared" si="1221"/>
        <v>445.952</v>
      </c>
      <c r="Y3918" s="14">
        <f t="shared" si="1222"/>
        <v>0</v>
      </c>
      <c r="Z3918" s="14">
        <f t="shared" si="1223"/>
        <v>0</v>
      </c>
      <c r="AA3918" s="14">
        <f t="shared" si="1224"/>
        <v>115.7</v>
      </c>
      <c r="AB3918" s="14">
        <f t="shared" si="1226"/>
        <v>0</v>
      </c>
      <c r="AC3918" s="15">
        <f t="shared" si="1225"/>
        <v>561.70000000000005</v>
      </c>
      <c r="AD3918" s="48">
        <f>(ROUND(AC3918-AC3908,1)/AC3908)</f>
        <v>0.27717144156434742</v>
      </c>
      <c r="AE3918" s="119"/>
      <c r="AF3918" s="60"/>
    </row>
    <row r="3919" spans="1:32">
      <c r="A3919" s="105" t="s">
        <v>855</v>
      </c>
      <c r="B3919" s="99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195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365.625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560.625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560.6</v>
      </c>
      <c r="AD3919" s="48">
        <f>(ROUND(AC3919-AC3908,1)/AC3908)</f>
        <v>0.27467030468394721</v>
      </c>
      <c r="AE3919" s="119"/>
      <c r="AF3919" s="60"/>
    </row>
    <row r="3920" spans="1:32">
      <c r="A3920" s="105"/>
      <c r="B3920" s="99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195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365.625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560.625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560.6</v>
      </c>
      <c r="AD3920" s="48">
        <f>(ROUND(AC3920-AC3908,1)/AC3908)</f>
        <v>0.27467030468394721</v>
      </c>
      <c r="AE3920" s="119"/>
      <c r="AF3920" s="60"/>
    </row>
    <row r="3921" spans="1:32">
      <c r="A3921" s="105"/>
      <c r="B3921" s="99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166.4</v>
      </c>
      <c r="O3921" s="14">
        <f>E3921*$E$16</f>
        <v>0</v>
      </c>
      <c r="P3921" s="14">
        <f>F3921*$F$16</f>
        <v>0</v>
      </c>
      <c r="Q3921" s="14">
        <f>G3921*$G$16</f>
        <v>65</v>
      </c>
      <c r="R3921" s="14">
        <f>H3921*$H$16</f>
        <v>0</v>
      </c>
      <c r="S3921" s="14">
        <f>(N3921/100)*(I3921*$I$16)+(N3921/100)*(J3921*$J$16)</f>
        <v>265.57439999999997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431.97439999999995</v>
      </c>
      <c r="Y3921" s="14">
        <f t="shared" si="1222"/>
        <v>0</v>
      </c>
      <c r="Z3921" s="14">
        <f t="shared" si="1223"/>
        <v>0</v>
      </c>
      <c r="AA3921" s="14">
        <f t="shared" si="1224"/>
        <v>65</v>
      </c>
      <c r="AB3921" s="14">
        <f t="shared" si="1226"/>
        <v>0</v>
      </c>
      <c r="AC3921" s="15">
        <f t="shared" si="1225"/>
        <v>497</v>
      </c>
      <c r="AD3921" s="48">
        <f>(ROUND(AC3921-AC3908,1)/AC3908)</f>
        <v>0.13005911778080947</v>
      </c>
      <c r="AE3921" s="119"/>
      <c r="AF3921" s="60"/>
    </row>
    <row r="3922" spans="1:32">
      <c r="A3922" s="105"/>
      <c r="B3922" s="99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166.4</v>
      </c>
      <c r="O3922" s="14">
        <f>E3922*$E$17</f>
        <v>0</v>
      </c>
      <c r="P3922" s="14">
        <f>F3922*$F$17</f>
        <v>0</v>
      </c>
      <c r="Q3922" s="14">
        <f>G3922*$G$17</f>
        <v>65</v>
      </c>
      <c r="R3922" s="14">
        <f>H3922*$H$17</f>
        <v>0</v>
      </c>
      <c r="S3922" s="14">
        <f>(N3922/100)*(I3922*$I$17)+(N3922/100)*(J3922*$J$17)</f>
        <v>308.83839999999998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475.23839999999996</v>
      </c>
      <c r="Y3922" s="14">
        <f t="shared" si="1222"/>
        <v>0</v>
      </c>
      <c r="Z3922" s="14">
        <f t="shared" si="1223"/>
        <v>0</v>
      </c>
      <c r="AA3922" s="14">
        <f t="shared" si="1224"/>
        <v>65</v>
      </c>
      <c r="AB3922" s="14">
        <f t="shared" si="1226"/>
        <v>0</v>
      </c>
      <c r="AC3922" s="15">
        <f t="shared" si="1225"/>
        <v>540.20000000000005</v>
      </c>
      <c r="AD3922" s="48">
        <f>(ROUND(AC3922-AC3908,1)/AC3908)</f>
        <v>0.22828558435652571</v>
      </c>
      <c r="AE3922" s="119"/>
      <c r="AF3922" s="60"/>
    </row>
    <row r="3923" spans="1:32">
      <c r="A3923" s="112" t="s">
        <v>0</v>
      </c>
      <c r="B3923" s="96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225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202.5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427.5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427.5</v>
      </c>
      <c r="AD3923" s="58"/>
      <c r="AE3923" s="119" t="s">
        <v>820</v>
      </c>
      <c r="AF3923" s="60"/>
    </row>
    <row r="3924" spans="1:32">
      <c r="A3924" s="105" t="s">
        <v>821</v>
      </c>
      <c r="B3924" s="97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195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329.94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524.94000000000005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524.9</v>
      </c>
      <c r="AD3924" s="48">
        <f>(ROUND(AC3924-AC3923,1)/AC3923)</f>
        <v>0.22783625730994153</v>
      </c>
      <c r="AE3924" s="119"/>
      <c r="AF3924" s="60"/>
    </row>
    <row r="3925" spans="1:32">
      <c r="A3925" s="105" t="s">
        <v>822</v>
      </c>
      <c r="B3925" s="97">
        <v>25</v>
      </c>
      <c r="C3925" s="21" t="s">
        <v>856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210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189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399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399</v>
      </c>
      <c r="AD3925" s="48">
        <f>(ROUND(AC3925-AC3923,1)/AC3923)</f>
        <v>-6.6666666666666666E-2</v>
      </c>
      <c r="AE3925" s="119"/>
      <c r="AF3925" s="60"/>
    </row>
    <row r="3926" spans="1:32">
      <c r="A3926" s="105" t="s">
        <v>823</v>
      </c>
      <c r="B3926" s="97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210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189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399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399</v>
      </c>
      <c r="AD3926" s="48">
        <f>(ROUND(AC3926-AC3923,1)/AC3923)</f>
        <v>-6.6666666666666666E-2</v>
      </c>
      <c r="AE3926" s="119"/>
      <c r="AF3926" s="60"/>
    </row>
    <row r="3927" spans="1:32">
      <c r="A3927" s="105" t="s">
        <v>824</v>
      </c>
      <c r="B3927" s="97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210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189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399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399</v>
      </c>
      <c r="AD3927" s="48">
        <f>(ROUND(AC3927-AC3923,1)/AC3923)</f>
        <v>-6.6666666666666666E-2</v>
      </c>
      <c r="AE3927" s="119"/>
      <c r="AF3927" s="60"/>
    </row>
    <row r="3928" spans="1:32">
      <c r="A3928" s="105" t="s">
        <v>667</v>
      </c>
      <c r="B3928" s="97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210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189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399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399</v>
      </c>
      <c r="AD3928" s="48">
        <f>(ROUND(AC3928-AC3923,1)/AC3923)</f>
        <v>-6.6666666666666666E-2</v>
      </c>
      <c r="AE3928" s="119"/>
      <c r="AF3928" s="60"/>
    </row>
    <row r="3929" spans="1:32">
      <c r="A3929" s="105" t="s">
        <v>606</v>
      </c>
      <c r="B3929" s="97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90</v>
      </c>
      <c r="O3929" s="14">
        <f>E3929*$E$9</f>
        <v>195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81</v>
      </c>
      <c r="T3929" s="14">
        <f>(O3929/100)*(K3929*$K$9)</f>
        <v>190.125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171</v>
      </c>
      <c r="Y3929" s="14">
        <f t="shared" si="1228"/>
        <v>385.125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556.1</v>
      </c>
      <c r="AD3929" s="48">
        <f>(ROUND(AC3929-AC3923,1)/AC3923)</f>
        <v>0.30081871345029237</v>
      </c>
      <c r="AE3929" s="119"/>
      <c r="AF3929" s="60"/>
    </row>
    <row r="3930" spans="1:32">
      <c r="A3930" s="105" t="s">
        <v>851</v>
      </c>
      <c r="B3930" s="97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90</v>
      </c>
      <c r="O3930" s="14">
        <f>E3930*$E$10</f>
        <v>0</v>
      </c>
      <c r="P3930" s="14">
        <f>F3930*$F$10</f>
        <v>195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81</v>
      </c>
      <c r="T3930" s="14">
        <f>(O3930/100)*(K3930*$J$10)</f>
        <v>0</v>
      </c>
      <c r="U3930" s="14">
        <f>(P3930/100)*(K3930*$K$10)+(P3930/100)*(L3930*$L$10)</f>
        <v>190.125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171</v>
      </c>
      <c r="Y3930" s="14">
        <f t="shared" si="1228"/>
        <v>0</v>
      </c>
      <c r="Z3930" s="14">
        <f t="shared" si="1229"/>
        <v>385.125</v>
      </c>
      <c r="AA3930" s="14">
        <f t="shared" si="1230"/>
        <v>0</v>
      </c>
      <c r="AB3930" s="14">
        <f t="shared" si="1232"/>
        <v>0</v>
      </c>
      <c r="AC3930" s="15">
        <f t="shared" si="1231"/>
        <v>556.1</v>
      </c>
      <c r="AD3930" s="48">
        <f>(ROUND(AC3930-AC3923,1)/AC3923)</f>
        <v>0.30081871345029237</v>
      </c>
      <c r="AE3930" s="119"/>
      <c r="AF3930" s="60"/>
    </row>
    <row r="3931" spans="1:32">
      <c r="A3931" s="105" t="s">
        <v>852</v>
      </c>
      <c r="B3931" s="97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90</v>
      </c>
      <c r="O3931" s="14">
        <f>E3931*$E$11</f>
        <v>0</v>
      </c>
      <c r="P3931" s="14">
        <f>F3931*$F$11</f>
        <v>0</v>
      </c>
      <c r="Q3931" s="14">
        <f>G3931*$G$11</f>
        <v>195</v>
      </c>
      <c r="R3931" s="14">
        <f>H3931*$H$11</f>
        <v>0</v>
      </c>
      <c r="S3931" s="14">
        <f>(N3931/100)*(I3931*$I$11)+(N3931/100)*(J3931*$J$11)</f>
        <v>81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190.125</v>
      </c>
      <c r="W3931" s="14">
        <f>(R3931/100)*(K3931*$K$11)+(R3931/100)*(L3931*$L$11)</f>
        <v>0</v>
      </c>
      <c r="X3931" s="14">
        <f t="shared" si="1227"/>
        <v>171</v>
      </c>
      <c r="Y3931" s="14">
        <f t="shared" si="1228"/>
        <v>0</v>
      </c>
      <c r="Z3931" s="14">
        <f t="shared" si="1229"/>
        <v>0</v>
      </c>
      <c r="AA3931" s="14">
        <f t="shared" si="1230"/>
        <v>385.125</v>
      </c>
      <c r="AB3931" s="14">
        <f t="shared" si="1232"/>
        <v>0</v>
      </c>
      <c r="AC3931" s="15">
        <f t="shared" si="1231"/>
        <v>556.1</v>
      </c>
      <c r="AD3931" s="48">
        <f>(ROUND(AC3931-AC3923,1)/AC3923)</f>
        <v>0.30081871345029237</v>
      </c>
      <c r="AE3931" s="119"/>
      <c r="AF3931" s="60"/>
    </row>
    <row r="3932" spans="1:32">
      <c r="A3932" s="105" t="s">
        <v>853</v>
      </c>
      <c r="B3932" s="97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90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195</v>
      </c>
      <c r="S3932" s="14">
        <f>(N3932/100)*(I3932*$I$12)+(N3932/100)*(J3932*$J$12)</f>
        <v>81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190.125</v>
      </c>
      <c r="X3932" s="14">
        <f t="shared" si="1227"/>
        <v>171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385.125</v>
      </c>
      <c r="AC3932" s="15">
        <f t="shared" si="1231"/>
        <v>556.1</v>
      </c>
      <c r="AD3932" s="48">
        <f>(ROUND(AC3932-AC3923,1)/AC3923)</f>
        <v>0.30081871345029237</v>
      </c>
      <c r="AE3932" s="119"/>
      <c r="AF3932" s="60"/>
    </row>
    <row r="3933" spans="1:32">
      <c r="A3933" s="105" t="s">
        <v>854</v>
      </c>
      <c r="B3933" s="97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195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351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546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546</v>
      </c>
      <c r="AD3933" s="48">
        <f>(ROUND(AC3933-AC3923,1)/AC3923)</f>
        <v>0.27719298245614032</v>
      </c>
      <c r="AE3933" s="119"/>
      <c r="AF3933" s="60"/>
    </row>
    <row r="3934" spans="1:32">
      <c r="A3934" s="105" t="s">
        <v>855</v>
      </c>
      <c r="B3934" s="97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195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351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546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546</v>
      </c>
      <c r="AD3934" s="48">
        <f>(ROUND(AC3934-AC3923,1)/AC3923)</f>
        <v>0.27719298245614032</v>
      </c>
      <c r="AE3934" s="119"/>
      <c r="AF3934" s="60"/>
    </row>
    <row r="3935" spans="1:32">
      <c r="A3935" s="105"/>
      <c r="B3935" s="97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195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351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546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546</v>
      </c>
      <c r="AD3935" s="48">
        <f>(ROUND(AC3935-AC3923,1)/AC3923)</f>
        <v>0.27719298245614032</v>
      </c>
      <c r="AE3935" s="119"/>
      <c r="AF3935" s="60"/>
    </row>
    <row r="3936" spans="1:32">
      <c r="A3936" s="105"/>
      <c r="B3936" s="97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195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309.65999999999997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504.65999999999997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504.7</v>
      </c>
      <c r="AD3936" s="48">
        <f>(ROUND(AC3936-AC3923,1)/AC3923)</f>
        <v>0.18058479532163743</v>
      </c>
      <c r="AE3936" s="119"/>
      <c r="AF3936" s="60"/>
    </row>
    <row r="3937" spans="1:32">
      <c r="A3937" s="105"/>
      <c r="B3937" s="97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195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309.65999999999997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504.65999999999997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504.7</v>
      </c>
      <c r="AD3937" s="48">
        <f>(ROUND(AC3937-AC3923,1)/AC3923)</f>
        <v>0.18058479532163743</v>
      </c>
      <c r="AE3937" s="119"/>
      <c r="AF3937" s="60"/>
    </row>
    <row r="3938" spans="1:32">
      <c r="A3938" s="112" t="s">
        <v>0</v>
      </c>
      <c r="B3938" s="98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127.5</v>
      </c>
      <c r="O3938" s="52">
        <f>E3938*$E$3</f>
        <v>0</v>
      </c>
      <c r="P3938" s="52">
        <f>F3938*$F$3</f>
        <v>112.5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95.625</v>
      </c>
      <c r="T3938" s="52">
        <f>(O3938/100)*(K3938*$K$3)</f>
        <v>0</v>
      </c>
      <c r="U3938" s="52">
        <f>(P3938/100)*(K3938*$K$3)+(P3938/100)*(L3938*$L$3)</f>
        <v>84.375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223.125</v>
      </c>
      <c r="Y3938" s="52">
        <f t="shared" si="1228"/>
        <v>0</v>
      </c>
      <c r="Z3938" s="52">
        <f t="shared" si="1229"/>
        <v>196.875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420</v>
      </c>
      <c r="AD3938" s="58"/>
      <c r="AE3938" s="119" t="s">
        <v>820</v>
      </c>
      <c r="AF3938" s="60"/>
    </row>
    <row r="3939" spans="1:32">
      <c r="A3939" s="105" t="s">
        <v>821</v>
      </c>
      <c r="B3939" s="99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110.5</v>
      </c>
      <c r="O3939" s="14">
        <f>E3939*$E$4</f>
        <v>0</v>
      </c>
      <c r="P3939" s="14">
        <f>F3939*$F$4</f>
        <v>97.5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214.81200000000001</v>
      </c>
      <c r="T3939" s="14">
        <f>(O3939/100)*(K3939*$K$4)</f>
        <v>0</v>
      </c>
      <c r="U3939" s="14">
        <f>(P3939/100)*(K3939*$K$4)+(P3939/100)*(L3939*$L$4)</f>
        <v>73.125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325.31200000000001</v>
      </c>
      <c r="Y3939" s="14">
        <f t="shared" ref="Y3939:Y3952" si="1234">O3939+T3939</f>
        <v>0</v>
      </c>
      <c r="Z3939" s="14">
        <f t="shared" ref="Z3939:Z3952" si="1235">P3939+U3939</f>
        <v>170.625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495.9</v>
      </c>
      <c r="AD3939" s="48">
        <f>(ROUND(AC3939-AC3938,1)/AC3938)</f>
        <v>0.18071428571428572</v>
      </c>
      <c r="AE3939" s="119"/>
      <c r="AF3939" s="60"/>
    </row>
    <row r="3940" spans="1:32">
      <c r="A3940" s="105" t="s">
        <v>822</v>
      </c>
      <c r="B3940" s="99">
        <v>12</v>
      </c>
      <c r="C3940" s="21" t="s">
        <v>856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118.99999999999999</v>
      </c>
      <c r="O3940" s="14">
        <f>E3940*$E$5</f>
        <v>0</v>
      </c>
      <c r="P3940" s="14">
        <f>F3940*$F$5</f>
        <v>105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89.25</v>
      </c>
      <c r="T3940" s="14">
        <f>(O3940/100)*(K3940*$K$5)</f>
        <v>0</v>
      </c>
      <c r="U3940" s="14">
        <f>(P3940/100)*(K3940*$K$5)+(P3940/100)*(L3940*$L$5)</f>
        <v>78.75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208.25</v>
      </c>
      <c r="Y3940" s="14">
        <f t="shared" si="1234"/>
        <v>0</v>
      </c>
      <c r="Z3940" s="14">
        <f t="shared" si="1235"/>
        <v>183.75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392</v>
      </c>
      <c r="AD3940" s="48">
        <f>(ROUND(AC3940-AC3938,1)/AC3938)</f>
        <v>-6.6666666666666666E-2</v>
      </c>
      <c r="AE3940" s="119"/>
      <c r="AF3940" s="60"/>
    </row>
    <row r="3941" spans="1:32">
      <c r="A3941" s="105" t="s">
        <v>823</v>
      </c>
      <c r="B3941" s="99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118.99999999999999</v>
      </c>
      <c r="O3941" s="14">
        <f>E3941*$E$6</f>
        <v>0</v>
      </c>
      <c r="P3941" s="14">
        <f>F3941*$F$6</f>
        <v>105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89.25</v>
      </c>
      <c r="T3941" s="14">
        <f>(O3941/100)*(K3941*$K$6)</f>
        <v>0</v>
      </c>
      <c r="U3941" s="14">
        <f>(P3941/100)*(K3941*$K$6)+(P3941/100)*(L3941*$L$6)</f>
        <v>78.75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208.25</v>
      </c>
      <c r="Y3941" s="14">
        <f t="shared" si="1234"/>
        <v>0</v>
      </c>
      <c r="Z3941" s="14">
        <f t="shared" si="1235"/>
        <v>183.75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392</v>
      </c>
      <c r="AD3941" s="48">
        <f>(ROUND(AC3941-AC3938,1)/AC3938)</f>
        <v>-6.6666666666666666E-2</v>
      </c>
      <c r="AE3941" s="119"/>
      <c r="AF3941" s="60"/>
    </row>
    <row r="3942" spans="1:32">
      <c r="A3942" s="105" t="s">
        <v>824</v>
      </c>
      <c r="B3942" s="99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118.99999999999999</v>
      </c>
      <c r="O3942" s="14">
        <f>E3942*$E$7</f>
        <v>0</v>
      </c>
      <c r="P3942" s="14">
        <f>F3942*$F$7</f>
        <v>105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89.25</v>
      </c>
      <c r="T3942" s="14">
        <f>(O3942/100)*(K3942*$K$7)</f>
        <v>0</v>
      </c>
      <c r="U3942" s="14">
        <f>(P3942/100)*(K3942*$K$7)+(P3942/100)*(L3942*$L$7)</f>
        <v>78.75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208.25</v>
      </c>
      <c r="Y3942" s="14">
        <f t="shared" si="1234"/>
        <v>0</v>
      </c>
      <c r="Z3942" s="14">
        <f t="shared" si="1235"/>
        <v>183.75</v>
      </c>
      <c r="AA3942" s="14">
        <f t="shared" si="1236"/>
        <v>0</v>
      </c>
      <c r="AB3942" s="14">
        <f t="shared" si="1238"/>
        <v>0</v>
      </c>
      <c r="AC3942" s="15">
        <f t="shared" si="1237"/>
        <v>392</v>
      </c>
      <c r="AD3942" s="48">
        <f>(ROUND(AC3942-AC3938,1)/AC3938)</f>
        <v>-6.6666666666666666E-2</v>
      </c>
      <c r="AE3942" s="119"/>
      <c r="AF3942" s="60"/>
    </row>
    <row r="3943" spans="1:32">
      <c r="A3943" s="105" t="s">
        <v>667</v>
      </c>
      <c r="B3943" s="99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118.99999999999999</v>
      </c>
      <c r="O3943" s="14">
        <f>E3943*$E$8</f>
        <v>0</v>
      </c>
      <c r="P3943" s="14">
        <f>F3943*$F$8</f>
        <v>105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89.25</v>
      </c>
      <c r="T3943" s="14">
        <f>(O3943/100)*(K3943*$K$8)</f>
        <v>0</v>
      </c>
      <c r="U3943" s="14">
        <f>(P3943/100)*(K3943*$K$8)+(P3943/100)*(L3943*$L$8)</f>
        <v>78.75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208.25</v>
      </c>
      <c r="Y3943" s="14">
        <f t="shared" si="1234"/>
        <v>0</v>
      </c>
      <c r="Z3943" s="14">
        <f t="shared" si="1235"/>
        <v>183.75</v>
      </c>
      <c r="AA3943" s="14">
        <f t="shared" si="1236"/>
        <v>0</v>
      </c>
      <c r="AB3943" s="14">
        <f t="shared" si="1238"/>
        <v>0</v>
      </c>
      <c r="AC3943" s="15">
        <f t="shared" si="1237"/>
        <v>392</v>
      </c>
      <c r="AD3943" s="48">
        <f>(ROUND(AC3943-AC3938,1)/AC3938)</f>
        <v>-6.6666666666666666E-2</v>
      </c>
      <c r="AE3943" s="119"/>
      <c r="AF3943" s="60"/>
    </row>
    <row r="3944" spans="1:32">
      <c r="A3944" s="105" t="s">
        <v>606</v>
      </c>
      <c r="B3944" s="99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51.6</v>
      </c>
      <c r="O3944" s="14">
        <f>E3944*$E$9</f>
        <v>257.40000000000003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38.700000000000003</v>
      </c>
      <c r="T3944" s="14">
        <f>(O3944/100)*(K3944*$K$9)</f>
        <v>193.05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90.300000000000011</v>
      </c>
      <c r="Y3944" s="14">
        <f t="shared" si="1234"/>
        <v>450.45000000000005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540.79999999999995</v>
      </c>
      <c r="AD3944" s="48">
        <f>(ROUND(AC3944-AC3938,1)/AC3938)</f>
        <v>0.28761904761904761</v>
      </c>
      <c r="AE3944" s="119"/>
      <c r="AF3944" s="60"/>
    </row>
    <row r="3945" spans="1:32">
      <c r="A3945" s="105" t="s">
        <v>851</v>
      </c>
      <c r="B3945" s="99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51.6</v>
      </c>
      <c r="O3945" s="14">
        <f>E3945*$E$10</f>
        <v>0</v>
      </c>
      <c r="P3945" s="14">
        <f>F3945*$F$10</f>
        <v>257.40000000000003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38.700000000000003</v>
      </c>
      <c r="T3945" s="14">
        <f>(O3945/100)*(K3945*$J$10)</f>
        <v>0</v>
      </c>
      <c r="U3945" s="14">
        <f>(P3945/100)*(K3945*$K$10)+(P3945/100)*(L3945*$L$10)</f>
        <v>193.05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90.300000000000011</v>
      </c>
      <c r="Y3945" s="14">
        <f t="shared" si="1234"/>
        <v>0</v>
      </c>
      <c r="Z3945" s="14">
        <f t="shared" si="1235"/>
        <v>450.45000000000005</v>
      </c>
      <c r="AA3945" s="14">
        <f t="shared" si="1236"/>
        <v>0</v>
      </c>
      <c r="AB3945" s="14">
        <f t="shared" si="1238"/>
        <v>0</v>
      </c>
      <c r="AC3945" s="15">
        <f t="shared" si="1237"/>
        <v>540.79999999999995</v>
      </c>
      <c r="AD3945" s="48">
        <f>(ROUND(AC3945-AC3938,1)/AC3938)</f>
        <v>0.28761904761904761</v>
      </c>
      <c r="AE3945" s="119"/>
      <c r="AF3945" s="60"/>
    </row>
    <row r="3946" spans="1:32">
      <c r="A3946" s="105" t="s">
        <v>852</v>
      </c>
      <c r="B3946" s="99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51.6</v>
      </c>
      <c r="O3946" s="14">
        <f>E3946*$E$11</f>
        <v>0</v>
      </c>
      <c r="P3946" s="14">
        <f>F3946*$F$11</f>
        <v>0</v>
      </c>
      <c r="Q3946" s="14">
        <f>G3946*$G$11</f>
        <v>257.40000000000003</v>
      </c>
      <c r="R3946" s="14">
        <f>H3946*$H$11</f>
        <v>0</v>
      </c>
      <c r="S3946" s="14">
        <f>(N3946/100)*(I3946*$I$11)+(N3946/100)*(J3946*$J$11)</f>
        <v>38.700000000000003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193.05</v>
      </c>
      <c r="W3946" s="14">
        <f>(R3946/100)*(K3946*$K$11)+(R3946/100)*(L3946*$L$11)</f>
        <v>0</v>
      </c>
      <c r="X3946" s="14">
        <f t="shared" si="1233"/>
        <v>90.300000000000011</v>
      </c>
      <c r="Y3946" s="14">
        <f t="shared" si="1234"/>
        <v>0</v>
      </c>
      <c r="Z3946" s="14">
        <f t="shared" si="1235"/>
        <v>0</v>
      </c>
      <c r="AA3946" s="14">
        <f t="shared" si="1236"/>
        <v>450.45000000000005</v>
      </c>
      <c r="AB3946" s="14">
        <f t="shared" si="1238"/>
        <v>0</v>
      </c>
      <c r="AC3946" s="15">
        <f t="shared" si="1237"/>
        <v>540.79999999999995</v>
      </c>
      <c r="AD3946" s="48">
        <f>(ROUND(AC3946-AC3938,1)/AC3938)</f>
        <v>0.28761904761904761</v>
      </c>
      <c r="AE3946" s="119"/>
      <c r="AF3946" s="60"/>
    </row>
    <row r="3947" spans="1:32">
      <c r="A3947" s="105" t="s">
        <v>853</v>
      </c>
      <c r="B3947" s="99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51.6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257.40000000000003</v>
      </c>
      <c r="S3947" s="14">
        <f>(N3947/100)*(I3947*$I$12)+(N3947/100)*(J3947*$J$12)</f>
        <v>38.700000000000003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193.05</v>
      </c>
      <c r="X3947" s="14">
        <f t="shared" si="1233"/>
        <v>90.300000000000011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450.45000000000005</v>
      </c>
      <c r="AC3947" s="15">
        <f t="shared" si="1237"/>
        <v>540.79999999999995</v>
      </c>
      <c r="AD3947" s="48">
        <f>(ROUND(AC3947-AC3938,1)/AC3938)</f>
        <v>0.28761904761904761</v>
      </c>
      <c r="AE3947" s="119"/>
      <c r="AF3947" s="60"/>
    </row>
    <row r="3948" spans="1:32">
      <c r="A3948" s="105" t="s">
        <v>854</v>
      </c>
      <c r="B3948" s="99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110.5</v>
      </c>
      <c r="O3948" s="14">
        <f>E3948*$E$13</f>
        <v>0</v>
      </c>
      <c r="P3948" s="14">
        <f>F3948*$F$13</f>
        <v>97.5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174.03749999999999</v>
      </c>
      <c r="T3948" s="14">
        <f>(O3948/100)*(K3948*$K$13)+(O3948/100)*(M3948*$M$13)</f>
        <v>0</v>
      </c>
      <c r="U3948" s="14">
        <f>(P3948/100)*(K3948*$K$13)+(P3948/100)*(L3948*$L$13)+(P3948/100)*(M3948*$M$13)</f>
        <v>153.5625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284.53750000000002</v>
      </c>
      <c r="Y3948" s="14">
        <f t="shared" si="1234"/>
        <v>0</v>
      </c>
      <c r="Z3948" s="14">
        <f t="shared" si="1235"/>
        <v>251.0625</v>
      </c>
      <c r="AA3948" s="14">
        <f t="shared" si="1236"/>
        <v>0</v>
      </c>
      <c r="AB3948" s="14">
        <f t="shared" si="1238"/>
        <v>0</v>
      </c>
      <c r="AC3948" s="15">
        <f t="shared" si="1237"/>
        <v>535.6</v>
      </c>
      <c r="AD3948" s="48">
        <f>(ROUND(AC3948-AC3938,1)/AC3938)</f>
        <v>0.27523809523809523</v>
      </c>
      <c r="AE3948" s="119"/>
      <c r="AF3948" s="60"/>
    </row>
    <row r="3949" spans="1:32">
      <c r="A3949" s="105" t="s">
        <v>855</v>
      </c>
      <c r="B3949" s="99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214.5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321.75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536.25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536.29999999999995</v>
      </c>
      <c r="AD3949" s="48">
        <f>(ROUND(AC3949-AC3938,1)/AC3938)</f>
        <v>0.27690476190476188</v>
      </c>
      <c r="AE3949" s="119"/>
      <c r="AF3949" s="60"/>
    </row>
    <row r="3950" spans="1:32">
      <c r="A3950" s="105"/>
      <c r="B3950" s="99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214.5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321.75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536.25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536.29999999999995</v>
      </c>
      <c r="AD3950" s="48">
        <f>(ROUND(AC3950-AC3938,1)/AC3938)</f>
        <v>0.27690476190476188</v>
      </c>
      <c r="AE3950" s="119"/>
      <c r="AF3950" s="60"/>
    </row>
    <row r="3951" spans="1:32">
      <c r="A3951" s="105"/>
      <c r="B3951" s="99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110.5</v>
      </c>
      <c r="O3951" s="14">
        <f>E3951*$E$16</f>
        <v>0</v>
      </c>
      <c r="P3951" s="14">
        <f>F3951*$F$16</f>
        <v>97.5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235.58599999999998</v>
      </c>
      <c r="T3951" s="14">
        <f>(O3951/100)*(K3951*$K$16)</f>
        <v>0</v>
      </c>
      <c r="U3951" s="14">
        <f>(P3951/100)*(K3951*$K$16)+(P3951/100)*(L3951*$L$16)</f>
        <v>73.125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346.08600000000001</v>
      </c>
      <c r="Y3951" s="14">
        <f t="shared" si="1234"/>
        <v>0</v>
      </c>
      <c r="Z3951" s="14">
        <f t="shared" si="1235"/>
        <v>170.625</v>
      </c>
      <c r="AA3951" s="14">
        <f t="shared" si="1236"/>
        <v>0</v>
      </c>
      <c r="AB3951" s="14">
        <f t="shared" si="1238"/>
        <v>0</v>
      </c>
      <c r="AC3951" s="15">
        <f t="shared" si="1237"/>
        <v>516.70000000000005</v>
      </c>
      <c r="AD3951" s="48">
        <f>(ROUND(AC3951-AC3938,1)/AC3938)</f>
        <v>0.23023809523809524</v>
      </c>
      <c r="AE3951" s="117"/>
      <c r="AF3951" s="63"/>
    </row>
    <row r="3952" spans="1:32">
      <c r="A3952" s="105"/>
      <c r="B3952" s="99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110.5</v>
      </c>
      <c r="O3952" s="14">
        <f>E3952*$E$17</f>
        <v>0</v>
      </c>
      <c r="P3952" s="14">
        <f>F3952*$F$17</f>
        <v>97.5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190.72299999999998</v>
      </c>
      <c r="T3952" s="14">
        <f>(O3952/100)*(K3952*$K$17)</f>
        <v>0</v>
      </c>
      <c r="U3952" s="14">
        <f>(P3952/100)*(K3952*$K$17)+(P3952/100)*(L3952*$L$17)</f>
        <v>73.125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301.22299999999996</v>
      </c>
      <c r="Y3952" s="14">
        <f t="shared" si="1234"/>
        <v>0</v>
      </c>
      <c r="Z3952" s="14">
        <f t="shared" si="1235"/>
        <v>170.625</v>
      </c>
      <c r="AA3952" s="14">
        <f t="shared" si="1236"/>
        <v>0</v>
      </c>
      <c r="AB3952" s="14">
        <f t="shared" si="1238"/>
        <v>0</v>
      </c>
      <c r="AC3952" s="15">
        <f t="shared" si="1237"/>
        <v>471.8</v>
      </c>
      <c r="AD3952" s="48">
        <f>(ROUND(AC3952-AC3938,1)/AC3938)</f>
        <v>0.12333333333333332</v>
      </c>
      <c r="AE3952" s="119"/>
      <c r="AF3952" s="60"/>
    </row>
    <row r="3953" spans="1:32">
      <c r="A3953" s="113"/>
      <c r="B3953" s="156" t="s">
        <v>186</v>
      </c>
      <c r="C3953" s="156"/>
      <c r="D3953" s="156"/>
      <c r="E3953" s="156"/>
      <c r="F3953" s="156"/>
      <c r="G3953" s="156"/>
      <c r="H3953" s="156"/>
      <c r="I3953" s="156"/>
      <c r="J3953" s="156"/>
      <c r="K3953" s="156"/>
      <c r="L3953" s="156"/>
      <c r="M3953" s="156"/>
      <c r="N3953" s="156"/>
      <c r="O3953" s="156"/>
      <c r="P3953" s="156"/>
      <c r="Q3953" s="156"/>
      <c r="R3953" s="156"/>
      <c r="S3953" s="156"/>
      <c r="T3953" s="156"/>
      <c r="U3953" s="156"/>
      <c r="V3953" s="156"/>
      <c r="W3953" s="156"/>
      <c r="X3953" s="156"/>
      <c r="Y3953" s="156"/>
      <c r="Z3953" s="156"/>
      <c r="AA3953" s="156"/>
      <c r="AB3953" s="156"/>
      <c r="AC3953" s="18">
        <v>500</v>
      </c>
      <c r="AD3953" s="18"/>
      <c r="AE3953" s="119"/>
      <c r="AF3953" s="60"/>
    </row>
    <row r="3954" spans="1:32">
      <c r="A3954" s="112" t="s">
        <v>0</v>
      </c>
      <c r="B3954" s="93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174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208.8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382.8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382.8</v>
      </c>
      <c r="AD3954" s="48">
        <v>0</v>
      </c>
      <c r="AE3954" s="119" t="s">
        <v>820</v>
      </c>
      <c r="AF3954" s="60"/>
    </row>
    <row r="3955" spans="1:32">
      <c r="A3955" s="105" t="s">
        <v>821</v>
      </c>
      <c r="B3955" s="93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150.80000000000001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298.584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449.38400000000001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449.4</v>
      </c>
      <c r="AD3955" s="48">
        <f>(ROUND(AC3955-AC3954,1)/AC3954)</f>
        <v>0.17398119122257052</v>
      </c>
      <c r="AE3955" s="119"/>
      <c r="AF3955" s="60"/>
    </row>
    <row r="3956" spans="1:32">
      <c r="A3956" s="105" t="s">
        <v>822</v>
      </c>
      <c r="B3956" s="93">
        <v>16</v>
      </c>
      <c r="C3956" s="21" t="s">
        <v>856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162.39999999999998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194.87999999999994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357.27999999999992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357.3</v>
      </c>
      <c r="AD3956" s="48">
        <f>(ROUND(AC3956-AC3954,1)/AC3954)</f>
        <v>-6.6614420062695925E-2</v>
      </c>
      <c r="AE3956" s="119"/>
      <c r="AF3956" s="60"/>
    </row>
    <row r="3957" spans="1:32">
      <c r="A3957" s="105" t="s">
        <v>823</v>
      </c>
      <c r="B3957" s="93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162.39999999999998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194.87999999999994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357.27999999999992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357.3</v>
      </c>
      <c r="AD3957" s="48">
        <f>(ROUND(AC3957-AC3954,1)/AC3954)</f>
        <v>-6.6614420062695925E-2</v>
      </c>
      <c r="AE3957" s="119"/>
      <c r="AF3957" s="60"/>
    </row>
    <row r="3958" spans="1:32">
      <c r="A3958" s="105" t="s">
        <v>824</v>
      </c>
      <c r="B3958" s="93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162.39999999999998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194.87999999999994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357.27999999999992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357.3</v>
      </c>
      <c r="AD3958" s="48">
        <f>(ROUND(AC3958-AC3954,1)/AC3954)</f>
        <v>-6.6614420062695925E-2</v>
      </c>
      <c r="AE3958" s="119"/>
      <c r="AF3958" s="60"/>
    </row>
    <row r="3959" spans="1:32">
      <c r="A3959" s="105" t="s">
        <v>667</v>
      </c>
      <c r="B3959" s="93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162.39999999999998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194.87999999999994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357.27999999999992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357.3</v>
      </c>
      <c r="AD3959" s="48">
        <f>(ROUND(AC3959-AC3954,1)/AC3954)</f>
        <v>-6.6614420062695925E-2</v>
      </c>
      <c r="AE3959" s="119"/>
      <c r="AF3959" s="60"/>
    </row>
    <row r="3960" spans="1:32">
      <c r="A3960" s="105" t="s">
        <v>606</v>
      </c>
      <c r="B3960" s="93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69.599999999999994</v>
      </c>
      <c r="O3960" s="14">
        <f>E3960*$E$9</f>
        <v>150.80000000000001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83.52</v>
      </c>
      <c r="T3960" s="14">
        <f>(O3960/100)*(K3960*$K$9)</f>
        <v>192.27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153.12</v>
      </c>
      <c r="Y3960" s="14">
        <f t="shared" si="1240"/>
        <v>343.07000000000005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496.2</v>
      </c>
      <c r="AD3960" s="48">
        <f>(ROUND(AC3960-AC3954,1)/AC3954)</f>
        <v>0.29623824451410657</v>
      </c>
      <c r="AE3960" s="119"/>
      <c r="AF3960" s="60"/>
    </row>
    <row r="3961" spans="1:32">
      <c r="A3961" s="105" t="s">
        <v>851</v>
      </c>
      <c r="B3961" s="93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69.599999999999994</v>
      </c>
      <c r="O3961" s="14">
        <f>E3961*$E$10</f>
        <v>0</v>
      </c>
      <c r="P3961" s="14">
        <f>F3961*$F$10</f>
        <v>150.80000000000001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83.52</v>
      </c>
      <c r="T3961" s="14">
        <f>(O3961/100)*(K3961*$J$10)</f>
        <v>0</v>
      </c>
      <c r="U3961" s="14">
        <f>(P3961/100)*(K3961*$K$10)+(P3961/100)*(L3961*$L$10)</f>
        <v>192.27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153.12</v>
      </c>
      <c r="Y3961" s="14">
        <f t="shared" si="1240"/>
        <v>0</v>
      </c>
      <c r="Z3961" s="14">
        <f t="shared" si="1241"/>
        <v>343.07000000000005</v>
      </c>
      <c r="AA3961" s="14">
        <f t="shared" si="1242"/>
        <v>0</v>
      </c>
      <c r="AB3961" s="14">
        <f t="shared" si="1244"/>
        <v>0</v>
      </c>
      <c r="AC3961" s="15">
        <f t="shared" si="1243"/>
        <v>496.2</v>
      </c>
      <c r="AD3961" s="48">
        <f>(ROUND(AC3961-AC3954,1)/AC3954)</f>
        <v>0.29623824451410657</v>
      </c>
      <c r="AE3961" s="119"/>
      <c r="AF3961" s="60"/>
    </row>
    <row r="3962" spans="1:32">
      <c r="A3962" s="105" t="s">
        <v>852</v>
      </c>
      <c r="B3962" s="93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69.599999999999994</v>
      </c>
      <c r="O3962" s="14">
        <f>E3962*$E$11</f>
        <v>0</v>
      </c>
      <c r="P3962" s="14">
        <f>F3962*$F$11</f>
        <v>0</v>
      </c>
      <c r="Q3962" s="14">
        <f>G3962*$G$11</f>
        <v>150.80000000000001</v>
      </c>
      <c r="R3962" s="14">
        <f>H3962*$H$11</f>
        <v>0</v>
      </c>
      <c r="S3962" s="14">
        <f>(N3962/100)*(I3962*$I$11)+(N3962/100)*(J3962*$J$11)</f>
        <v>83.52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192.27</v>
      </c>
      <c r="W3962" s="14">
        <f>(R3962/100)*(K3962*$K$11)+(R3962/100)*(L3962*$L$11)</f>
        <v>0</v>
      </c>
      <c r="X3962" s="14">
        <f t="shared" si="1239"/>
        <v>153.12</v>
      </c>
      <c r="Y3962" s="14">
        <f t="shared" si="1240"/>
        <v>0</v>
      </c>
      <c r="Z3962" s="14">
        <f t="shared" si="1241"/>
        <v>0</v>
      </c>
      <c r="AA3962" s="14">
        <f t="shared" si="1242"/>
        <v>343.07000000000005</v>
      </c>
      <c r="AB3962" s="14">
        <f t="shared" si="1244"/>
        <v>0</v>
      </c>
      <c r="AC3962" s="15">
        <f t="shared" si="1243"/>
        <v>496.2</v>
      </c>
      <c r="AD3962" s="48">
        <f>(ROUND(AC3962-AC3954,1)/AC3954)</f>
        <v>0.29623824451410657</v>
      </c>
      <c r="AE3962" s="119"/>
      <c r="AF3962" s="60"/>
    </row>
    <row r="3963" spans="1:32">
      <c r="A3963" s="105" t="s">
        <v>853</v>
      </c>
      <c r="B3963" s="93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69.599999999999994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150.80000000000001</v>
      </c>
      <c r="S3963" s="14">
        <f>(N3963/100)*(I3963*$I$12)+(N3963/100)*(J3963*$J$12)</f>
        <v>83.52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192.27</v>
      </c>
      <c r="X3963" s="14">
        <f t="shared" si="1239"/>
        <v>153.12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343.07000000000005</v>
      </c>
      <c r="AC3963" s="15">
        <f t="shared" si="1243"/>
        <v>496.2</v>
      </c>
      <c r="AD3963" s="48">
        <f>(ROUND(AC3963-AC3954,1)/AC3954)</f>
        <v>0.29623824451410657</v>
      </c>
      <c r="AE3963" s="119"/>
      <c r="AF3963" s="60"/>
    </row>
    <row r="3964" spans="1:32">
      <c r="A3964" s="105" t="s">
        <v>854</v>
      </c>
      <c r="B3964" s="93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150.80000000000001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339.29999999999995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490.09999999999997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490.1</v>
      </c>
      <c r="AD3964" s="48">
        <f>(ROUND(AC3964-AC3954,1)/AC3954)</f>
        <v>0.28030303030303028</v>
      </c>
      <c r="AE3964" s="119"/>
      <c r="AF3964" s="60"/>
    </row>
    <row r="3965" spans="1:32">
      <c r="A3965" s="105" t="s">
        <v>855</v>
      </c>
      <c r="B3965" s="93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150.80000000000001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339.29999999999995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490.09999999999997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490.1</v>
      </c>
      <c r="AD3965" s="48">
        <f>(ROUND(AC3965-AC3954,1)/AC3954)</f>
        <v>0.28030303030303028</v>
      </c>
      <c r="AE3965" s="119"/>
      <c r="AF3965" s="60"/>
    </row>
    <row r="3966" spans="1:32">
      <c r="A3966" s="105"/>
      <c r="B3966" s="93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150.80000000000001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339.29999999999995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490.09999999999997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490.1</v>
      </c>
      <c r="AD3966" s="48">
        <f>(ROUND(AC3966-AC3954,1)/AC3954)</f>
        <v>0.28030303030303028</v>
      </c>
      <c r="AE3966" s="119"/>
      <c r="AF3966" s="60"/>
    </row>
    <row r="3967" spans="1:32">
      <c r="A3967" s="105"/>
      <c r="B3967" s="93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150.80000000000001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319.24360000000001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470.04360000000003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470</v>
      </c>
      <c r="AD3967" s="48">
        <f>(ROUND(AC3967-AC3954,1)/AC3954)</f>
        <v>0.2277951933124347</v>
      </c>
      <c r="AE3967" s="119"/>
      <c r="AF3967" s="60"/>
    </row>
    <row r="3968" spans="1:32">
      <c r="A3968" s="105"/>
      <c r="B3968" s="93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150.80000000000001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280.03559999999999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430.8356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430.8</v>
      </c>
      <c r="AD3968" s="48">
        <f>(ROUND(AC3968-AC3954,1)/AC3954)</f>
        <v>0.12539184952978055</v>
      </c>
      <c r="AE3968" s="119"/>
      <c r="AF3968" s="60"/>
    </row>
    <row r="3969" spans="1:32">
      <c r="A3969" s="112" t="s">
        <v>0</v>
      </c>
      <c r="B3969" s="94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180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189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369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369</v>
      </c>
      <c r="AD3969" s="58">
        <v>0</v>
      </c>
      <c r="AE3969" s="119" t="s">
        <v>820</v>
      </c>
      <c r="AF3969" s="60"/>
    </row>
    <row r="3970" spans="1:32">
      <c r="A3970" s="105" t="s">
        <v>821</v>
      </c>
      <c r="B3970" s="95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156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277.99200000000002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433.99200000000002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434</v>
      </c>
      <c r="AD3970" s="48">
        <f>(ROUND(AC3970-AC3969,1)/AC3969)</f>
        <v>0.17615176151761516</v>
      </c>
      <c r="AE3970" s="119"/>
      <c r="AF3970" s="60"/>
    </row>
    <row r="3971" spans="1:32">
      <c r="A3971" s="105" t="s">
        <v>822</v>
      </c>
      <c r="B3971" s="95">
        <v>10</v>
      </c>
      <c r="C3971" s="21" t="s">
        <v>856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168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176.39999999999998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344.4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344.4</v>
      </c>
      <c r="AD3971" s="48">
        <f>(ROUND(AC3971-AC3969,1)/AC3969)</f>
        <v>-6.6666666666666666E-2</v>
      </c>
      <c r="AE3971" s="119"/>
      <c r="AF3971" s="60"/>
    </row>
    <row r="3972" spans="1:32">
      <c r="A3972" s="105" t="s">
        <v>823</v>
      </c>
      <c r="B3972" s="95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168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176.39999999999998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344.4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344.4</v>
      </c>
      <c r="AD3972" s="48">
        <f>(ROUND(AC3972-AC3969,1)/AC3969)</f>
        <v>-6.6666666666666666E-2</v>
      </c>
      <c r="AE3972" s="119"/>
      <c r="AF3972" s="60"/>
    </row>
    <row r="3973" spans="1:32">
      <c r="A3973" s="105" t="s">
        <v>824</v>
      </c>
      <c r="B3973" s="95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168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176.39999999999998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344.4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344.4</v>
      </c>
      <c r="AD3973" s="48">
        <f>(ROUND(AC3973-AC3969,1)/AC3969)</f>
        <v>-6.6666666666666666E-2</v>
      </c>
      <c r="AE3973" s="119"/>
      <c r="AF3973" s="60"/>
    </row>
    <row r="3974" spans="1:32">
      <c r="A3974" s="105" t="s">
        <v>667</v>
      </c>
      <c r="B3974" s="95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168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176.39999999999998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344.4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344.4</v>
      </c>
      <c r="AD3974" s="48">
        <f>(ROUND(AC3974-AC3969,1)/AC3969)</f>
        <v>-6.6666666666666666E-2</v>
      </c>
      <c r="AE3974" s="119"/>
      <c r="AF3974" s="60"/>
    </row>
    <row r="3975" spans="1:32">
      <c r="A3975" s="105" t="s">
        <v>606</v>
      </c>
      <c r="B3975" s="95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72</v>
      </c>
      <c r="O3975" s="14">
        <f>E3975*$E$9</f>
        <v>156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75.599999999999994</v>
      </c>
      <c r="T3975" s="14">
        <f>(O3975/100)*(K3975*$K$9)</f>
        <v>175.5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147.6</v>
      </c>
      <c r="Y3975" s="14">
        <f t="shared" si="1240"/>
        <v>331.5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479.1</v>
      </c>
      <c r="AD3975" s="48">
        <f>(ROUND(AC3975-AC3969,1)/AC3969)</f>
        <v>0.29837398373983737</v>
      </c>
      <c r="AE3975" s="119"/>
      <c r="AF3975" s="60"/>
    </row>
    <row r="3976" spans="1:32">
      <c r="A3976" s="105" t="s">
        <v>851</v>
      </c>
      <c r="B3976" s="95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72</v>
      </c>
      <c r="O3976" s="14">
        <f>E3976*$E$10</f>
        <v>0</v>
      </c>
      <c r="P3976" s="14">
        <f>F3976*$F$10</f>
        <v>156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75.599999999999994</v>
      </c>
      <c r="T3976" s="14">
        <f>(O3976/100)*(K3976*$J$10)</f>
        <v>0</v>
      </c>
      <c r="U3976" s="14">
        <f>(P3976/100)*(K3976*$K$10)+(P3976/100)*(L3976*$L$10)</f>
        <v>175.5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147.6</v>
      </c>
      <c r="Y3976" s="14">
        <f t="shared" si="1240"/>
        <v>0</v>
      </c>
      <c r="Z3976" s="14">
        <f t="shared" si="1241"/>
        <v>331.5</v>
      </c>
      <c r="AA3976" s="14">
        <f t="shared" si="1242"/>
        <v>0</v>
      </c>
      <c r="AB3976" s="14">
        <f t="shared" si="1245"/>
        <v>0</v>
      </c>
      <c r="AC3976" s="15">
        <f t="shared" si="1246"/>
        <v>479.1</v>
      </c>
      <c r="AD3976" s="48">
        <f>(ROUND(AC3976-AC3969,1)/AC3969)</f>
        <v>0.29837398373983737</v>
      </c>
      <c r="AE3976" s="119"/>
      <c r="AF3976" s="60"/>
    </row>
    <row r="3977" spans="1:32">
      <c r="A3977" s="105" t="s">
        <v>852</v>
      </c>
      <c r="B3977" s="95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72</v>
      </c>
      <c r="O3977" s="14">
        <f>E3977*$E$11</f>
        <v>0</v>
      </c>
      <c r="P3977" s="14">
        <f>F3977*$F$11</f>
        <v>0</v>
      </c>
      <c r="Q3977" s="14">
        <f>G3977*$G$11</f>
        <v>156</v>
      </c>
      <c r="R3977" s="14">
        <f>H3977*$H$11</f>
        <v>0</v>
      </c>
      <c r="S3977" s="14">
        <f>(N3977/100)*(I3977*$I$11)+(N3977/100)*(J3977*$J$11)</f>
        <v>75.599999999999994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175.5</v>
      </c>
      <c r="W3977" s="14">
        <f>(R3977/100)*(K3977*$K$11)+(R3977/100)*(L3977*$L$11)</f>
        <v>0</v>
      </c>
      <c r="X3977" s="14">
        <f t="shared" si="1239"/>
        <v>147.6</v>
      </c>
      <c r="Y3977" s="14">
        <f t="shared" si="1240"/>
        <v>0</v>
      </c>
      <c r="Z3977" s="14">
        <f t="shared" si="1241"/>
        <v>0</v>
      </c>
      <c r="AA3977" s="14">
        <f t="shared" si="1242"/>
        <v>331.5</v>
      </c>
      <c r="AB3977" s="14">
        <f t="shared" si="1245"/>
        <v>0</v>
      </c>
      <c r="AC3977" s="15">
        <f t="shared" si="1246"/>
        <v>479.1</v>
      </c>
      <c r="AD3977" s="48">
        <f>(ROUND(AC3977-AC3969,1)/AC3969)</f>
        <v>0.29837398373983737</v>
      </c>
      <c r="AE3977" s="119"/>
      <c r="AF3977" s="60"/>
    </row>
    <row r="3978" spans="1:32">
      <c r="A3978" s="105" t="s">
        <v>853</v>
      </c>
      <c r="B3978" s="95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72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156</v>
      </c>
      <c r="S3978" s="14">
        <f>(N3978/100)*(I3978*$I$12)+(N3978/100)*(J3978*$J$12)</f>
        <v>75.599999999999994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175.5</v>
      </c>
      <c r="X3978" s="14">
        <f t="shared" si="1239"/>
        <v>147.6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331.5</v>
      </c>
      <c r="AC3978" s="15">
        <f t="shared" si="1246"/>
        <v>479.1</v>
      </c>
      <c r="AD3978" s="48">
        <f>(ROUND(AC3978-AC3969,1)/AC3969)</f>
        <v>0.29837398373983737</v>
      </c>
      <c r="AE3978" s="119"/>
      <c r="AF3978" s="60"/>
    </row>
    <row r="3979" spans="1:32">
      <c r="A3979" s="105" t="s">
        <v>854</v>
      </c>
      <c r="B3979" s="95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156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315.89999999999998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471.9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471.9</v>
      </c>
      <c r="AD3979" s="48">
        <f>(ROUND(AC3979-AC3969,1)/AC3969)</f>
        <v>0.27886178861788619</v>
      </c>
      <c r="AE3979" s="119"/>
      <c r="AF3979" s="60"/>
    </row>
    <row r="3980" spans="1:32">
      <c r="A3980" s="105" t="s">
        <v>855</v>
      </c>
      <c r="B3980" s="95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156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315.89999999999998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471.9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471.9</v>
      </c>
      <c r="AD3980" s="48">
        <f>(ROUND(AC3980-AC3969,1)/AC3969)</f>
        <v>0.27886178861788619</v>
      </c>
      <c r="AE3980" s="119"/>
      <c r="AF3980" s="60"/>
    </row>
    <row r="3981" spans="1:32">
      <c r="A3981" s="105"/>
      <c r="B3981" s="95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156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315.89999999999998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471.9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471.9</v>
      </c>
      <c r="AD3981" s="48">
        <f>(ROUND(AC3981-AC3969,1)/AC3969)</f>
        <v>0.27886178861788619</v>
      </c>
      <c r="AE3981" s="119"/>
      <c r="AF3981" s="60"/>
    </row>
    <row r="3982" spans="1:32">
      <c r="A3982" s="105"/>
      <c r="B3982" s="95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156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259.74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415.74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415.7</v>
      </c>
      <c r="AD3982" s="48">
        <f>(ROUND(AC3982-AC3969,1)/AC3969)</f>
        <v>0.12655826558265584</v>
      </c>
      <c r="AE3982" s="119"/>
      <c r="AF3982" s="60"/>
    </row>
    <row r="3983" spans="1:32">
      <c r="A3983" s="105"/>
      <c r="B3983" s="95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156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297.95999999999998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453.96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454</v>
      </c>
      <c r="AD3983" s="48">
        <f>(ROUND(AC3983-AC3969,1)/AC3969)</f>
        <v>0.23035230352303523</v>
      </c>
      <c r="AE3983" s="119"/>
      <c r="AF3983" s="60"/>
    </row>
    <row r="3984" spans="1:32">
      <c r="A3984" s="112" t="s">
        <v>0</v>
      </c>
      <c r="B3984" s="92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187.5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196.875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384.375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384.4</v>
      </c>
      <c r="AD3984" s="58">
        <v>0</v>
      </c>
      <c r="AE3984" s="119" t="s">
        <v>820</v>
      </c>
      <c r="AF3984" s="60"/>
    </row>
    <row r="3985" spans="1:32">
      <c r="A3985" s="105" t="s">
        <v>821</v>
      </c>
      <c r="B3985" s="93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162.5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289.57499999999999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452.07499999999999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452.1</v>
      </c>
      <c r="AD3985" s="48">
        <f>(ROUND(AC3985-AC3984,1)/AC3984)</f>
        <v>0.17611862643080126</v>
      </c>
      <c r="AE3985" s="119"/>
      <c r="AF3985" s="60"/>
    </row>
    <row r="3986" spans="1:32">
      <c r="A3986" s="105" t="s">
        <v>822</v>
      </c>
      <c r="B3986" s="93">
        <v>0</v>
      </c>
      <c r="C3986" s="21" t="s">
        <v>856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175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183.75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358.75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358.8</v>
      </c>
      <c r="AD3986" s="48">
        <f>(ROUND(AC3986-AC3984,1)/AC3984)</f>
        <v>-6.6597294484911557E-2</v>
      </c>
      <c r="AE3986" s="119"/>
      <c r="AF3986" s="60"/>
    </row>
    <row r="3987" spans="1:32">
      <c r="A3987" s="105" t="s">
        <v>823</v>
      </c>
      <c r="B3987" s="93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175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183.75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358.75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358.8</v>
      </c>
      <c r="AD3987" s="48">
        <f>(ROUND(AC3987-AC3984,1)/AC3984)</f>
        <v>-6.6597294484911557E-2</v>
      </c>
      <c r="AE3987" s="119"/>
      <c r="AF3987" s="60"/>
    </row>
    <row r="3988" spans="1:32">
      <c r="A3988" s="105" t="s">
        <v>824</v>
      </c>
      <c r="B3988" s="93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175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183.75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358.75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358.8</v>
      </c>
      <c r="AD3988" s="48">
        <f>(ROUND(AC3988-AC3984,1)/AC3984)</f>
        <v>-6.6597294484911557E-2</v>
      </c>
      <c r="AE3988" s="119"/>
      <c r="AF3988" s="60"/>
    </row>
    <row r="3989" spans="1:32">
      <c r="A3989" s="105" t="s">
        <v>667</v>
      </c>
      <c r="B3989" s="93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175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183.75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358.75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358.8</v>
      </c>
      <c r="AD3989" s="48">
        <f>(ROUND(AC3989-AC3984,1)/AC3984)</f>
        <v>-6.6597294484911557E-2</v>
      </c>
      <c r="AE3989" s="119"/>
      <c r="AF3989" s="60"/>
    </row>
    <row r="3990" spans="1:32">
      <c r="A3990" s="105" t="s">
        <v>606</v>
      </c>
      <c r="B3990" s="93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75.599999999999994</v>
      </c>
      <c r="O3990" s="14">
        <f>E3990*$E$9</f>
        <v>162.5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79.379999999999981</v>
      </c>
      <c r="T3990" s="14">
        <f>(O3990/100)*(K3990*$K$9)</f>
        <v>182.8125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154.97999999999996</v>
      </c>
      <c r="Y3990" s="14">
        <f t="shared" si="1248"/>
        <v>345.3125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500.3</v>
      </c>
      <c r="AD3990" s="48">
        <f>(ROUND(AC3990-AC3984,1)/AC3984)</f>
        <v>0.30150884495317382</v>
      </c>
      <c r="AE3990" s="119"/>
      <c r="AF3990" s="60"/>
    </row>
    <row r="3991" spans="1:32">
      <c r="A3991" s="105" t="s">
        <v>851</v>
      </c>
      <c r="B3991" s="93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75.599999999999994</v>
      </c>
      <c r="O3991" s="14">
        <f>E3991*$E$10</f>
        <v>0</v>
      </c>
      <c r="P3991" s="14">
        <f>F3991*$F$10</f>
        <v>162.5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79.379999999999981</v>
      </c>
      <c r="T3991" s="14">
        <f>(O3991/100)*(K3991*$J$10)</f>
        <v>0</v>
      </c>
      <c r="U3991" s="14">
        <f>(P3991/100)*(K3991*$K$10)+(P3991/100)*(L3991*$L$10)</f>
        <v>182.8125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154.97999999999996</v>
      </c>
      <c r="Y3991" s="14">
        <f t="shared" si="1248"/>
        <v>0</v>
      </c>
      <c r="Z3991" s="14">
        <f t="shared" si="1249"/>
        <v>345.3125</v>
      </c>
      <c r="AA3991" s="14">
        <f t="shared" si="1250"/>
        <v>0</v>
      </c>
      <c r="AB3991" s="14">
        <f t="shared" si="1252"/>
        <v>0</v>
      </c>
      <c r="AC3991" s="15">
        <f t="shared" si="1251"/>
        <v>500.3</v>
      </c>
      <c r="AD3991" s="48">
        <f>(ROUND(AC3991-AC3984,1)/AC3984)</f>
        <v>0.30150884495317382</v>
      </c>
      <c r="AE3991" s="119"/>
      <c r="AF3991" s="60"/>
    </row>
    <row r="3992" spans="1:32">
      <c r="A3992" s="105" t="s">
        <v>852</v>
      </c>
      <c r="B3992" s="93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75.599999999999994</v>
      </c>
      <c r="O3992" s="14">
        <f>E3992*$E$11</f>
        <v>0</v>
      </c>
      <c r="P3992" s="14">
        <f>F3992*$F$11</f>
        <v>0</v>
      </c>
      <c r="Q3992" s="14">
        <f>G3992*$G$11</f>
        <v>162.5</v>
      </c>
      <c r="R3992" s="14">
        <f>H3992*$H$11</f>
        <v>0</v>
      </c>
      <c r="S3992" s="14">
        <f>(N3992/100)*(I3992*$I$11)+(N3992/100)*(J3992*$J$11)</f>
        <v>79.379999999999981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182.8125</v>
      </c>
      <c r="W3992" s="14">
        <f>(R3992/100)*(K3992*$K$11)+(R3992/100)*(L3992*$L$11)</f>
        <v>0</v>
      </c>
      <c r="X3992" s="14">
        <f t="shared" si="1247"/>
        <v>154.97999999999996</v>
      </c>
      <c r="Y3992" s="14">
        <f t="shared" si="1248"/>
        <v>0</v>
      </c>
      <c r="Z3992" s="14">
        <f t="shared" si="1249"/>
        <v>0</v>
      </c>
      <c r="AA3992" s="14">
        <f t="shared" si="1250"/>
        <v>345.3125</v>
      </c>
      <c r="AB3992" s="14">
        <f t="shared" si="1252"/>
        <v>0</v>
      </c>
      <c r="AC3992" s="15">
        <f t="shared" si="1251"/>
        <v>500.3</v>
      </c>
      <c r="AD3992" s="48">
        <f>(ROUND(AC3992-AC3984,1)/AC3984)</f>
        <v>0.30150884495317382</v>
      </c>
      <c r="AE3992" s="119"/>
      <c r="AF3992" s="60"/>
    </row>
    <row r="3993" spans="1:32">
      <c r="A3993" s="105" t="s">
        <v>853</v>
      </c>
      <c r="B3993" s="93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75.599999999999994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162.5</v>
      </c>
      <c r="S3993" s="14">
        <f>(N3993/100)*(I3993*$I$12)+(N3993/100)*(J3993*$J$12)</f>
        <v>79.379999999999981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182.8125</v>
      </c>
      <c r="X3993" s="14">
        <f t="shared" si="1247"/>
        <v>154.97999999999996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345.3125</v>
      </c>
      <c r="AC3993" s="15">
        <f t="shared" si="1251"/>
        <v>500.3</v>
      </c>
      <c r="AD3993" s="48">
        <f>(ROUND(AC3993-AC3984,1)/AC3984)</f>
        <v>0.30150884495317382</v>
      </c>
      <c r="AE3993" s="119"/>
      <c r="AF3993" s="60"/>
    </row>
    <row r="3994" spans="1:32">
      <c r="A3994" s="105" t="s">
        <v>854</v>
      </c>
      <c r="B3994" s="93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162.5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329.0625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491.5625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491.6</v>
      </c>
      <c r="AD3994" s="48">
        <f>(ROUND(AC3994-AC3984,1)/AC3984)</f>
        <v>0.27887617065556713</v>
      </c>
      <c r="AE3994" s="119"/>
      <c r="AF3994" s="60"/>
    </row>
    <row r="3995" spans="1:32">
      <c r="A3995" s="105" t="s">
        <v>855</v>
      </c>
      <c r="B3995" s="93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162.5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329.0625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491.5625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491.6</v>
      </c>
      <c r="AD3995" s="48">
        <f>(ROUND(AC3995-AC3984,1)/AC3984)</f>
        <v>0.27887617065556713</v>
      </c>
      <c r="AE3995" s="119"/>
      <c r="AF3995" s="60"/>
    </row>
    <row r="3996" spans="1:32">
      <c r="A3996" s="105"/>
      <c r="B3996" s="93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162.5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329.0625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491.5625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491.6</v>
      </c>
      <c r="AD3996" s="48">
        <f>(ROUND(AC3996-AC3984,1)/AC3984)</f>
        <v>0.27887617065556713</v>
      </c>
      <c r="AE3996" s="119"/>
      <c r="AF3996" s="60"/>
    </row>
    <row r="3997" spans="1:32">
      <c r="A3997" s="105"/>
      <c r="B3997" s="93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162.5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271.86249999999995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434.36249999999995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434.4</v>
      </c>
      <c r="AD3997" s="48">
        <f>(ROUND(AC3997-AC3984,1)/AC3984)</f>
        <v>0.13007284079084289</v>
      </c>
      <c r="AE3997" s="119"/>
      <c r="AF3997" s="60"/>
    </row>
    <row r="3998" spans="1:32">
      <c r="A3998" s="105"/>
      <c r="B3998" s="93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162.5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309.07499999999999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471.57499999999999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471.6</v>
      </c>
      <c r="AD3998" s="48">
        <f>(ROUND(AC3998-AC3984,1)/AC3984)</f>
        <v>0.22684703433922998</v>
      </c>
      <c r="AE3998" s="119"/>
      <c r="AF3998" s="60"/>
    </row>
    <row r="3999" spans="1:32">
      <c r="A3999" s="112" t="s">
        <v>0</v>
      </c>
      <c r="B3999" s="96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195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204.75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399.75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399.8</v>
      </c>
      <c r="AD3999" s="58"/>
      <c r="AE3999" s="119" t="s">
        <v>820</v>
      </c>
      <c r="AF3999" s="60"/>
    </row>
    <row r="4000" spans="1:32">
      <c r="A4000" s="105" t="s">
        <v>821</v>
      </c>
      <c r="B4000" s="97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169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301.15800000000002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470.15800000000002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470.2</v>
      </c>
      <c r="AD4000" s="48">
        <f>(ROUND(AC4000-AC3999,1)/AC3999)</f>
        <v>0.176088044022011</v>
      </c>
      <c r="AE4000" s="119"/>
      <c r="AF4000" s="60"/>
    </row>
    <row r="4001" spans="1:32">
      <c r="A4001" s="105" t="s">
        <v>822</v>
      </c>
      <c r="B4001" s="97">
        <v>32</v>
      </c>
      <c r="C4001" s="21" t="s">
        <v>856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182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191.1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373.1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373.1</v>
      </c>
      <c r="AD4001" s="48">
        <f>(ROUND(AC4001-AC3999,1)/AC3999)</f>
        <v>-6.6783391695847918E-2</v>
      </c>
      <c r="AE4001" s="119"/>
      <c r="AF4001" s="60"/>
    </row>
    <row r="4002" spans="1:32">
      <c r="A4002" s="105" t="s">
        <v>823</v>
      </c>
      <c r="B4002" s="97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182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191.1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373.1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373.1</v>
      </c>
      <c r="AD4002" s="48">
        <f>(ROUND(AC4002-AC3999,1)/AC3999)</f>
        <v>-6.6783391695847918E-2</v>
      </c>
      <c r="AE4002" s="119"/>
      <c r="AF4002" s="60"/>
    </row>
    <row r="4003" spans="1:32">
      <c r="A4003" s="105" t="s">
        <v>824</v>
      </c>
      <c r="B4003" s="97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182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191.1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373.1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373.1</v>
      </c>
      <c r="AD4003" s="48">
        <f>(ROUND(AC4003-AC3999,1)/AC3999)</f>
        <v>-6.6783391695847918E-2</v>
      </c>
      <c r="AE4003" s="119"/>
      <c r="AF4003" s="60"/>
    </row>
    <row r="4004" spans="1:32">
      <c r="A4004" s="105" t="s">
        <v>667</v>
      </c>
      <c r="B4004" s="97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182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191.1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373.1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373.1</v>
      </c>
      <c r="AD4004" s="48">
        <f>(ROUND(AC4004-AC3999,1)/AC3999)</f>
        <v>-6.6783391695847918E-2</v>
      </c>
      <c r="AE4004" s="119"/>
      <c r="AF4004" s="60"/>
    </row>
    <row r="4005" spans="1:32">
      <c r="A4005" s="105" t="s">
        <v>606</v>
      </c>
      <c r="B4005" s="97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78</v>
      </c>
      <c r="O4005" s="14">
        <f>E4005*$E$9</f>
        <v>169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81.900000000000006</v>
      </c>
      <c r="T4005" s="14">
        <f>(O4005/100)*(K4005*$K$9)</f>
        <v>190.125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159.9</v>
      </c>
      <c r="Y4005" s="14">
        <f t="shared" si="1240"/>
        <v>359.125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519</v>
      </c>
      <c r="AD4005" s="48">
        <f>(ROUND(AC4005-AC3999,1)/AC3999)</f>
        <v>0.29814907453726863</v>
      </c>
      <c r="AE4005" s="119"/>
      <c r="AF4005" s="60"/>
    </row>
    <row r="4006" spans="1:32">
      <c r="A4006" s="105" t="s">
        <v>851</v>
      </c>
      <c r="B4006" s="97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78</v>
      </c>
      <c r="O4006" s="14">
        <f>E4006*$E$10</f>
        <v>0</v>
      </c>
      <c r="P4006" s="14">
        <f>F4006*$F$10</f>
        <v>169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81.900000000000006</v>
      </c>
      <c r="T4006" s="14">
        <f>(O4006/100)*(K4006*$J$10)</f>
        <v>0</v>
      </c>
      <c r="U4006" s="14">
        <f>(P4006/100)*(K4006*$K$10)+(P4006/100)*(L4006*$L$10)</f>
        <v>190.125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159.9</v>
      </c>
      <c r="Y4006" s="14">
        <f t="shared" si="1240"/>
        <v>0</v>
      </c>
      <c r="Z4006" s="14">
        <f t="shared" si="1241"/>
        <v>359.125</v>
      </c>
      <c r="AA4006" s="14">
        <f t="shared" si="1242"/>
        <v>0</v>
      </c>
      <c r="AB4006" s="14">
        <f t="shared" si="1254"/>
        <v>0</v>
      </c>
      <c r="AC4006" s="15">
        <f t="shared" si="1253"/>
        <v>519</v>
      </c>
      <c r="AD4006" s="48">
        <f>(ROUND(AC4006-AC3999,1)/AC3999)</f>
        <v>0.29814907453726863</v>
      </c>
      <c r="AE4006" s="119"/>
      <c r="AF4006" s="60"/>
    </row>
    <row r="4007" spans="1:32">
      <c r="A4007" s="105" t="s">
        <v>852</v>
      </c>
      <c r="B4007" s="97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78</v>
      </c>
      <c r="O4007" s="14">
        <f>E4007*$E$11</f>
        <v>0</v>
      </c>
      <c r="P4007" s="14">
        <f>F4007*$F$11</f>
        <v>0</v>
      </c>
      <c r="Q4007" s="14">
        <f>G4007*$G$11</f>
        <v>169</v>
      </c>
      <c r="R4007" s="14">
        <f>H4007*$H$11</f>
        <v>0</v>
      </c>
      <c r="S4007" s="14">
        <f>(N4007/100)*(I4007*$I$11)+(N4007/100)*(J4007*$J$11)</f>
        <v>81.900000000000006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190.125</v>
      </c>
      <c r="W4007" s="14">
        <f>(R4007/100)*(K4007*$K$11)+(R4007/100)*(L4007*$L$11)</f>
        <v>0</v>
      </c>
      <c r="X4007" s="14">
        <f t="shared" si="1239"/>
        <v>159.9</v>
      </c>
      <c r="Y4007" s="14">
        <f t="shared" si="1240"/>
        <v>0</v>
      </c>
      <c r="Z4007" s="14">
        <f t="shared" si="1241"/>
        <v>0</v>
      </c>
      <c r="AA4007" s="14">
        <f t="shared" si="1242"/>
        <v>359.125</v>
      </c>
      <c r="AB4007" s="14">
        <f t="shared" si="1254"/>
        <v>0</v>
      </c>
      <c r="AC4007" s="15">
        <f t="shared" si="1253"/>
        <v>519</v>
      </c>
      <c r="AD4007" s="48">
        <f>(ROUND(AC4007-AC3999,1)/AC3999)</f>
        <v>0.29814907453726863</v>
      </c>
      <c r="AE4007" s="119"/>
      <c r="AF4007" s="60"/>
    </row>
    <row r="4008" spans="1:32">
      <c r="A4008" s="105" t="s">
        <v>853</v>
      </c>
      <c r="B4008" s="97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78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169</v>
      </c>
      <c r="S4008" s="14">
        <f>(N4008/100)*(I4008*$I$12)+(N4008/100)*(J4008*$J$12)</f>
        <v>81.900000000000006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190.125</v>
      </c>
      <c r="X4008" s="14">
        <f t="shared" si="1239"/>
        <v>159.9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359.125</v>
      </c>
      <c r="AC4008" s="15">
        <f t="shared" si="1253"/>
        <v>519</v>
      </c>
      <c r="AD4008" s="48">
        <f>(ROUND(AC4008-AC3999,1)/AC3999)</f>
        <v>0.29814907453726863</v>
      </c>
      <c r="AE4008" s="119"/>
      <c r="AF4008" s="60"/>
    </row>
    <row r="4009" spans="1:32">
      <c r="A4009" s="105" t="s">
        <v>854</v>
      </c>
      <c r="B4009" s="97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169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342.22500000000002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511.22500000000002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511.2</v>
      </c>
      <c r="AD4009" s="48">
        <f>(ROUND(AC4009-AC3999,1)/AC3999)</f>
        <v>0.27863931965982991</v>
      </c>
      <c r="AE4009" s="119"/>
      <c r="AF4009" s="60"/>
    </row>
    <row r="4010" spans="1:32">
      <c r="A4010" s="105" t="s">
        <v>855</v>
      </c>
      <c r="B4010" s="97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169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342.22500000000002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511.22500000000002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511.2</v>
      </c>
      <c r="AD4010" s="48">
        <f>(ROUND(AC4010-AC3999,1)/AC3999)</f>
        <v>0.27863931965982991</v>
      </c>
      <c r="AE4010" s="119"/>
      <c r="AF4010" s="60"/>
    </row>
    <row r="4011" spans="1:32">
      <c r="A4011" s="105"/>
      <c r="B4011" s="97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169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342.22500000000002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511.22500000000002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511.2</v>
      </c>
      <c r="AD4011" s="48">
        <f>(ROUND(AC4011-AC3999,1)/AC3999)</f>
        <v>0.27863931965982991</v>
      </c>
      <c r="AE4011" s="119"/>
      <c r="AF4011" s="60"/>
    </row>
    <row r="4012" spans="1:32">
      <c r="A4012" s="105"/>
      <c r="B4012" s="97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169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321.43799999999999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490.43799999999999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490.4</v>
      </c>
      <c r="AD4012" s="48">
        <f>(ROUND(AC4012-AC3999,1)/AC3999)</f>
        <v>0.22661330665332663</v>
      </c>
      <c r="AE4012" s="119"/>
      <c r="AF4012" s="60"/>
    </row>
    <row r="4013" spans="1:32">
      <c r="A4013" s="105"/>
      <c r="B4013" s="97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169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282.73699999999997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451.73699999999997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451.7</v>
      </c>
      <c r="AD4013" s="48">
        <f>(ROUND(AC4013-AC3999,1)/AC3999)</f>
        <v>0.12981490745372687</v>
      </c>
      <c r="AE4013" s="119"/>
      <c r="AF4013" s="60"/>
    </row>
    <row r="4014" spans="1:32">
      <c r="A4014" s="112" t="s">
        <v>0</v>
      </c>
      <c r="B4014" s="98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150</v>
      </c>
      <c r="O4014" s="52">
        <f>E4014*$E$3</f>
        <v>112.5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157.5</v>
      </c>
      <c r="T4014" s="52">
        <f>(O4014/100)*(K4014*$K$3)</f>
        <v>42.1875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307.5</v>
      </c>
      <c r="Y4014" s="52">
        <f t="shared" si="1240"/>
        <v>154.6875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462.2</v>
      </c>
      <c r="AD4014" s="58"/>
      <c r="AE4014" s="119" t="s">
        <v>820</v>
      </c>
      <c r="AF4014" s="60"/>
    </row>
    <row r="4015" spans="1:32">
      <c r="A4015" s="105" t="s">
        <v>821</v>
      </c>
      <c r="B4015" s="99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9"/>
      <c r="AF4015" s="60"/>
    </row>
    <row r="4016" spans="1:32">
      <c r="A4016" s="105" t="s">
        <v>822</v>
      </c>
      <c r="B4016" s="99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9"/>
      <c r="AF4016" s="60"/>
    </row>
    <row r="4017" spans="1:32">
      <c r="A4017" s="105" t="s">
        <v>823</v>
      </c>
      <c r="B4017" s="99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9"/>
      <c r="AF4017" s="60"/>
    </row>
    <row r="4018" spans="1:32">
      <c r="A4018" s="105" t="s">
        <v>824</v>
      </c>
      <c r="B4018" s="99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9"/>
      <c r="AF4018" s="60"/>
    </row>
    <row r="4019" spans="1:32">
      <c r="A4019" s="105" t="s">
        <v>667</v>
      </c>
      <c r="B4019" s="99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9"/>
      <c r="AF4019" s="60"/>
    </row>
    <row r="4020" spans="1:32">
      <c r="A4020" s="105" t="s">
        <v>606</v>
      </c>
      <c r="B4020" s="99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9"/>
      <c r="AF4020" s="60"/>
    </row>
    <row r="4021" spans="1:32">
      <c r="A4021" s="105" t="s">
        <v>851</v>
      </c>
      <c r="B4021" s="99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9"/>
      <c r="AF4021" s="60"/>
    </row>
    <row r="4022" spans="1:32">
      <c r="A4022" s="105" t="s">
        <v>852</v>
      </c>
      <c r="B4022" s="99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9"/>
      <c r="AF4022" s="60"/>
    </row>
    <row r="4023" spans="1:32">
      <c r="A4023" s="105" t="s">
        <v>853</v>
      </c>
      <c r="B4023" s="99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9"/>
      <c r="AF4023" s="60"/>
    </row>
    <row r="4024" spans="1:32">
      <c r="A4024" s="105" t="s">
        <v>854</v>
      </c>
      <c r="B4024" s="99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9"/>
      <c r="AF4024" s="60"/>
    </row>
    <row r="4025" spans="1:32">
      <c r="A4025" s="105" t="s">
        <v>855</v>
      </c>
      <c r="B4025" s="99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9"/>
      <c r="AF4025" s="60"/>
    </row>
    <row r="4026" spans="1:32">
      <c r="A4026" s="105"/>
      <c r="B4026" s="99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9"/>
      <c r="AF4026" s="60"/>
    </row>
    <row r="4027" spans="1:32">
      <c r="A4027" s="105"/>
      <c r="B4027" s="99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9"/>
      <c r="AF4027" s="60"/>
    </row>
    <row r="4028" spans="1:32">
      <c r="A4028" s="112" t="s">
        <v>0</v>
      </c>
      <c r="B4028" s="114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180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243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423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423</v>
      </c>
      <c r="AD4028" s="58" t="s">
        <v>330</v>
      </c>
      <c r="AE4028" s="119" t="s">
        <v>820</v>
      </c>
      <c r="AF4028" s="60"/>
    </row>
    <row r="4029" spans="1:32">
      <c r="A4029" s="105" t="s">
        <v>821</v>
      </c>
      <c r="B4029" s="97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156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342.57600000000002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498.57600000000002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498.6</v>
      </c>
      <c r="AD4029" s="48">
        <f>(ROUND(AC4029-AC4028,1)/AC4028)</f>
        <v>0.17872340425531913</v>
      </c>
      <c r="AE4029" s="119"/>
      <c r="AF4029" s="60"/>
    </row>
    <row r="4030" spans="1:32">
      <c r="A4030" s="105" t="s">
        <v>822</v>
      </c>
      <c r="B4030" s="97">
        <v>12</v>
      </c>
      <c r="C4030" s="21" t="s">
        <v>856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168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226.79999999999998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394.79999999999995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394.8</v>
      </c>
      <c r="AD4030" s="48">
        <f>(ROUND(AC4030-AC4028,1)/AC4028)</f>
        <v>-6.6666666666666666E-2</v>
      </c>
      <c r="AE4030" s="119"/>
      <c r="AF4030" s="60"/>
    </row>
    <row r="4031" spans="1:32">
      <c r="A4031" s="105" t="s">
        <v>823</v>
      </c>
      <c r="B4031" s="97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168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226.79999999999998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394.79999999999995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394.8</v>
      </c>
      <c r="AD4031" s="48">
        <f>(ROUND(AC4031-AC4028,1)/AC4028)</f>
        <v>-6.6666666666666666E-2</v>
      </c>
      <c r="AE4031" s="119"/>
      <c r="AF4031" s="60"/>
    </row>
    <row r="4032" spans="1:32">
      <c r="A4032" s="105" t="s">
        <v>824</v>
      </c>
      <c r="B4032" s="97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168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226.79999999999998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394.79999999999995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394.8</v>
      </c>
      <c r="AD4032" s="48">
        <f>(ROUND(AC4032-AC4028,1)/AC4028)</f>
        <v>-6.6666666666666666E-2</v>
      </c>
      <c r="AE4032" s="119"/>
      <c r="AF4032" s="60"/>
    </row>
    <row r="4033" spans="1:32">
      <c r="A4033" s="105" t="s">
        <v>667</v>
      </c>
      <c r="B4033" s="97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168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226.79999999999998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394.79999999999995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394.8</v>
      </c>
      <c r="AD4033" s="48">
        <f>(ROUND(AC4033-AC4028,1)/AC4028)</f>
        <v>-6.6666666666666666E-2</v>
      </c>
      <c r="AE4033" s="119"/>
      <c r="AF4033" s="60"/>
    </row>
    <row r="4034" spans="1:32">
      <c r="A4034" s="105" t="s">
        <v>606</v>
      </c>
      <c r="B4034" s="97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72</v>
      </c>
      <c r="O4034" s="14">
        <f>E4034*$E$9</f>
        <v>156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64.8</v>
      </c>
      <c r="T4034" s="14">
        <f>(O4034/100)*(K4034*$K$9)</f>
        <v>252.72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136.80000000000001</v>
      </c>
      <c r="Y4034" s="14">
        <f t="shared" si="1256"/>
        <v>408.72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545.5</v>
      </c>
      <c r="AD4034" s="48">
        <f>(ROUND(AC4034-AC4028,1)/AC4028)</f>
        <v>0.28959810874704489</v>
      </c>
      <c r="AE4034" s="119"/>
      <c r="AF4034" s="60"/>
    </row>
    <row r="4035" spans="1:32">
      <c r="A4035" s="105" t="s">
        <v>851</v>
      </c>
      <c r="B4035" s="97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72</v>
      </c>
      <c r="O4035" s="14">
        <f>E4035*$E$10</f>
        <v>0</v>
      </c>
      <c r="P4035" s="14">
        <f>F4035*$F$10</f>
        <v>156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112.85999999999999</v>
      </c>
      <c r="T4035" s="14">
        <f>(O4035/100)*(K4035*$J$10)</f>
        <v>0</v>
      </c>
      <c r="U4035" s="14">
        <f>(P4035/100)*(K4035*$K$10)+(P4035/100)*(L4035*$L$10)</f>
        <v>208.26000000000002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184.85999999999999</v>
      </c>
      <c r="Y4035" s="14">
        <f t="shared" si="1256"/>
        <v>0</v>
      </c>
      <c r="Z4035" s="14">
        <f t="shared" si="1257"/>
        <v>364.26</v>
      </c>
      <c r="AA4035" s="14">
        <f t="shared" si="1258"/>
        <v>0</v>
      </c>
      <c r="AB4035" s="14">
        <f t="shared" si="1260"/>
        <v>0</v>
      </c>
      <c r="AC4035" s="15">
        <f t="shared" si="1259"/>
        <v>549.1</v>
      </c>
      <c r="AD4035" s="48">
        <f>(ROUND(AC4035-AC4028,1)/AC4028)</f>
        <v>0.29810874704491724</v>
      </c>
      <c r="AE4035" s="119"/>
      <c r="AF4035" s="60"/>
    </row>
    <row r="4036" spans="1:32">
      <c r="A4036" s="105" t="s">
        <v>852</v>
      </c>
      <c r="B4036" s="97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72</v>
      </c>
      <c r="O4036" s="14">
        <f>E4036*$E$11</f>
        <v>0</v>
      </c>
      <c r="P4036" s="14">
        <f>F4036*$F$11</f>
        <v>0</v>
      </c>
      <c r="Q4036" s="14">
        <f>G4036*$G$11</f>
        <v>156</v>
      </c>
      <c r="R4036" s="14">
        <f>H4036*$H$11</f>
        <v>0</v>
      </c>
      <c r="S4036" s="14">
        <f>(N4036/100)*(I4036*$I$11)+(N4036/100)*(J4036*$J$11)+(N4036/100)*(L4036*$L$11)</f>
        <v>145.80000000000001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175.5</v>
      </c>
      <c r="W4036" s="14">
        <f>(R4036/100)*(K4036*$K$11)+(R4036/100)*(L4036*$L$11)</f>
        <v>0</v>
      </c>
      <c r="X4036" s="14">
        <f t="shared" si="1255"/>
        <v>217.8</v>
      </c>
      <c r="Y4036" s="14">
        <f t="shared" si="1256"/>
        <v>0</v>
      </c>
      <c r="Z4036" s="14">
        <f t="shared" si="1257"/>
        <v>0</v>
      </c>
      <c r="AA4036" s="14">
        <f t="shared" si="1258"/>
        <v>331.5</v>
      </c>
      <c r="AB4036" s="14">
        <f t="shared" si="1260"/>
        <v>0</v>
      </c>
      <c r="AC4036" s="15">
        <f t="shared" si="1259"/>
        <v>549.29999999999995</v>
      </c>
      <c r="AD4036" s="48">
        <f>(ROUND(AC4036-AC4028,1)/AC4028)</f>
        <v>0.29858156028368793</v>
      </c>
      <c r="AE4036" s="119"/>
      <c r="AF4036" s="60"/>
    </row>
    <row r="4037" spans="1:32">
      <c r="A4037" s="105" t="s">
        <v>853</v>
      </c>
      <c r="B4037" s="97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72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156</v>
      </c>
      <c r="S4037" s="14">
        <f>(N4037/100)*(I4037*$I$12)+(N4037/100)*(J4037*$J$12)+(N4037/100)*(L4037*$L$12)</f>
        <v>112.85999999999999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208.26000000000002</v>
      </c>
      <c r="X4037" s="14">
        <f t="shared" si="1255"/>
        <v>184.85999999999999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364.26</v>
      </c>
      <c r="AC4037" s="15">
        <f t="shared" si="1259"/>
        <v>549.1</v>
      </c>
      <c r="AD4037" s="48">
        <f>(ROUND(AC4037-AC4028,1)/AC4028)</f>
        <v>0.29810874704491724</v>
      </c>
      <c r="AE4037" s="119"/>
      <c r="AF4037" s="60"/>
    </row>
    <row r="4038" spans="1:32">
      <c r="A4038" s="105" t="s">
        <v>854</v>
      </c>
      <c r="B4038" s="97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156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386.09999999999997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542.09999999999991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542.1</v>
      </c>
      <c r="AD4038" s="48">
        <f>(ROUND(AC4038-AC4028,1)/AC4028)</f>
        <v>0.28156028368794322</v>
      </c>
      <c r="AE4038" s="119"/>
      <c r="AF4038" s="60"/>
    </row>
    <row r="4039" spans="1:32">
      <c r="A4039" s="105" t="s">
        <v>855</v>
      </c>
      <c r="B4039" s="97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182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360.36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542.36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542.4</v>
      </c>
      <c r="AD4039" s="48">
        <f>(ROUND(AC4039-AC4028,1)/AC4028)</f>
        <v>0.28226950354609931</v>
      </c>
      <c r="AE4039" s="119"/>
      <c r="AF4039" s="60"/>
    </row>
    <row r="4040" spans="1:32">
      <c r="A4040" s="105"/>
      <c r="B4040" s="97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182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360.36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542.36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542.4</v>
      </c>
      <c r="AD4040" s="48">
        <f>(ROUND(AC4040-AC4028,1)/AC4028)</f>
        <v>0.28226950354609931</v>
      </c>
      <c r="AE4040" s="119"/>
      <c r="AF4040" s="60"/>
    </row>
    <row r="4041" spans="1:32">
      <c r="A4041" s="105"/>
      <c r="B4041" s="97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156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363.32399999999996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519.32399999999996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519.29999999999995</v>
      </c>
      <c r="AD4041" s="48">
        <f>(ROUND(AC4041-AC4028,1)/AC4028)</f>
        <v>0.2276595744680851</v>
      </c>
      <c r="AE4041" s="119"/>
      <c r="AF4041" s="60"/>
    </row>
    <row r="4042" spans="1:32">
      <c r="A4042" s="105"/>
      <c r="B4042" s="97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156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319.17599999999999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475.17599999999999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475.2</v>
      </c>
      <c r="AD4042" s="48">
        <f>(ROUND(AC4042-AC4028,1)/AC4028)</f>
        <v>0.12340425531914895</v>
      </c>
      <c r="AE4042" s="119"/>
      <c r="AF4042" s="60"/>
    </row>
    <row r="4043" spans="1:32">
      <c r="A4043" s="112" t="s">
        <v>0</v>
      </c>
      <c r="B4043" s="98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187.5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225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412.5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412.5</v>
      </c>
      <c r="AD4043" s="58"/>
      <c r="AE4043" s="119" t="s">
        <v>820</v>
      </c>
      <c r="AF4043" s="60"/>
    </row>
    <row r="4044" spans="1:32">
      <c r="A4044" s="105" t="s">
        <v>821</v>
      </c>
      <c r="B4044" s="99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162.5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321.75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484.25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484.3</v>
      </c>
      <c r="AD4044" s="48">
        <f>(ROUND(AC4044-AC4043,1)/AC4043)</f>
        <v>0.17406060606060605</v>
      </c>
      <c r="AE4044" s="119"/>
      <c r="AF4044" s="60"/>
    </row>
    <row r="4045" spans="1:32">
      <c r="A4045" s="105" t="s">
        <v>822</v>
      </c>
      <c r="B4045" s="99">
        <v>36</v>
      </c>
      <c r="C4045" s="21" t="s">
        <v>856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175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210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385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385</v>
      </c>
      <c r="AD4045" s="48">
        <f>(ROUND(AC4045-AC4043,1)/AC4043)</f>
        <v>-6.6666666666666666E-2</v>
      </c>
      <c r="AE4045" s="119"/>
      <c r="AF4045" s="60"/>
    </row>
    <row r="4046" spans="1:32">
      <c r="A4046" s="105" t="s">
        <v>823</v>
      </c>
      <c r="B4046" s="99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175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210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385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385</v>
      </c>
      <c r="AD4046" s="48">
        <f>(ROUND(AC4046-AC4043,1)/AC4043)</f>
        <v>-6.6666666666666666E-2</v>
      </c>
      <c r="AE4046" s="119"/>
      <c r="AF4046" s="60"/>
    </row>
    <row r="4047" spans="1:32">
      <c r="A4047" s="105" t="s">
        <v>824</v>
      </c>
      <c r="B4047" s="99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175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210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385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385</v>
      </c>
      <c r="AD4047" s="48">
        <f>(ROUND(AC4047-AC4043,1)/AC4043)</f>
        <v>-6.6666666666666666E-2</v>
      </c>
      <c r="AE4047" s="119"/>
      <c r="AF4047" s="60"/>
    </row>
    <row r="4048" spans="1:32">
      <c r="A4048" s="105" t="s">
        <v>667</v>
      </c>
      <c r="B4048" s="99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175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210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385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385</v>
      </c>
      <c r="AD4048" s="48">
        <f>(ROUND(AC4048-AC4043,1)/AC4043)</f>
        <v>-6.6666666666666666E-2</v>
      </c>
      <c r="AE4048" s="119"/>
      <c r="AF4048" s="60"/>
    </row>
    <row r="4049" spans="1:32">
      <c r="A4049" s="105" t="s">
        <v>606</v>
      </c>
      <c r="B4049" s="99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75.599999999999994</v>
      </c>
      <c r="O4049" s="14">
        <f>E4049*$E$9</f>
        <v>162.5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90.72</v>
      </c>
      <c r="T4049" s="14">
        <f>(O4049/100)*(K4049*$K$9)</f>
        <v>207.1875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166.32</v>
      </c>
      <c r="Y4049" s="14">
        <f t="shared" si="1256"/>
        <v>369.6875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536</v>
      </c>
      <c r="AD4049" s="48">
        <f>(ROUND(AC4049-AC4043,1)/AC4043)</f>
        <v>0.29939393939393938</v>
      </c>
      <c r="AE4049" s="119"/>
      <c r="AF4049" s="60"/>
    </row>
    <row r="4050" spans="1:32">
      <c r="A4050" s="105" t="s">
        <v>851</v>
      </c>
      <c r="B4050" s="99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75.599999999999994</v>
      </c>
      <c r="O4050" s="14">
        <f>E4050*$E$10</f>
        <v>0</v>
      </c>
      <c r="P4050" s="14">
        <f>F4050*$F$10</f>
        <v>162.5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90.72</v>
      </c>
      <c r="T4050" s="14">
        <f>(O4050/100)*(K4050*$J$10)</f>
        <v>0</v>
      </c>
      <c r="U4050" s="14">
        <f>(P4050/100)*(K4050*$K$10)+(P4050/100)*(L4050*$L$10)</f>
        <v>207.1875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166.32</v>
      </c>
      <c r="Y4050" s="14">
        <f t="shared" si="1256"/>
        <v>0</v>
      </c>
      <c r="Z4050" s="14">
        <f t="shared" si="1257"/>
        <v>369.6875</v>
      </c>
      <c r="AA4050" s="14">
        <f t="shared" si="1258"/>
        <v>0</v>
      </c>
      <c r="AB4050" s="14">
        <f t="shared" si="1262"/>
        <v>0</v>
      </c>
      <c r="AC4050" s="15">
        <f t="shared" si="1261"/>
        <v>536</v>
      </c>
      <c r="AD4050" s="48">
        <f>(ROUND(AC4050-AC4043,1)/AC4043)</f>
        <v>0.29939393939393938</v>
      </c>
      <c r="AE4050" s="119"/>
      <c r="AF4050" s="60"/>
    </row>
    <row r="4051" spans="1:32">
      <c r="A4051" s="105" t="s">
        <v>852</v>
      </c>
      <c r="B4051" s="99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75.599999999999994</v>
      </c>
      <c r="O4051" s="14">
        <f>E4051*$E$11</f>
        <v>0</v>
      </c>
      <c r="P4051" s="14">
        <f>F4051*$F$11</f>
        <v>0</v>
      </c>
      <c r="Q4051" s="14">
        <f>G4051*$G$11</f>
        <v>162.5</v>
      </c>
      <c r="R4051" s="14">
        <f>H4051*$H$11</f>
        <v>0</v>
      </c>
      <c r="S4051" s="14">
        <f>(N4051/100)*(I4051*$I$11)+(N4051/100)*(J4051*$J$11)</f>
        <v>90.72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207.1875</v>
      </c>
      <c r="W4051" s="14">
        <f>(R4051/100)*(K4051*$K$11)+(R4051/100)*(L4051*$L$11)</f>
        <v>0</v>
      </c>
      <c r="X4051" s="14">
        <f t="shared" si="1255"/>
        <v>166.32</v>
      </c>
      <c r="Y4051" s="14">
        <f t="shared" si="1256"/>
        <v>0</v>
      </c>
      <c r="Z4051" s="14">
        <f t="shared" si="1257"/>
        <v>0</v>
      </c>
      <c r="AA4051" s="14">
        <f t="shared" si="1258"/>
        <v>369.6875</v>
      </c>
      <c r="AB4051" s="14">
        <f t="shared" si="1262"/>
        <v>0</v>
      </c>
      <c r="AC4051" s="15">
        <f t="shared" si="1261"/>
        <v>536</v>
      </c>
      <c r="AD4051" s="48">
        <f>(ROUND(AC4051-AC4043,1)/AC4043)</f>
        <v>0.29939393939393938</v>
      </c>
      <c r="AE4051" s="119"/>
      <c r="AF4051" s="60"/>
    </row>
    <row r="4052" spans="1:32">
      <c r="A4052" s="105" t="s">
        <v>853</v>
      </c>
      <c r="B4052" s="99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75.599999999999994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162.5</v>
      </c>
      <c r="S4052" s="14">
        <f>(N4052/100)*(I4052*$I$12)+(N4052/100)*(J4052*$J$12)</f>
        <v>90.72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207.1875</v>
      </c>
      <c r="X4052" s="14">
        <f t="shared" si="1255"/>
        <v>166.32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369.6875</v>
      </c>
      <c r="AC4052" s="15">
        <f t="shared" si="1261"/>
        <v>536</v>
      </c>
      <c r="AD4052" s="48">
        <f>(ROUND(AC4052-AC4043,1)/AC4043)</f>
        <v>0.29939393939393938</v>
      </c>
      <c r="AE4052" s="119"/>
      <c r="AF4052" s="60"/>
    </row>
    <row r="4053" spans="1:32">
      <c r="A4053" s="105" t="s">
        <v>854</v>
      </c>
      <c r="B4053" s="99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162.5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365.625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528.125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528.1</v>
      </c>
      <c r="AD4053" s="48">
        <f>(ROUND(AC4053-AC4043,1)/AC4043)</f>
        <v>0.28024242424242424</v>
      </c>
      <c r="AE4053" s="119"/>
      <c r="AF4053" s="60"/>
    </row>
    <row r="4054" spans="1:32">
      <c r="A4054" s="105" t="s">
        <v>855</v>
      </c>
      <c r="B4054" s="99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162.5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365.625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528.125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528.1</v>
      </c>
      <c r="AD4054" s="48">
        <f>(ROUND(AC4054-AC4043,1)/AC4043)</f>
        <v>0.28024242424242424</v>
      </c>
      <c r="AE4054" s="119"/>
      <c r="AF4054" s="60"/>
    </row>
    <row r="4055" spans="1:32">
      <c r="A4055" s="105"/>
      <c r="B4055" s="99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162.5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365.625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528.125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528.1</v>
      </c>
      <c r="AD4055" s="48">
        <f>(ROUND(AC4055-AC4043,1)/AC4043)</f>
        <v>0.28024242424242424</v>
      </c>
      <c r="AE4055" s="119"/>
      <c r="AF4055" s="60"/>
    </row>
    <row r="4056" spans="1:32">
      <c r="A4056" s="105"/>
      <c r="B4056" s="99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162.5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345.15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507.65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507.7</v>
      </c>
      <c r="AD4056" s="48">
        <f>(ROUND(AC4056-AC4043,1)/AC4043)</f>
        <v>0.23078787878787879</v>
      </c>
      <c r="AE4056" s="117"/>
      <c r="AF4056" s="63"/>
    </row>
    <row r="4057" spans="1:32">
      <c r="A4057" s="105"/>
      <c r="B4057" s="99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162.5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300.625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463.125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463.1</v>
      </c>
      <c r="AD4057" s="48">
        <f>(ROUND(AC4057-AC4043,1)/AC4043)</f>
        <v>0.12266666666666667</v>
      </c>
      <c r="AE4057" s="119"/>
      <c r="AF4057" s="60"/>
    </row>
    <row r="4058" spans="1:32">
      <c r="A4058" s="113"/>
      <c r="B4058" s="156" t="s">
        <v>192</v>
      </c>
      <c r="C4058" s="156"/>
      <c r="D4058" s="156"/>
      <c r="E4058" s="156"/>
      <c r="F4058" s="156"/>
      <c r="G4058" s="156"/>
      <c r="H4058" s="156"/>
      <c r="I4058" s="156"/>
      <c r="J4058" s="156"/>
      <c r="K4058" s="156"/>
      <c r="L4058" s="156"/>
      <c r="M4058" s="156"/>
      <c r="N4058" s="156"/>
      <c r="O4058" s="156"/>
      <c r="P4058" s="156"/>
      <c r="Q4058" s="156"/>
      <c r="R4058" s="156"/>
      <c r="S4058" s="156"/>
      <c r="T4058" s="156"/>
      <c r="U4058" s="156"/>
      <c r="V4058" s="156"/>
      <c r="W4058" s="156"/>
      <c r="X4058" s="156"/>
      <c r="Y4058" s="156"/>
      <c r="Z4058" s="156"/>
      <c r="AA4058" s="156"/>
      <c r="AB4058" s="156"/>
      <c r="AC4058" s="18">
        <v>400</v>
      </c>
      <c r="AD4058" s="18"/>
      <c r="AE4058" s="119"/>
      <c r="AF4058" s="60"/>
    </row>
    <row r="4059" spans="1:32">
      <c r="A4059" s="112" t="s">
        <v>0</v>
      </c>
      <c r="B4059" s="93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153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149.17500000000001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302.17500000000001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302.2</v>
      </c>
      <c r="AD4059" s="48">
        <v>0</v>
      </c>
      <c r="AE4059" s="119" t="s">
        <v>820</v>
      </c>
      <c r="AF4059" s="60"/>
    </row>
    <row r="4060" spans="1:32">
      <c r="A4060" s="105" t="s">
        <v>821</v>
      </c>
      <c r="B4060" s="93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132.6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224.35919999999999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356.95920000000001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357</v>
      </c>
      <c r="AD4060" s="48">
        <f>(ROUND(AC4060-AC4059,1)/AC4059)</f>
        <v>0.1813368630046327</v>
      </c>
      <c r="AE4060" s="119"/>
      <c r="AF4060" s="60"/>
    </row>
    <row r="4061" spans="1:32">
      <c r="A4061" s="105" t="s">
        <v>822</v>
      </c>
      <c r="B4061" s="93">
        <v>12</v>
      </c>
      <c r="C4061" s="21" t="s">
        <v>856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142.79999999999998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139.22999999999999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282.02999999999997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282</v>
      </c>
      <c r="AD4061" s="48">
        <f>(ROUND(AC4061-AC4059,1)/AC4059)</f>
        <v>-6.6843150231634674E-2</v>
      </c>
      <c r="AE4061" s="119"/>
      <c r="AF4061" s="60"/>
    </row>
    <row r="4062" spans="1:32">
      <c r="A4062" s="105" t="s">
        <v>823</v>
      </c>
      <c r="B4062" s="93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142.79999999999998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139.22999999999999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282.02999999999997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282</v>
      </c>
      <c r="AD4062" s="48">
        <f>(ROUND(AC4062-AC4059,1)/AC4059)</f>
        <v>-6.6843150231634674E-2</v>
      </c>
      <c r="AE4062" s="119"/>
      <c r="AF4062" s="60"/>
    </row>
    <row r="4063" spans="1:32">
      <c r="A4063" s="105" t="s">
        <v>824</v>
      </c>
      <c r="B4063" s="93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142.79999999999998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139.22999999999999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282.02999999999997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282</v>
      </c>
      <c r="AD4063" s="48">
        <f>(ROUND(AC4063-AC4059,1)/AC4059)</f>
        <v>-6.6843150231634674E-2</v>
      </c>
      <c r="AE4063" s="119"/>
      <c r="AF4063" s="60"/>
    </row>
    <row r="4064" spans="1:32">
      <c r="A4064" s="105" t="s">
        <v>667</v>
      </c>
      <c r="B4064" s="93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142.79999999999998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139.22999999999999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282.02999999999997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282</v>
      </c>
      <c r="AD4064" s="48">
        <f>(ROUND(AC4064-AC4059,1)/AC4059)</f>
        <v>-6.6843150231634674E-2</v>
      </c>
      <c r="AE4064" s="119"/>
      <c r="AF4064" s="60"/>
    </row>
    <row r="4065" spans="1:32">
      <c r="A4065" s="105" t="s">
        <v>606</v>
      </c>
      <c r="B4065" s="93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61.199999999999996</v>
      </c>
      <c r="O4065" s="14">
        <f>E4065*$E$9</f>
        <v>132.6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59.67</v>
      </c>
      <c r="T4065" s="14">
        <f>(O4065/100)*(K4065*$K$9)</f>
        <v>139.22999999999999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120.87</v>
      </c>
      <c r="Y4065" s="14">
        <f t="shared" si="1264"/>
        <v>271.83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392.7</v>
      </c>
      <c r="AD4065" s="48">
        <f>(ROUND(AC4065-AC4059,1)/AC4059)</f>
        <v>0.29947054930509598</v>
      </c>
      <c r="AE4065" s="119"/>
      <c r="AF4065" s="60"/>
    </row>
    <row r="4066" spans="1:32">
      <c r="A4066" s="105" t="s">
        <v>851</v>
      </c>
      <c r="B4066" s="93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61.199999999999996</v>
      </c>
      <c r="O4066" s="14">
        <f>E4066*$E$10</f>
        <v>0</v>
      </c>
      <c r="P4066" s="14">
        <f>F4066*$F$10</f>
        <v>132.6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59.67</v>
      </c>
      <c r="T4066" s="14">
        <f>(O4066/100)*(K4066*$J$10)</f>
        <v>0</v>
      </c>
      <c r="U4066" s="14">
        <f>(P4066/100)*(K4066*$K$10)+(P4066/100)*(L4066*$L$10)</f>
        <v>139.22999999999999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120.87</v>
      </c>
      <c r="Y4066" s="14">
        <f t="shared" si="1264"/>
        <v>0</v>
      </c>
      <c r="Z4066" s="14">
        <f t="shared" si="1265"/>
        <v>271.83</v>
      </c>
      <c r="AA4066" s="14">
        <f t="shared" si="1266"/>
        <v>0</v>
      </c>
      <c r="AB4066" s="14">
        <f t="shared" si="1268"/>
        <v>0</v>
      </c>
      <c r="AC4066" s="15">
        <f t="shared" si="1267"/>
        <v>392.7</v>
      </c>
      <c r="AD4066" s="48">
        <f>(ROUND(AC4066-AC4059,1)/AC4059)</f>
        <v>0.29947054930509598</v>
      </c>
      <c r="AE4066" s="119"/>
      <c r="AF4066" s="60"/>
    </row>
    <row r="4067" spans="1:32">
      <c r="A4067" s="105" t="s">
        <v>852</v>
      </c>
      <c r="B4067" s="93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61.199999999999996</v>
      </c>
      <c r="O4067" s="14">
        <f>E4067*$E$11</f>
        <v>0</v>
      </c>
      <c r="P4067" s="14">
        <f>F4067*$F$11</f>
        <v>0</v>
      </c>
      <c r="Q4067" s="14">
        <f>G4067*$G$11</f>
        <v>132.6</v>
      </c>
      <c r="R4067" s="14">
        <f>H4067*$H$11</f>
        <v>0</v>
      </c>
      <c r="S4067" s="14">
        <f>(N4067/100)*(I4067*$I$11)+(N4067/100)*(J4067*$J$11)</f>
        <v>59.67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139.22999999999999</v>
      </c>
      <c r="W4067" s="14">
        <f>(R4067/100)*(K4067*$K$11)+(R4067/100)*(L4067*$L$11)</f>
        <v>0</v>
      </c>
      <c r="X4067" s="14">
        <f t="shared" si="1263"/>
        <v>120.87</v>
      </c>
      <c r="Y4067" s="14">
        <f t="shared" si="1264"/>
        <v>0</v>
      </c>
      <c r="Z4067" s="14">
        <f t="shared" si="1265"/>
        <v>0</v>
      </c>
      <c r="AA4067" s="14">
        <f t="shared" si="1266"/>
        <v>271.83</v>
      </c>
      <c r="AB4067" s="14">
        <f t="shared" si="1268"/>
        <v>0</v>
      </c>
      <c r="AC4067" s="15">
        <f t="shared" si="1267"/>
        <v>392.7</v>
      </c>
      <c r="AD4067" s="48">
        <f>(ROUND(AC4067-AC4059,1)/AC4059)</f>
        <v>0.29947054930509598</v>
      </c>
      <c r="AE4067" s="119"/>
      <c r="AF4067" s="60"/>
    </row>
    <row r="4068" spans="1:32">
      <c r="A4068" s="105" t="s">
        <v>853</v>
      </c>
      <c r="B4068" s="93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61.199999999999996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132.6</v>
      </c>
      <c r="S4068" s="14">
        <f>(N4068/100)*(I4068*$I$12)+(N4068/100)*(J4068*$J$12)</f>
        <v>59.67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139.22999999999999</v>
      </c>
      <c r="X4068" s="14">
        <f t="shared" si="1263"/>
        <v>120.87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271.83</v>
      </c>
      <c r="AC4068" s="15">
        <f t="shared" si="1267"/>
        <v>392.7</v>
      </c>
      <c r="AD4068" s="48">
        <f>(ROUND(AC4068-AC4059,1)/AC4059)</f>
        <v>0.29947054930509598</v>
      </c>
      <c r="AE4068" s="119"/>
      <c r="AF4068" s="60"/>
    </row>
    <row r="4069" spans="1:32">
      <c r="A4069" s="105" t="s">
        <v>854</v>
      </c>
      <c r="B4069" s="93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132.6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252.60299999999995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385.20299999999997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385.2</v>
      </c>
      <c r="AD4069" s="48">
        <f>(ROUND(AC4069-AC4059,1)/AC4059)</f>
        <v>0.27465254798146921</v>
      </c>
      <c r="AE4069" s="119"/>
      <c r="AF4069" s="60"/>
    </row>
    <row r="4070" spans="1:32">
      <c r="A4070" s="105" t="s">
        <v>855</v>
      </c>
      <c r="B4070" s="93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132.6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252.60299999999995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385.20299999999997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385.2</v>
      </c>
      <c r="AD4070" s="48">
        <f>(ROUND(AC4070-AC4059,1)/AC4059)</f>
        <v>0.27465254798146921</v>
      </c>
      <c r="AE4070" s="119"/>
      <c r="AF4070" s="60"/>
    </row>
    <row r="4071" spans="1:32">
      <c r="A4071" s="105"/>
      <c r="B4071" s="93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132.6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252.60299999999995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385.20299999999997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385.2</v>
      </c>
      <c r="AD4071" s="48">
        <f>(ROUND(AC4071-AC4059,1)/AC4059)</f>
        <v>0.27465254798146921</v>
      </c>
      <c r="AE4071" s="119"/>
      <c r="AF4071" s="60"/>
    </row>
    <row r="4072" spans="1:32">
      <c r="A4072" s="105"/>
      <c r="B4072" s="93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132.6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238.94519999999994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371.54519999999991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371.5</v>
      </c>
      <c r="AD4072" s="48">
        <f>(ROUND(AC4072-AC4059,1)/AC4059)</f>
        <v>0.22931833223031106</v>
      </c>
      <c r="AE4072" s="119"/>
      <c r="AF4072" s="60"/>
    </row>
    <row r="4073" spans="1:32">
      <c r="A4073" s="105"/>
      <c r="B4073" s="93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132.6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207.12119999999999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339.72119999999995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339.7</v>
      </c>
      <c r="AD4073" s="48">
        <f>(ROUND(AC4073-AC4059,1)/AC4059)</f>
        <v>0.12409000661813369</v>
      </c>
      <c r="AE4073" s="119"/>
      <c r="AF4073" s="60"/>
    </row>
    <row r="4074" spans="1:32">
      <c r="A4074" s="112" t="s">
        <v>0</v>
      </c>
      <c r="B4074" s="94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165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148.5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313.5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313.5</v>
      </c>
      <c r="AD4074" s="58">
        <v>0</v>
      </c>
      <c r="AE4074" s="119" t="s">
        <v>820</v>
      </c>
      <c r="AF4074" s="60"/>
    </row>
    <row r="4075" spans="1:32">
      <c r="A4075" s="105" t="s">
        <v>821</v>
      </c>
      <c r="B4075" s="95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143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226.512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369.512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369.5</v>
      </c>
      <c r="AD4075" s="48">
        <f>(ROUND(AC4075-AC4074,1)/AC4074)</f>
        <v>0.17862838915470494</v>
      </c>
      <c r="AE4075" s="119"/>
      <c r="AF4075" s="60"/>
    </row>
    <row r="4076" spans="1:32">
      <c r="A4076" s="105" t="s">
        <v>822</v>
      </c>
      <c r="B4076" s="95">
        <v>16</v>
      </c>
      <c r="C4076" s="21" t="s">
        <v>856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154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138.60000000000002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292.60000000000002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292.60000000000002</v>
      </c>
      <c r="AD4076" s="48">
        <f>(ROUND(AC4076-AC4074,1)/AC4074)</f>
        <v>-6.6666666666666666E-2</v>
      </c>
      <c r="AE4076" s="119"/>
      <c r="AF4076" s="60"/>
    </row>
    <row r="4077" spans="1:32">
      <c r="A4077" s="105" t="s">
        <v>823</v>
      </c>
      <c r="B4077" s="95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154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138.60000000000002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292.60000000000002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292.60000000000002</v>
      </c>
      <c r="AD4077" s="48">
        <f>(ROUND(AC4077-AC4074,1)/AC4074)</f>
        <v>-6.6666666666666666E-2</v>
      </c>
      <c r="AE4077" s="119"/>
      <c r="AF4077" s="60"/>
    </row>
    <row r="4078" spans="1:32">
      <c r="A4078" s="105" t="s">
        <v>824</v>
      </c>
      <c r="B4078" s="95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154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138.60000000000002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292.60000000000002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292.60000000000002</v>
      </c>
      <c r="AD4078" s="48">
        <f>(ROUND(AC4078-AC4074,1)/AC4074)</f>
        <v>-6.6666666666666666E-2</v>
      </c>
      <c r="AE4078" s="119"/>
      <c r="AF4078" s="60"/>
    </row>
    <row r="4079" spans="1:32">
      <c r="A4079" s="105" t="s">
        <v>667</v>
      </c>
      <c r="B4079" s="95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154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138.60000000000002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292.60000000000002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292.60000000000002</v>
      </c>
      <c r="AD4079" s="48">
        <f>(ROUND(AC4079-AC4074,1)/AC4074)</f>
        <v>-6.6666666666666666E-2</v>
      </c>
      <c r="AE4079" s="119"/>
      <c r="AF4079" s="60"/>
    </row>
    <row r="4080" spans="1:32">
      <c r="A4080" s="105" t="s">
        <v>606</v>
      </c>
      <c r="B4080" s="95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66</v>
      </c>
      <c r="O4080" s="14">
        <f>E4080*$E$9</f>
        <v>143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59.400000000000006</v>
      </c>
      <c r="T4080" s="14">
        <f>(O4080/100)*(K4080*$K$9)</f>
        <v>139.42499999999998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125.4</v>
      </c>
      <c r="Y4080" s="14">
        <f t="shared" si="1264"/>
        <v>282.42499999999995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407.8</v>
      </c>
      <c r="AD4080" s="48">
        <f>(ROUND(AC4080-AC4074,1)/AC4074)</f>
        <v>0.30079744816586923</v>
      </c>
      <c r="AE4080" s="119"/>
      <c r="AF4080" s="60"/>
    </row>
    <row r="4081" spans="1:32">
      <c r="A4081" s="105" t="s">
        <v>851</v>
      </c>
      <c r="B4081" s="95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66</v>
      </c>
      <c r="O4081" s="14">
        <f>E4081*$E$10</f>
        <v>0</v>
      </c>
      <c r="P4081" s="14">
        <f>F4081*$F$10</f>
        <v>143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59.400000000000006</v>
      </c>
      <c r="T4081" s="14">
        <f>(O4081/100)*(K4081*$J$10)</f>
        <v>0</v>
      </c>
      <c r="U4081" s="14">
        <f>(P4081/100)*(K4081*$K$10)+(P4081/100)*(L4081*$L$10)</f>
        <v>139.42499999999998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125.4</v>
      </c>
      <c r="Y4081" s="14">
        <f t="shared" si="1264"/>
        <v>0</v>
      </c>
      <c r="Z4081" s="14">
        <f t="shared" si="1265"/>
        <v>282.42499999999995</v>
      </c>
      <c r="AA4081" s="14">
        <f t="shared" si="1266"/>
        <v>0</v>
      </c>
      <c r="AB4081" s="14">
        <f t="shared" si="1270"/>
        <v>0</v>
      </c>
      <c r="AC4081" s="15">
        <f t="shared" si="1269"/>
        <v>407.8</v>
      </c>
      <c r="AD4081" s="48">
        <f>(ROUND(AC4081-AC4074,1)/AC4074)</f>
        <v>0.30079744816586923</v>
      </c>
      <c r="AE4081" s="119"/>
      <c r="AF4081" s="60"/>
    </row>
    <row r="4082" spans="1:32">
      <c r="A4082" s="105" t="s">
        <v>852</v>
      </c>
      <c r="B4082" s="95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66</v>
      </c>
      <c r="O4082" s="14">
        <f>E4082*$E$11</f>
        <v>0</v>
      </c>
      <c r="P4082" s="14">
        <f>F4082*$F$11</f>
        <v>0</v>
      </c>
      <c r="Q4082" s="14">
        <f>G4082*$G$11</f>
        <v>143</v>
      </c>
      <c r="R4082" s="14">
        <f>H4082*$H$11</f>
        <v>0</v>
      </c>
      <c r="S4082" s="14">
        <f>(N4082/100)*(I4082*$I$11)+(N4082/100)*(J4082*$J$11)</f>
        <v>59.400000000000006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139.42499999999998</v>
      </c>
      <c r="W4082" s="14">
        <f>(R4082/100)*(K4082*$K$11)+(R4082/100)*(L4082*$L$11)</f>
        <v>0</v>
      </c>
      <c r="X4082" s="14">
        <f t="shared" si="1263"/>
        <v>125.4</v>
      </c>
      <c r="Y4082" s="14">
        <f t="shared" si="1264"/>
        <v>0</v>
      </c>
      <c r="Z4082" s="14">
        <f t="shared" si="1265"/>
        <v>0</v>
      </c>
      <c r="AA4082" s="14">
        <f t="shared" si="1266"/>
        <v>282.42499999999995</v>
      </c>
      <c r="AB4082" s="14">
        <f t="shared" si="1270"/>
        <v>0</v>
      </c>
      <c r="AC4082" s="15">
        <f t="shared" si="1269"/>
        <v>407.8</v>
      </c>
      <c r="AD4082" s="48">
        <f>(ROUND(AC4082-AC4074,1)/AC4074)</f>
        <v>0.30079744816586923</v>
      </c>
      <c r="AE4082" s="119"/>
      <c r="AF4082" s="60"/>
    </row>
    <row r="4083" spans="1:32">
      <c r="A4083" s="105" t="s">
        <v>853</v>
      </c>
      <c r="B4083" s="95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66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143</v>
      </c>
      <c r="S4083" s="14">
        <f>(N4083/100)*(I4083*$I$12)+(N4083/100)*(J4083*$J$12)</f>
        <v>59.400000000000006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139.42499999999998</v>
      </c>
      <c r="X4083" s="14">
        <f t="shared" si="1263"/>
        <v>125.4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282.42499999999995</v>
      </c>
      <c r="AC4083" s="15">
        <f t="shared" si="1269"/>
        <v>407.8</v>
      </c>
      <c r="AD4083" s="48">
        <f>(ROUND(AC4083-AC4074,1)/AC4074)</f>
        <v>0.30079744816586923</v>
      </c>
      <c r="AE4083" s="119"/>
      <c r="AF4083" s="60"/>
    </row>
    <row r="4084" spans="1:32">
      <c r="A4084" s="105" t="s">
        <v>854</v>
      </c>
      <c r="B4084" s="95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143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257.39999999999998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400.4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400.4</v>
      </c>
      <c r="AD4084" s="48">
        <f>(ROUND(AC4084-AC4074,1)/AC4074)</f>
        <v>0.27719298245614038</v>
      </c>
      <c r="AE4084" s="119"/>
      <c r="AF4084" s="60"/>
    </row>
    <row r="4085" spans="1:32">
      <c r="A4085" s="105" t="s">
        <v>855</v>
      </c>
      <c r="B4085" s="95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143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257.39999999999998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400.4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400.4</v>
      </c>
      <c r="AD4085" s="48">
        <f>(ROUND(AC4085-AC4074,1)/AC4074)</f>
        <v>0.27719298245614038</v>
      </c>
      <c r="AE4085" s="119"/>
      <c r="AF4085" s="60"/>
    </row>
    <row r="4086" spans="1:32">
      <c r="A4086" s="105"/>
      <c r="B4086" s="95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143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257.39999999999998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400.4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400.4</v>
      </c>
      <c r="AD4086" s="48">
        <f>(ROUND(AC4086-AC4074,1)/AC4074)</f>
        <v>0.27719298245614038</v>
      </c>
      <c r="AE4086" s="119"/>
      <c r="AF4086" s="60"/>
    </row>
    <row r="4087" spans="1:32">
      <c r="A4087" s="105"/>
      <c r="B4087" s="95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143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242.38499999999999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385.38499999999999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385.4</v>
      </c>
      <c r="AD4087" s="48">
        <f>(ROUND(AC4087-AC4074,1)/AC4074)</f>
        <v>0.22934609250398727</v>
      </c>
      <c r="AE4087" s="119"/>
      <c r="AF4087" s="60"/>
    </row>
    <row r="4088" spans="1:32">
      <c r="A4088" s="105"/>
      <c r="B4088" s="95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143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211.78299999999999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354.78300000000002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354.8</v>
      </c>
      <c r="AD4088" s="48">
        <f>(ROUND(AC4088-AC4074,1)/AC4074)</f>
        <v>0.13173843700159488</v>
      </c>
      <c r="AE4088" s="119"/>
      <c r="AF4088" s="60"/>
    </row>
    <row r="4089" spans="1:32">
      <c r="A4089" s="112" t="s">
        <v>0</v>
      </c>
      <c r="B4089" s="92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153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160.65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313.64999999999998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313.7</v>
      </c>
      <c r="AD4089" s="58">
        <v>0</v>
      </c>
      <c r="AE4089" s="119" t="s">
        <v>820</v>
      </c>
      <c r="AF4089" s="60"/>
    </row>
    <row r="4090" spans="1:32">
      <c r="A4090" s="105" t="s">
        <v>821</v>
      </c>
      <c r="B4090" s="93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132.6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236.29319999999996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368.89319999999998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368.9</v>
      </c>
      <c r="AD4090" s="48">
        <f>(ROUND(AC4090-AC4089,1)/AC4089)</f>
        <v>0.17596429709913933</v>
      </c>
      <c r="AE4090" s="119"/>
      <c r="AF4090" s="60"/>
    </row>
    <row r="4091" spans="1:32">
      <c r="A4091" s="105" t="s">
        <v>822</v>
      </c>
      <c r="B4091" s="93">
        <v>16</v>
      </c>
      <c r="C4091" s="21" t="s">
        <v>856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142.79999999999998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149.94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292.74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292.7</v>
      </c>
      <c r="AD4091" s="48">
        <f>(ROUND(AC4091-AC4089,1)/AC4089)</f>
        <v>-6.6942939113803002E-2</v>
      </c>
      <c r="AE4091" s="119"/>
      <c r="AF4091" s="60"/>
    </row>
    <row r="4092" spans="1:32">
      <c r="A4092" s="105" t="s">
        <v>823</v>
      </c>
      <c r="B4092" s="93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142.79999999999998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149.94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292.74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292.7</v>
      </c>
      <c r="AD4092" s="48">
        <f>(ROUND(AC4092-AC4089,1)/AC4089)</f>
        <v>-6.6942939113803002E-2</v>
      </c>
      <c r="AE4092" s="119"/>
      <c r="AF4092" s="60"/>
    </row>
    <row r="4093" spans="1:32">
      <c r="A4093" s="105" t="s">
        <v>824</v>
      </c>
      <c r="B4093" s="93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142.79999999999998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149.94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292.74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292.7</v>
      </c>
      <c r="AD4093" s="48">
        <f>(ROUND(AC4093-AC4089,1)/AC4089)</f>
        <v>-6.6942939113803002E-2</v>
      </c>
      <c r="AE4093" s="119"/>
      <c r="AF4093" s="60"/>
    </row>
    <row r="4094" spans="1:32">
      <c r="A4094" s="105" t="s">
        <v>667</v>
      </c>
      <c r="B4094" s="93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142.79999999999998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149.94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292.74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292.7</v>
      </c>
      <c r="AD4094" s="48">
        <f>(ROUND(AC4094-AC4089,1)/AC4089)</f>
        <v>-6.6942939113803002E-2</v>
      </c>
      <c r="AE4094" s="119"/>
      <c r="AF4094" s="60"/>
    </row>
    <row r="4095" spans="1:32">
      <c r="A4095" s="105" t="s">
        <v>606</v>
      </c>
      <c r="B4095" s="93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61.199999999999996</v>
      </c>
      <c r="O4095" s="14">
        <f>E4095*$E$9</f>
        <v>132.6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64.259999999999991</v>
      </c>
      <c r="T4095" s="14">
        <f>(O4095/100)*(K4095*$K$9)</f>
        <v>149.17499999999998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125.45999999999998</v>
      </c>
      <c r="Y4095" s="14">
        <f t="shared" si="1264"/>
        <v>281.77499999999998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407.2</v>
      </c>
      <c r="AD4095" s="48">
        <f>(ROUND(AC4095-AC4089,1)/AC4089)</f>
        <v>0.29805546700669433</v>
      </c>
      <c r="AE4095" s="119"/>
      <c r="AF4095" s="60"/>
    </row>
    <row r="4096" spans="1:32">
      <c r="A4096" s="105" t="s">
        <v>851</v>
      </c>
      <c r="B4096" s="93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61.199999999999996</v>
      </c>
      <c r="O4096" s="14">
        <f>E4096*$E$10</f>
        <v>0</v>
      </c>
      <c r="P4096" s="14">
        <f>F4096*$F$10</f>
        <v>132.6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64.259999999999991</v>
      </c>
      <c r="T4096" s="14">
        <f>(O4096/100)*(K4096*$J$10)</f>
        <v>0</v>
      </c>
      <c r="U4096" s="14">
        <f>(P4096/100)*(K4096*$K$10)+(P4096/100)*(L4096*$L$10)</f>
        <v>149.17499999999998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125.45999999999998</v>
      </c>
      <c r="Y4096" s="14">
        <f t="shared" si="1264"/>
        <v>0</v>
      </c>
      <c r="Z4096" s="14">
        <f t="shared" si="1265"/>
        <v>281.77499999999998</v>
      </c>
      <c r="AA4096" s="14">
        <f t="shared" si="1266"/>
        <v>0</v>
      </c>
      <c r="AB4096" s="14">
        <f t="shared" si="1272"/>
        <v>0</v>
      </c>
      <c r="AC4096" s="15">
        <f t="shared" si="1271"/>
        <v>407.2</v>
      </c>
      <c r="AD4096" s="48">
        <f>(ROUND(AC4096-AC4089,1)/AC4089)</f>
        <v>0.29805546700669433</v>
      </c>
      <c r="AE4096" s="119"/>
      <c r="AF4096" s="60"/>
    </row>
    <row r="4097" spans="1:32">
      <c r="A4097" s="105" t="s">
        <v>852</v>
      </c>
      <c r="B4097" s="93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61.199999999999996</v>
      </c>
      <c r="O4097" s="14">
        <f>E4097*$E$11</f>
        <v>0</v>
      </c>
      <c r="P4097" s="14">
        <f>F4097*$F$11</f>
        <v>0</v>
      </c>
      <c r="Q4097" s="14">
        <f>G4097*$G$11</f>
        <v>132.6</v>
      </c>
      <c r="R4097" s="14">
        <f>H4097*$H$11</f>
        <v>0</v>
      </c>
      <c r="S4097" s="14">
        <f>(N4097/100)*(I4097*$I$11)+(N4097/100)*(J4097*$J$11)</f>
        <v>64.259999999999991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149.17499999999998</v>
      </c>
      <c r="W4097" s="14">
        <f>(R4097/100)*(K4097*$K$11)+(R4097/100)*(L4097*$L$11)</f>
        <v>0</v>
      </c>
      <c r="X4097" s="14">
        <f t="shared" si="1263"/>
        <v>125.45999999999998</v>
      </c>
      <c r="Y4097" s="14">
        <f t="shared" si="1264"/>
        <v>0</v>
      </c>
      <c r="Z4097" s="14">
        <f t="shared" si="1265"/>
        <v>0</v>
      </c>
      <c r="AA4097" s="14">
        <f t="shared" si="1266"/>
        <v>281.77499999999998</v>
      </c>
      <c r="AB4097" s="14">
        <f t="shared" si="1272"/>
        <v>0</v>
      </c>
      <c r="AC4097" s="15">
        <f t="shared" si="1271"/>
        <v>407.2</v>
      </c>
      <c r="AD4097" s="48">
        <f>(ROUND(AC4097-AC4089,1)/AC4089)</f>
        <v>0.29805546700669433</v>
      </c>
      <c r="AE4097" s="119"/>
      <c r="AF4097" s="60"/>
    </row>
    <row r="4098" spans="1:32">
      <c r="A4098" s="105" t="s">
        <v>853</v>
      </c>
      <c r="B4098" s="93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61.199999999999996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132.6</v>
      </c>
      <c r="S4098" s="14">
        <f>(N4098/100)*(I4098*$I$12)+(N4098/100)*(J4098*$J$12)</f>
        <v>64.259999999999991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149.17499999999998</v>
      </c>
      <c r="X4098" s="14">
        <f t="shared" si="1263"/>
        <v>125.45999999999998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281.77499999999998</v>
      </c>
      <c r="AC4098" s="15">
        <f t="shared" si="1271"/>
        <v>407.2</v>
      </c>
      <c r="AD4098" s="48">
        <f>(ROUND(AC4098-AC4089,1)/AC4089)</f>
        <v>0.29805546700669433</v>
      </c>
      <c r="AE4098" s="119"/>
      <c r="AF4098" s="60"/>
    </row>
    <row r="4099" spans="1:32">
      <c r="A4099" s="105" t="s">
        <v>854</v>
      </c>
      <c r="B4099" s="93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132.6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268.51499999999999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401.11500000000001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401.1</v>
      </c>
      <c r="AD4099" s="48">
        <f>(ROUND(AC4099-AC4089,1)/AC4089)</f>
        <v>0.27861013707363724</v>
      </c>
      <c r="AE4099" s="119"/>
      <c r="AF4099" s="60"/>
    </row>
    <row r="4100" spans="1:32">
      <c r="A4100" s="105" t="s">
        <v>855</v>
      </c>
      <c r="B4100" s="93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132.6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268.51499999999999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401.11500000000001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401.1</v>
      </c>
      <c r="AD4100" s="48">
        <f>(ROUND(AC4100-AC4089,1)/AC4089)</f>
        <v>0.27861013707363724</v>
      </c>
      <c r="AE4100" s="119"/>
      <c r="AF4100" s="60"/>
    </row>
    <row r="4101" spans="1:32">
      <c r="A4101" s="105"/>
      <c r="B4101" s="93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132.6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268.51499999999999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401.11500000000001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401.1</v>
      </c>
      <c r="AD4101" s="48">
        <f>(ROUND(AC4101-AC4089,1)/AC4089)</f>
        <v>0.27861013707363724</v>
      </c>
      <c r="AE4101" s="119"/>
      <c r="AF4101" s="60"/>
    </row>
    <row r="4102" spans="1:32">
      <c r="A4102" s="105"/>
      <c r="B4102" s="93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132.6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252.20519999999993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384.8051999999999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384.8</v>
      </c>
      <c r="AD4102" s="48">
        <f>(ROUND(AC4102-AC4089,1)/AC4089)</f>
        <v>0.22664966528530442</v>
      </c>
      <c r="AE4102" s="119"/>
      <c r="AF4102" s="60"/>
    </row>
    <row r="4103" spans="1:32">
      <c r="A4103" s="105"/>
      <c r="B4103" s="93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132.6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221.83979999999997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354.43979999999999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354.4</v>
      </c>
      <c r="AD4103" s="48">
        <f>(ROUND(AC4103-AC4089,1)/AC4089)</f>
        <v>0.12974179152056106</v>
      </c>
      <c r="AE4103" s="119"/>
      <c r="AF4103" s="60"/>
    </row>
    <row r="4104" spans="1:32">
      <c r="A4104" s="112" t="s">
        <v>0</v>
      </c>
      <c r="B4104" s="96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120</v>
      </c>
      <c r="O4104" s="52">
        <f>E4104*$E$3</f>
        <v>0</v>
      </c>
      <c r="P4104" s="52">
        <f>F4104*$F$3</f>
        <v>112.5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126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246</v>
      </c>
      <c r="Y4104" s="52">
        <f t="shared" si="1264"/>
        <v>0</v>
      </c>
      <c r="Z4104" s="52">
        <f t="shared" si="1265"/>
        <v>112.5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358.5</v>
      </c>
      <c r="AD4104" s="58"/>
      <c r="AE4104" s="119" t="s">
        <v>820</v>
      </c>
      <c r="AF4104" s="60"/>
    </row>
    <row r="4105" spans="1:32">
      <c r="A4105" s="105" t="s">
        <v>821</v>
      </c>
      <c r="B4105" s="97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104</v>
      </c>
      <c r="O4105" s="14">
        <f>E4105*$E$4</f>
        <v>0</v>
      </c>
      <c r="P4105" s="14">
        <f>F4105*$F$4</f>
        <v>97.5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220.89600000000002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324.89600000000002</v>
      </c>
      <c r="Y4105" s="14">
        <f t="shared" si="1264"/>
        <v>0</v>
      </c>
      <c r="Z4105" s="14">
        <f t="shared" si="1265"/>
        <v>97.5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422.4</v>
      </c>
      <c r="AD4105" s="48">
        <f>(ROUND(AC4105-AC4104,1)/AC4104)</f>
        <v>0.17824267782426778</v>
      </c>
      <c r="AE4105" s="119"/>
      <c r="AF4105" s="60"/>
    </row>
    <row r="4106" spans="1:32">
      <c r="A4106" s="105" t="s">
        <v>822</v>
      </c>
      <c r="B4106" s="97">
        <v>20</v>
      </c>
      <c r="C4106" s="21" t="s">
        <v>856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112</v>
      </c>
      <c r="O4106" s="14">
        <f>E4106*$E$5</f>
        <v>0</v>
      </c>
      <c r="P4106" s="14">
        <f>F4106*$F$5</f>
        <v>105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117.60000000000002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229.60000000000002</v>
      </c>
      <c r="Y4106" s="14">
        <f t="shared" si="1264"/>
        <v>0</v>
      </c>
      <c r="Z4106" s="14">
        <f t="shared" si="1265"/>
        <v>105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334.6</v>
      </c>
      <c r="AD4106" s="48">
        <f>(ROUND(AC4106-AC4104,1)/AC4104)</f>
        <v>-6.6666666666666666E-2</v>
      </c>
      <c r="AE4106" s="119"/>
      <c r="AF4106" s="60"/>
    </row>
    <row r="4107" spans="1:32">
      <c r="A4107" s="105" t="s">
        <v>823</v>
      </c>
      <c r="B4107" s="97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112</v>
      </c>
      <c r="O4107" s="14">
        <f>E4107*$E$6</f>
        <v>0</v>
      </c>
      <c r="P4107" s="14">
        <f>F4107*$F$6</f>
        <v>105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117.60000000000002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229.60000000000002</v>
      </c>
      <c r="Y4107" s="14">
        <f t="shared" si="1264"/>
        <v>0</v>
      </c>
      <c r="Z4107" s="14">
        <f t="shared" si="1265"/>
        <v>105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334.6</v>
      </c>
      <c r="AD4107" s="48">
        <f>(ROUND(AC4107-AC4104,1)/AC4104)</f>
        <v>-6.6666666666666666E-2</v>
      </c>
      <c r="AE4107" s="119"/>
      <c r="AF4107" s="60"/>
    </row>
    <row r="4108" spans="1:32">
      <c r="A4108" s="105" t="s">
        <v>824</v>
      </c>
      <c r="B4108" s="97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112</v>
      </c>
      <c r="O4108" s="14">
        <f>E4108*$E$7</f>
        <v>0</v>
      </c>
      <c r="P4108" s="14">
        <f>F4108*$F$7</f>
        <v>105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117.60000000000002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229.60000000000002</v>
      </c>
      <c r="Y4108" s="14">
        <f t="shared" si="1264"/>
        <v>0</v>
      </c>
      <c r="Z4108" s="14">
        <f t="shared" si="1265"/>
        <v>105</v>
      </c>
      <c r="AA4108" s="14">
        <f t="shared" si="1266"/>
        <v>0</v>
      </c>
      <c r="AB4108" s="14">
        <f t="shared" si="1274"/>
        <v>0</v>
      </c>
      <c r="AC4108" s="15">
        <f t="shared" si="1273"/>
        <v>334.6</v>
      </c>
      <c r="AD4108" s="48">
        <f>(ROUND(AC4108-AC4104,1)/AC4104)</f>
        <v>-6.6666666666666666E-2</v>
      </c>
      <c r="AE4108" s="119"/>
      <c r="AF4108" s="60"/>
    </row>
    <row r="4109" spans="1:32">
      <c r="A4109" s="105" t="s">
        <v>667</v>
      </c>
      <c r="B4109" s="97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112</v>
      </c>
      <c r="O4109" s="14">
        <f>E4109*$E$8</f>
        <v>0</v>
      </c>
      <c r="P4109" s="14">
        <f>F4109*$F$8</f>
        <v>105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117.60000000000002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229.60000000000002</v>
      </c>
      <c r="Y4109" s="14">
        <f t="shared" si="1264"/>
        <v>0</v>
      </c>
      <c r="Z4109" s="14">
        <f t="shared" si="1265"/>
        <v>105</v>
      </c>
      <c r="AA4109" s="14">
        <f t="shared" si="1266"/>
        <v>0</v>
      </c>
      <c r="AB4109" s="14">
        <f t="shared" si="1274"/>
        <v>0</v>
      </c>
      <c r="AC4109" s="15">
        <f t="shared" si="1273"/>
        <v>334.6</v>
      </c>
      <c r="AD4109" s="48">
        <f>(ROUND(AC4109-AC4104,1)/AC4104)</f>
        <v>-6.6666666666666666E-2</v>
      </c>
      <c r="AE4109" s="119"/>
      <c r="AF4109" s="60"/>
    </row>
    <row r="4110" spans="1:32">
      <c r="A4110" s="105" t="s">
        <v>606</v>
      </c>
      <c r="B4110" s="97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48</v>
      </c>
      <c r="O4110" s="14">
        <f>E4110*$E$9</f>
        <v>201.5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50.4</v>
      </c>
      <c r="T4110" s="14">
        <f>(O4110/100)*(K4110*$K$9)</f>
        <v>163.215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98.4</v>
      </c>
      <c r="Y4110" s="14">
        <f t="shared" si="1264"/>
        <v>364.71500000000003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463.1</v>
      </c>
      <c r="AD4110" s="48">
        <f>(ROUND(AC4110-AC4104,1)/AC4104)</f>
        <v>0.29177126917712692</v>
      </c>
      <c r="AE4110" s="119"/>
      <c r="AF4110" s="60"/>
    </row>
    <row r="4111" spans="1:32">
      <c r="A4111" s="105" t="s">
        <v>851</v>
      </c>
      <c r="B4111" s="97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48</v>
      </c>
      <c r="O4111" s="14">
        <f>E4111*$E$10</f>
        <v>0</v>
      </c>
      <c r="P4111" s="14">
        <f>F4111*$F$10</f>
        <v>201.5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50.4</v>
      </c>
      <c r="T4111" s="14">
        <f>(O4111/100)*(K4111*$J$10)</f>
        <v>0</v>
      </c>
      <c r="U4111" s="14">
        <f>(P4111/100)*(K4111*$K$10)+(P4111/100)*(L4111*$L$10)</f>
        <v>163.215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98.4</v>
      </c>
      <c r="Y4111" s="14">
        <f t="shared" si="1264"/>
        <v>0</v>
      </c>
      <c r="Z4111" s="14">
        <f t="shared" si="1265"/>
        <v>364.71500000000003</v>
      </c>
      <c r="AA4111" s="14">
        <f t="shared" si="1266"/>
        <v>0</v>
      </c>
      <c r="AB4111" s="14">
        <f t="shared" si="1274"/>
        <v>0</v>
      </c>
      <c r="AC4111" s="15">
        <f t="shared" si="1273"/>
        <v>463.1</v>
      </c>
      <c r="AD4111" s="48">
        <f>(ROUND(AC4111-AC4104,1)/AC4104)</f>
        <v>0.29177126917712692</v>
      </c>
      <c r="AE4111" s="119"/>
      <c r="AF4111" s="60"/>
    </row>
    <row r="4112" spans="1:32">
      <c r="A4112" s="105" t="s">
        <v>852</v>
      </c>
      <c r="B4112" s="97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48</v>
      </c>
      <c r="O4112" s="14">
        <f>E4112*$E$11</f>
        <v>0</v>
      </c>
      <c r="P4112" s="14">
        <f>F4112*$F$11</f>
        <v>0</v>
      </c>
      <c r="Q4112" s="14">
        <f>G4112*$G$11</f>
        <v>201.5</v>
      </c>
      <c r="R4112" s="14">
        <f>H4112*$H$11</f>
        <v>0</v>
      </c>
      <c r="S4112" s="14">
        <f>(N4112/100)*(I4112*$I$11)+(N4112/100)*(J4112*$J$11)</f>
        <v>50.4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163.215</v>
      </c>
      <c r="W4112" s="14">
        <f>(R4112/100)*(K4112*$K$11)+(R4112/100)*(L4112*$L$11)</f>
        <v>0</v>
      </c>
      <c r="X4112" s="14">
        <f t="shared" si="1263"/>
        <v>98.4</v>
      </c>
      <c r="Y4112" s="14">
        <f t="shared" si="1264"/>
        <v>0</v>
      </c>
      <c r="Z4112" s="14">
        <f t="shared" si="1265"/>
        <v>0</v>
      </c>
      <c r="AA4112" s="14">
        <f t="shared" si="1266"/>
        <v>364.71500000000003</v>
      </c>
      <c r="AB4112" s="14">
        <f t="shared" si="1274"/>
        <v>0</v>
      </c>
      <c r="AC4112" s="15">
        <f t="shared" si="1273"/>
        <v>463.1</v>
      </c>
      <c r="AD4112" s="48">
        <f>(ROUND(AC4112-AC4104,1)/AC4104)</f>
        <v>0.29177126917712692</v>
      </c>
      <c r="AE4112" s="119"/>
      <c r="AF4112" s="60"/>
    </row>
    <row r="4113" spans="1:32">
      <c r="A4113" s="105" t="s">
        <v>853</v>
      </c>
      <c r="B4113" s="97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48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201.5</v>
      </c>
      <c r="S4113" s="14">
        <f>(N4113/100)*(I4113*$I$12)+(N4113/100)*(J4113*$J$12)</f>
        <v>50.4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163.215</v>
      </c>
      <c r="X4113" s="14">
        <f t="shared" si="1263"/>
        <v>98.4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364.71500000000003</v>
      </c>
      <c r="AC4113" s="15">
        <f t="shared" si="1273"/>
        <v>463.1</v>
      </c>
      <c r="AD4113" s="48">
        <f>(ROUND(AC4113-AC4104,1)/AC4104)</f>
        <v>0.29177126917712692</v>
      </c>
      <c r="AE4113" s="119"/>
      <c r="AF4113" s="60"/>
    </row>
    <row r="4114" spans="1:32">
      <c r="A4114" s="105" t="s">
        <v>854</v>
      </c>
      <c r="B4114" s="97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104</v>
      </c>
      <c r="O4114" s="14">
        <f>E4114*$E$13</f>
        <v>0</v>
      </c>
      <c r="P4114" s="14">
        <f>F4114*$F$13</f>
        <v>97.5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185.64</v>
      </c>
      <c r="T4114" s="14">
        <f>(O4114/100)*(K4114*$K$13)+(O4114/100)*(M4114*$M$13)</f>
        <v>0</v>
      </c>
      <c r="U4114" s="14">
        <f>(P4114/100)*(K4114*$K$13)+(P4114/100)*(L4114*$L$13)+(P4114/100)*(M4114*$M$13)</f>
        <v>71.662499999999994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289.64</v>
      </c>
      <c r="Y4114" s="14">
        <f t="shared" si="1264"/>
        <v>0</v>
      </c>
      <c r="Z4114" s="14">
        <f t="shared" si="1265"/>
        <v>169.16249999999999</v>
      </c>
      <c r="AA4114" s="14">
        <f t="shared" si="1266"/>
        <v>0</v>
      </c>
      <c r="AB4114" s="14">
        <f t="shared" si="1274"/>
        <v>0</v>
      </c>
      <c r="AC4114" s="15">
        <f t="shared" si="1273"/>
        <v>458.8</v>
      </c>
      <c r="AD4114" s="48">
        <f>(ROUND(AC4114-AC4104,1)/AC4104)</f>
        <v>0.27977684797768482</v>
      </c>
      <c r="AE4114" s="119"/>
      <c r="AF4114" s="60"/>
    </row>
    <row r="4115" spans="1:32">
      <c r="A4115" s="105" t="s">
        <v>855</v>
      </c>
      <c r="B4115" s="97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156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304.20000000000005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460.20000000000005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460.2</v>
      </c>
      <c r="AD4115" s="48">
        <f>(ROUND(AC4115-AC4104,1)/AC4104)</f>
        <v>0.28368200836820084</v>
      </c>
      <c r="AE4115" s="119"/>
      <c r="AF4115" s="60"/>
    </row>
    <row r="4116" spans="1:32">
      <c r="A4116" s="105"/>
      <c r="B4116" s="97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156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304.20000000000005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460.20000000000005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460.2</v>
      </c>
      <c r="AD4116" s="48">
        <f>(ROUND(AC4116-AC4104,1)/AC4104)</f>
        <v>0.28368200836820084</v>
      </c>
      <c r="AE4116" s="119"/>
      <c r="AF4116" s="60"/>
    </row>
    <row r="4117" spans="1:32">
      <c r="A4117" s="105"/>
      <c r="B4117" s="97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104</v>
      </c>
      <c r="O4117" s="14">
        <f>E4117*$E$16</f>
        <v>0</v>
      </c>
      <c r="P4117" s="14">
        <f>F4117*$F$16</f>
        <v>97.5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238.47200000000001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342.47199999999998</v>
      </c>
      <c r="Y4117" s="14">
        <f t="shared" si="1264"/>
        <v>0</v>
      </c>
      <c r="Z4117" s="14">
        <f t="shared" si="1265"/>
        <v>97.5</v>
      </c>
      <c r="AA4117" s="14">
        <f t="shared" si="1266"/>
        <v>0</v>
      </c>
      <c r="AB4117" s="14">
        <f t="shared" si="1274"/>
        <v>0</v>
      </c>
      <c r="AC4117" s="15">
        <f t="shared" si="1273"/>
        <v>440</v>
      </c>
      <c r="AD4117" s="48">
        <f>(ROUND(AC4117-AC4104,1)/AC4104)</f>
        <v>0.22733612273361228</v>
      </c>
      <c r="AE4117" s="119"/>
      <c r="AF4117" s="60"/>
    </row>
    <row r="4118" spans="1:32">
      <c r="A4118" s="105"/>
      <c r="B4118" s="97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104</v>
      </c>
      <c r="O4118" s="14">
        <f>E4118*$E$17</f>
        <v>0</v>
      </c>
      <c r="P4118" s="14">
        <f>F4118*$F$17</f>
        <v>97.5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202.69599999999997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306.69599999999997</v>
      </c>
      <c r="Y4118" s="14">
        <f t="shared" si="1264"/>
        <v>0</v>
      </c>
      <c r="Z4118" s="14">
        <f t="shared" si="1265"/>
        <v>97.5</v>
      </c>
      <c r="AA4118" s="14">
        <f t="shared" si="1266"/>
        <v>0</v>
      </c>
      <c r="AB4118" s="14">
        <f t="shared" si="1274"/>
        <v>0</v>
      </c>
      <c r="AC4118" s="15">
        <f t="shared" si="1273"/>
        <v>404.2</v>
      </c>
      <c r="AD4118" s="48">
        <f>(ROUND(AC4118-AC4104,1)/AC4104)</f>
        <v>0.12747559274755929</v>
      </c>
      <c r="AE4118" s="119"/>
      <c r="AF4118" s="60"/>
    </row>
    <row r="4119" spans="1:32">
      <c r="A4119" s="112" t="s">
        <v>0</v>
      </c>
      <c r="B4119" s="98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157.5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212.625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370.125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370.1</v>
      </c>
      <c r="AD4119" s="58" t="s">
        <v>330</v>
      </c>
      <c r="AE4119" s="119" t="s">
        <v>820</v>
      </c>
      <c r="AF4119" s="60"/>
    </row>
    <row r="4120" spans="1:32">
      <c r="A4120" s="105" t="s">
        <v>821</v>
      </c>
      <c r="B4120" s="99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136.5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318.59100000000001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455.09100000000001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455.1</v>
      </c>
      <c r="AD4120" s="48">
        <f>(ROUND(AC4120-AC4119,1)/AC4119)</f>
        <v>0.22966765738989461</v>
      </c>
      <c r="AE4120" s="119"/>
      <c r="AF4120" s="60"/>
    </row>
    <row r="4121" spans="1:32">
      <c r="A4121" s="105" t="s">
        <v>822</v>
      </c>
      <c r="B4121" s="99">
        <v>12</v>
      </c>
      <c r="C4121" s="21" t="s">
        <v>856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147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198.45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345.45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345.5</v>
      </c>
      <c r="AD4121" s="48">
        <f>(ROUND(AC4121-AC4119,1)/AC4119)</f>
        <v>-6.646852202107538E-2</v>
      </c>
      <c r="AE4121" s="119"/>
      <c r="AF4121" s="60"/>
    </row>
    <row r="4122" spans="1:32">
      <c r="A4122" s="105" t="s">
        <v>823</v>
      </c>
      <c r="B4122" s="99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147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198.45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345.45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345.5</v>
      </c>
      <c r="AD4122" s="48">
        <f>(ROUND(AC4122-AC4119,1)/AC4119)</f>
        <v>-6.646852202107538E-2</v>
      </c>
      <c r="AE4122" s="119"/>
      <c r="AF4122" s="60"/>
    </row>
    <row r="4123" spans="1:32">
      <c r="A4123" s="105" t="s">
        <v>824</v>
      </c>
      <c r="B4123" s="99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147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198.45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345.45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345.5</v>
      </c>
      <c r="AD4123" s="48">
        <f>(ROUND(AC4123-AC4119,1)/AC4119)</f>
        <v>-6.646852202107538E-2</v>
      </c>
      <c r="AE4123" s="119"/>
      <c r="AF4123" s="60"/>
    </row>
    <row r="4124" spans="1:32">
      <c r="A4124" s="105" t="s">
        <v>667</v>
      </c>
      <c r="B4124" s="99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147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198.45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345.45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345.5</v>
      </c>
      <c r="AD4124" s="48">
        <f>(ROUND(AC4124-AC4119,1)/AC4119)</f>
        <v>-6.646852202107538E-2</v>
      </c>
      <c r="AE4124" s="119"/>
      <c r="AF4124" s="60"/>
    </row>
    <row r="4125" spans="1:32">
      <c r="A4125" s="105" t="s">
        <v>606</v>
      </c>
      <c r="B4125" s="99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63.599999999999994</v>
      </c>
      <c r="O4125" s="14">
        <f>E4125*$E$9</f>
        <v>215.8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38.159999999999997</v>
      </c>
      <c r="T4125" s="14">
        <f>(O4125/100)*(K4125*$K$9)</f>
        <v>161.85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101.75999999999999</v>
      </c>
      <c r="Y4125" s="14">
        <f t="shared" si="1276"/>
        <v>377.65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479.4</v>
      </c>
      <c r="AD4125" s="48">
        <f>(ROUND(AC4125-AC4119,1)/AC4119)</f>
        <v>0.29532558767900563</v>
      </c>
      <c r="AE4125" s="119"/>
      <c r="AF4125" s="60"/>
    </row>
    <row r="4126" spans="1:32">
      <c r="A4126" s="105" t="s">
        <v>851</v>
      </c>
      <c r="B4126" s="99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63.599999999999994</v>
      </c>
      <c r="O4126" s="14">
        <f>E4126*$E$10</f>
        <v>0</v>
      </c>
      <c r="P4126" s="14">
        <f>F4126*$F$10</f>
        <v>201.5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62.009999999999991</v>
      </c>
      <c r="T4126" s="14">
        <f>(O4126/100)*(K4126*$J$10)</f>
        <v>0</v>
      </c>
      <c r="U4126" s="14">
        <f>(P4126/100)*(K4126*$K$10)+(P4126/100)*(L4126*$L$10)</f>
        <v>151.125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125.60999999999999</v>
      </c>
      <c r="Y4126" s="14">
        <f t="shared" si="1276"/>
        <v>0</v>
      </c>
      <c r="Z4126" s="14">
        <f t="shared" si="1277"/>
        <v>352.625</v>
      </c>
      <c r="AA4126" s="14">
        <f t="shared" si="1278"/>
        <v>0</v>
      </c>
      <c r="AB4126" s="14">
        <f t="shared" si="1280"/>
        <v>0</v>
      </c>
      <c r="AC4126" s="15">
        <f t="shared" si="1279"/>
        <v>478.2</v>
      </c>
      <c r="AD4126" s="48">
        <f>(ROUND(AC4126-AC4119,1)/AC4119)</f>
        <v>0.29208322075114829</v>
      </c>
      <c r="AE4126" s="119"/>
      <c r="AF4126" s="60"/>
    </row>
    <row r="4127" spans="1:32">
      <c r="A4127" s="105" t="s">
        <v>852</v>
      </c>
      <c r="B4127" s="99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63.599999999999994</v>
      </c>
      <c r="O4127" s="14">
        <f>E4127*$E$11</f>
        <v>0</v>
      </c>
      <c r="P4127" s="14">
        <f>F4127*$F$11</f>
        <v>0</v>
      </c>
      <c r="Q4127" s="14">
        <f>G4127*$G$11</f>
        <v>188.5</v>
      </c>
      <c r="R4127" s="14">
        <f>H4127*$H$11</f>
        <v>0</v>
      </c>
      <c r="S4127" s="14">
        <f>(N4127/100)*(I4127*$I$11)+(N4127/100)*(J4127*$J$11)+(N4127/100)*(L4127*$L$11)</f>
        <v>85.859999999999985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141.375</v>
      </c>
      <c r="W4127" s="14">
        <f>(R4127/100)*(K4127*$K$11)+(R4127/100)*(L4127*$L$11)</f>
        <v>0</v>
      </c>
      <c r="X4127" s="14">
        <f t="shared" si="1275"/>
        <v>149.45999999999998</v>
      </c>
      <c r="Y4127" s="14">
        <f t="shared" si="1276"/>
        <v>0</v>
      </c>
      <c r="Z4127" s="14">
        <f t="shared" si="1277"/>
        <v>0</v>
      </c>
      <c r="AA4127" s="14">
        <f t="shared" si="1278"/>
        <v>329.875</v>
      </c>
      <c r="AB4127" s="14">
        <f t="shared" si="1280"/>
        <v>0</v>
      </c>
      <c r="AC4127" s="15">
        <f t="shared" si="1279"/>
        <v>479.3</v>
      </c>
      <c r="AD4127" s="48">
        <f>(ROUND(AC4127-AC4119,1)/AC4119)</f>
        <v>0.29505539043501755</v>
      </c>
      <c r="AE4127" s="119"/>
      <c r="AF4127" s="60"/>
    </row>
    <row r="4128" spans="1:32">
      <c r="A4128" s="105" t="s">
        <v>853</v>
      </c>
      <c r="B4128" s="99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63.599999999999994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201.5</v>
      </c>
      <c r="S4128" s="14">
        <f>(N4128/100)*(I4128*$I$12)+(N4128/100)*(J4128*$J$12)+(N4128/100)*(L4128*$L$12)</f>
        <v>62.009999999999991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151.125</v>
      </c>
      <c r="X4128" s="14">
        <f t="shared" si="1275"/>
        <v>125.60999999999999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352.625</v>
      </c>
      <c r="AC4128" s="15">
        <f t="shared" si="1279"/>
        <v>478.2</v>
      </c>
      <c r="AD4128" s="48">
        <f>(ROUND(AC4128-AC4119,1)/AC4119)</f>
        <v>0.29208322075114829</v>
      </c>
      <c r="AE4128" s="119"/>
      <c r="AF4128" s="60"/>
    </row>
    <row r="4129" spans="1:32">
      <c r="A4129" s="105" t="s">
        <v>854</v>
      </c>
      <c r="B4129" s="99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136.5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337.83749999999998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474.33749999999998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474.3</v>
      </c>
      <c r="AD4129" s="48">
        <f>(ROUND(AC4129-AC4119,1)/AC4119)</f>
        <v>0.28154552823561196</v>
      </c>
      <c r="AE4129" s="119"/>
      <c r="AF4129" s="60"/>
    </row>
    <row r="4130" spans="1:32">
      <c r="A4130" s="105" t="s">
        <v>855</v>
      </c>
      <c r="B4130" s="99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202.8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273.77999999999997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476.58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476.6</v>
      </c>
      <c r="AD4130" s="48">
        <f>(ROUND(AC4130-AC4119,1)/AC4119)</f>
        <v>0.28776006484733851</v>
      </c>
      <c r="AE4130" s="119"/>
      <c r="AF4130" s="60"/>
    </row>
    <row r="4131" spans="1:32">
      <c r="A4131" s="105"/>
      <c r="B4131" s="99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202.8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273.77999999999997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476.58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476.6</v>
      </c>
      <c r="AD4131" s="48">
        <f>(ROUND(AC4131-AC4119,1)/AC4119)</f>
        <v>0.28776006484733851</v>
      </c>
      <c r="AE4131" s="119"/>
      <c r="AF4131" s="60"/>
    </row>
    <row r="4132" spans="1:32">
      <c r="A4132" s="105"/>
      <c r="B4132" s="99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136.5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299.20799999999997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435.70799999999997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435.7</v>
      </c>
      <c r="AD4132" s="48">
        <f>(ROUND(AC4132-AC4119,1)/AC4119)</f>
        <v>0.17724939205620099</v>
      </c>
      <c r="AE4132" s="117"/>
      <c r="AF4132" s="63"/>
    </row>
    <row r="4133" spans="1:32">
      <c r="A4133" s="105"/>
      <c r="B4133" s="99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136.5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299.20799999999997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435.70799999999997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435.7</v>
      </c>
      <c r="AD4133" s="48">
        <f>(ROUND(AC4133-AC4119,1)/AC4119)</f>
        <v>0.17724939205620099</v>
      </c>
      <c r="AE4133" s="119"/>
      <c r="AF4133" s="60"/>
    </row>
    <row r="4134" spans="1:32">
      <c r="A4134" s="113"/>
      <c r="B4134" s="156" t="s">
        <v>197</v>
      </c>
      <c r="C4134" s="156"/>
      <c r="D4134" s="156"/>
      <c r="E4134" s="156"/>
      <c r="F4134" s="156"/>
      <c r="G4134" s="156"/>
      <c r="H4134" s="156"/>
      <c r="I4134" s="156"/>
      <c r="J4134" s="156"/>
      <c r="K4134" s="156"/>
      <c r="L4134" s="156"/>
      <c r="M4134" s="156"/>
      <c r="N4134" s="156"/>
      <c r="O4134" s="156"/>
      <c r="P4134" s="156"/>
      <c r="Q4134" s="156"/>
      <c r="R4134" s="156"/>
      <c r="S4134" s="156"/>
      <c r="T4134" s="156"/>
      <c r="U4134" s="156"/>
      <c r="V4134" s="156"/>
      <c r="W4134" s="156"/>
      <c r="X4134" s="156"/>
      <c r="Y4134" s="156"/>
      <c r="Z4134" s="156"/>
      <c r="AA4134" s="156"/>
      <c r="AB4134" s="156"/>
      <c r="AC4134" s="18">
        <v>500</v>
      </c>
      <c r="AD4134" s="18"/>
      <c r="AE4134" s="119"/>
      <c r="AF4134" s="60"/>
    </row>
    <row r="4135" spans="1:32">
      <c r="A4135" s="112" t="s">
        <v>0</v>
      </c>
      <c r="B4135" s="93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150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225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375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375</v>
      </c>
      <c r="AD4135" s="48">
        <v>0</v>
      </c>
      <c r="AE4135" s="119" t="s">
        <v>820</v>
      </c>
      <c r="AF4135" s="60"/>
    </row>
    <row r="4136" spans="1:32">
      <c r="A4136" s="105" t="s">
        <v>821</v>
      </c>
      <c r="B4136" s="93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130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311.22000000000003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441.22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441.2</v>
      </c>
      <c r="AD4136" s="48">
        <f>(ROUND(AC4136-AC4135,1)/AC4135)</f>
        <v>0.17653333333333335</v>
      </c>
      <c r="AE4136" s="119"/>
      <c r="AF4136" s="60"/>
    </row>
    <row r="4137" spans="1:32">
      <c r="A4137" s="105" t="s">
        <v>822</v>
      </c>
      <c r="B4137" s="93">
        <v>10</v>
      </c>
      <c r="C4137" s="21" t="s">
        <v>856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140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210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350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350</v>
      </c>
      <c r="AD4137" s="48">
        <f>(ROUND(AC4137-AC4135,1)/AC4135)</f>
        <v>-6.6666666666666666E-2</v>
      </c>
      <c r="AE4137" s="119"/>
      <c r="AF4137" s="60"/>
    </row>
    <row r="4138" spans="1:32">
      <c r="A4138" s="105" t="s">
        <v>823</v>
      </c>
      <c r="B4138" s="93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140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210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350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350</v>
      </c>
      <c r="AD4138" s="48">
        <f>(ROUND(AC4138-AC4135,1)/AC4135)</f>
        <v>-6.6666666666666666E-2</v>
      </c>
      <c r="AE4138" s="119"/>
      <c r="AF4138" s="60"/>
    </row>
    <row r="4139" spans="1:32">
      <c r="A4139" s="105" t="s">
        <v>824</v>
      </c>
      <c r="B4139" s="93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140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210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350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350</v>
      </c>
      <c r="AD4139" s="48">
        <f>(ROUND(AC4139-AC4135,1)/AC4135)</f>
        <v>-6.6666666666666666E-2</v>
      </c>
      <c r="AE4139" s="119"/>
      <c r="AF4139" s="60"/>
    </row>
    <row r="4140" spans="1:32">
      <c r="A4140" s="105" t="s">
        <v>667</v>
      </c>
      <c r="B4140" s="93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140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210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350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350</v>
      </c>
      <c r="AD4140" s="48">
        <f>(ROUND(AC4140-AC4135,1)/AC4135)</f>
        <v>-6.6666666666666666E-2</v>
      </c>
      <c r="AE4140" s="119"/>
      <c r="AF4140" s="60"/>
    </row>
    <row r="4141" spans="1:32">
      <c r="A4141" s="105" t="s">
        <v>606</v>
      </c>
      <c r="B4141" s="93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60</v>
      </c>
      <c r="O4141" s="14">
        <f>E4141*$E$9</f>
        <v>130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90</v>
      </c>
      <c r="T4141" s="14">
        <f>(O4141/100)*(K4141*$K$9)</f>
        <v>204.75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150</v>
      </c>
      <c r="Y4141" s="14">
        <f t="shared" si="1282"/>
        <v>334.75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484.8</v>
      </c>
      <c r="AD4141" s="48">
        <f>(ROUND(AC4141-AC4135,1)/AC4135)</f>
        <v>0.2928</v>
      </c>
      <c r="AE4141" s="119"/>
      <c r="AF4141" s="60"/>
    </row>
    <row r="4142" spans="1:32">
      <c r="A4142" s="105" t="s">
        <v>851</v>
      </c>
      <c r="B4142" s="93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60</v>
      </c>
      <c r="O4142" s="14">
        <f>E4142*$E$10</f>
        <v>0</v>
      </c>
      <c r="P4142" s="14">
        <f>F4142*$F$10</f>
        <v>130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90</v>
      </c>
      <c r="T4142" s="14">
        <f>(O4142/100)*(K4142*$J$10)</f>
        <v>0</v>
      </c>
      <c r="U4142" s="14">
        <f>(P4142/100)*(K4142*$K$10)+(P4142/100)*(L4142*$L$10)</f>
        <v>204.75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150</v>
      </c>
      <c r="Y4142" s="14">
        <f t="shared" si="1282"/>
        <v>0</v>
      </c>
      <c r="Z4142" s="14">
        <f t="shared" si="1283"/>
        <v>334.75</v>
      </c>
      <c r="AA4142" s="14">
        <f t="shared" si="1284"/>
        <v>0</v>
      </c>
      <c r="AB4142" s="14">
        <f t="shared" si="1286"/>
        <v>0</v>
      </c>
      <c r="AC4142" s="15">
        <f t="shared" si="1285"/>
        <v>484.8</v>
      </c>
      <c r="AD4142" s="48">
        <f>(ROUND(AC4142-AC4135,1)/AC4135)</f>
        <v>0.2928</v>
      </c>
      <c r="AE4142" s="119"/>
      <c r="AF4142" s="60"/>
    </row>
    <row r="4143" spans="1:32">
      <c r="A4143" s="105" t="s">
        <v>852</v>
      </c>
      <c r="B4143" s="93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60</v>
      </c>
      <c r="O4143" s="14">
        <f>E4143*$E$11</f>
        <v>0</v>
      </c>
      <c r="P4143" s="14">
        <f>F4143*$F$11</f>
        <v>0</v>
      </c>
      <c r="Q4143" s="14">
        <f>G4143*$G$11</f>
        <v>130</v>
      </c>
      <c r="R4143" s="14">
        <f>H4143*$H$11</f>
        <v>0</v>
      </c>
      <c r="S4143" s="14">
        <f>(N4143/100)*(I4143*$I$11)+(N4143/100)*(J4143*$J$11)</f>
        <v>90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204.75</v>
      </c>
      <c r="W4143" s="14">
        <f>(R4143/100)*(K4143*$K$11)+(R4143/100)*(L4143*$L$11)</f>
        <v>0</v>
      </c>
      <c r="X4143" s="14">
        <f t="shared" si="1281"/>
        <v>150</v>
      </c>
      <c r="Y4143" s="14">
        <f t="shared" si="1282"/>
        <v>0</v>
      </c>
      <c r="Z4143" s="14">
        <f t="shared" si="1283"/>
        <v>0</v>
      </c>
      <c r="AA4143" s="14">
        <f t="shared" si="1284"/>
        <v>334.75</v>
      </c>
      <c r="AB4143" s="14">
        <f t="shared" si="1286"/>
        <v>0</v>
      </c>
      <c r="AC4143" s="15">
        <f t="shared" si="1285"/>
        <v>484.8</v>
      </c>
      <c r="AD4143" s="48">
        <f>(ROUND(AC4143-AC4135,1)/AC4135)</f>
        <v>0.2928</v>
      </c>
      <c r="AE4143" s="119"/>
      <c r="AF4143" s="60"/>
    </row>
    <row r="4144" spans="1:32">
      <c r="A4144" s="105" t="s">
        <v>853</v>
      </c>
      <c r="B4144" s="93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60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130</v>
      </c>
      <c r="S4144" s="14">
        <f>(N4144/100)*(I4144*$I$12)+(N4144/100)*(J4144*$J$12)</f>
        <v>90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204.75</v>
      </c>
      <c r="X4144" s="14">
        <f t="shared" si="1281"/>
        <v>150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334.75</v>
      </c>
      <c r="AC4144" s="15">
        <f t="shared" si="1285"/>
        <v>484.8</v>
      </c>
      <c r="AD4144" s="48">
        <f>(ROUND(AC4144-AC4135,1)/AC4135)</f>
        <v>0.2928</v>
      </c>
      <c r="AE4144" s="119"/>
      <c r="AF4144" s="60"/>
    </row>
    <row r="4145" spans="1:32">
      <c r="A4145" s="105" t="s">
        <v>854</v>
      </c>
      <c r="B4145" s="93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130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351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481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481</v>
      </c>
      <c r="AD4145" s="48">
        <f>(ROUND(AC4145-AC4135,1)/AC4135)</f>
        <v>0.28266666666666668</v>
      </c>
      <c r="AE4145" s="119"/>
      <c r="AF4145" s="60"/>
    </row>
    <row r="4146" spans="1:32">
      <c r="A4146" s="105" t="s">
        <v>855</v>
      </c>
      <c r="B4146" s="93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130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351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481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481</v>
      </c>
      <c r="AD4146" s="48">
        <f>(ROUND(AC4146-AC4135,1)/AC4135)</f>
        <v>0.28266666666666668</v>
      </c>
      <c r="AE4146" s="119"/>
      <c r="AF4146" s="60"/>
    </row>
    <row r="4147" spans="1:32">
      <c r="A4147" s="105"/>
      <c r="B4147" s="93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130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351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481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481</v>
      </c>
      <c r="AD4147" s="48">
        <f>(ROUND(AC4147-AC4135,1)/AC4135)</f>
        <v>0.28266666666666668</v>
      </c>
      <c r="AE4147" s="119"/>
      <c r="AF4147" s="60"/>
    </row>
    <row r="4148" spans="1:32">
      <c r="A4148" s="105"/>
      <c r="B4148" s="93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130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291.85000000000002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421.85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421.9</v>
      </c>
      <c r="AD4148" s="48">
        <f>(ROUND(AC4148-AC4135,1)/AC4135)</f>
        <v>0.12506666666666666</v>
      </c>
      <c r="AE4148" s="119"/>
      <c r="AF4148" s="60"/>
    </row>
    <row r="4149" spans="1:32">
      <c r="A4149" s="105"/>
      <c r="B4149" s="93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130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331.5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461.5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461.5</v>
      </c>
      <c r="AD4149" s="48">
        <f>(ROUND(AC4149-AC4135,1)/AC4135)</f>
        <v>0.23066666666666666</v>
      </c>
      <c r="AE4149" s="119"/>
      <c r="AF4149" s="60"/>
    </row>
    <row r="4150" spans="1:32">
      <c r="A4150" s="112" t="s">
        <v>0</v>
      </c>
      <c r="B4150" s="96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135</v>
      </c>
      <c r="O4150" s="52">
        <f>E4150*$E$3</f>
        <v>0</v>
      </c>
      <c r="P4150" s="52">
        <f>F4150*$F$3</f>
        <v>75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202.5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337.5</v>
      </c>
      <c r="Y4150" s="52">
        <f t="shared" si="1282"/>
        <v>0</v>
      </c>
      <c r="Z4150" s="52">
        <f t="shared" si="1283"/>
        <v>75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412.5</v>
      </c>
      <c r="AD4150" s="58"/>
      <c r="AE4150" s="119" t="s">
        <v>820</v>
      </c>
      <c r="AF4150" s="60"/>
    </row>
    <row r="4151" spans="1:32">
      <c r="A4151" s="105" t="s">
        <v>821</v>
      </c>
      <c r="B4151" s="97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117</v>
      </c>
      <c r="O4151" s="14">
        <f>E4151*$E$4</f>
        <v>0</v>
      </c>
      <c r="P4151" s="14">
        <f>F4151*$F$4</f>
        <v>65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324.32399999999996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441.32399999999996</v>
      </c>
      <c r="Y4151" s="14">
        <f t="shared" si="1282"/>
        <v>0</v>
      </c>
      <c r="Z4151" s="14">
        <f t="shared" si="1283"/>
        <v>65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506.3</v>
      </c>
      <c r="AD4151" s="48">
        <f>(ROUND(AC4151-AC4150,1)/AC4150)</f>
        <v>0.2273939393939394</v>
      </c>
      <c r="AE4151" s="119"/>
      <c r="AF4151" s="60"/>
    </row>
    <row r="4152" spans="1:32">
      <c r="A4152" s="105" t="s">
        <v>822</v>
      </c>
      <c r="B4152" s="97">
        <v>12</v>
      </c>
      <c r="C4152" s="21" t="s">
        <v>856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125.99999999999999</v>
      </c>
      <c r="O4152" s="14">
        <f>E4152*$E$5</f>
        <v>0</v>
      </c>
      <c r="P4152" s="14">
        <f>F4152*$F$5</f>
        <v>70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188.99999999999997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314.99999999999994</v>
      </c>
      <c r="Y4152" s="14">
        <f t="shared" si="1282"/>
        <v>0</v>
      </c>
      <c r="Z4152" s="14">
        <f t="shared" si="1283"/>
        <v>70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385</v>
      </c>
      <c r="AD4152" s="48">
        <f>(ROUND(AC4152-AC4150,1)/AC4150)</f>
        <v>-6.6666666666666666E-2</v>
      </c>
      <c r="AE4152" s="119"/>
      <c r="AF4152" s="60"/>
    </row>
    <row r="4153" spans="1:32">
      <c r="A4153" s="105" t="s">
        <v>823</v>
      </c>
      <c r="B4153" s="97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125.99999999999999</v>
      </c>
      <c r="O4153" s="14">
        <f>E4153*$E$6</f>
        <v>0</v>
      </c>
      <c r="P4153" s="14">
        <f>F4153*$F$6</f>
        <v>70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188.99999999999997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314.99999999999994</v>
      </c>
      <c r="Y4153" s="14">
        <f t="shared" si="1282"/>
        <v>0</v>
      </c>
      <c r="Z4153" s="14">
        <f t="shared" si="1283"/>
        <v>70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385</v>
      </c>
      <c r="AD4153" s="48">
        <f>(ROUND(AC4153-AC4150,1)/AC4150)</f>
        <v>-6.6666666666666666E-2</v>
      </c>
      <c r="AE4153" s="119"/>
      <c r="AF4153" s="60"/>
    </row>
    <row r="4154" spans="1:32">
      <c r="A4154" s="105" t="s">
        <v>824</v>
      </c>
      <c r="B4154" s="97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125.99999999999999</v>
      </c>
      <c r="O4154" s="14">
        <f>E4154*$E$7</f>
        <v>0</v>
      </c>
      <c r="P4154" s="14">
        <f>F4154*$F$7</f>
        <v>70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188.99999999999997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314.99999999999994</v>
      </c>
      <c r="Y4154" s="14">
        <f t="shared" si="1282"/>
        <v>0</v>
      </c>
      <c r="Z4154" s="14">
        <f t="shared" si="1283"/>
        <v>70</v>
      </c>
      <c r="AA4154" s="14">
        <f t="shared" si="1284"/>
        <v>0</v>
      </c>
      <c r="AB4154" s="14">
        <f t="shared" si="1288"/>
        <v>0</v>
      </c>
      <c r="AC4154" s="15">
        <f t="shared" si="1287"/>
        <v>385</v>
      </c>
      <c r="AD4154" s="48">
        <f>(ROUND(AC4154-AC4150,1)/AC4150)</f>
        <v>-6.6666666666666666E-2</v>
      </c>
      <c r="AE4154" s="119"/>
      <c r="AF4154" s="60"/>
    </row>
    <row r="4155" spans="1:32">
      <c r="A4155" s="105" t="s">
        <v>667</v>
      </c>
      <c r="B4155" s="97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125.99999999999999</v>
      </c>
      <c r="O4155" s="14">
        <f>E4155*$E$8</f>
        <v>0</v>
      </c>
      <c r="P4155" s="14">
        <f>F4155*$F$8</f>
        <v>70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188.99999999999997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314.99999999999994</v>
      </c>
      <c r="Y4155" s="14">
        <f t="shared" si="1282"/>
        <v>0</v>
      </c>
      <c r="Z4155" s="14">
        <f t="shared" si="1283"/>
        <v>70</v>
      </c>
      <c r="AA4155" s="14">
        <f t="shared" si="1284"/>
        <v>0</v>
      </c>
      <c r="AB4155" s="14">
        <f t="shared" si="1288"/>
        <v>0</v>
      </c>
      <c r="AC4155" s="15">
        <f t="shared" si="1287"/>
        <v>385</v>
      </c>
      <c r="AD4155" s="48">
        <f>(ROUND(AC4155-AC4150,1)/AC4150)</f>
        <v>-6.6666666666666666E-2</v>
      </c>
      <c r="AE4155" s="119"/>
      <c r="AF4155" s="60"/>
    </row>
    <row r="4156" spans="1:32">
      <c r="A4156" s="105" t="s">
        <v>606</v>
      </c>
      <c r="B4156" s="97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54</v>
      </c>
      <c r="O4156" s="14">
        <f>E4156*$E$9</f>
        <v>182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81</v>
      </c>
      <c r="T4156" s="14">
        <f>(O4156/100)*(K4156*$K$9)</f>
        <v>218.4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135</v>
      </c>
      <c r="Y4156" s="14">
        <f t="shared" si="1282"/>
        <v>400.4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535.4</v>
      </c>
      <c r="AD4156" s="48">
        <f>(ROUND(AC4156-AC4150,1)/AC4150)</f>
        <v>0.29793939393939395</v>
      </c>
      <c r="AE4156" s="119"/>
      <c r="AF4156" s="60"/>
    </row>
    <row r="4157" spans="1:32">
      <c r="A4157" s="105" t="s">
        <v>851</v>
      </c>
      <c r="B4157" s="97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54</v>
      </c>
      <c r="O4157" s="14">
        <f>E4157*$E$10</f>
        <v>0</v>
      </c>
      <c r="P4157" s="14">
        <f>F4157*$F$10</f>
        <v>182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81</v>
      </c>
      <c r="T4157" s="14">
        <f>(O4157/100)*(K4157*$J$10)</f>
        <v>0</v>
      </c>
      <c r="U4157" s="14">
        <f>(P4157/100)*(K4157*$K$10)+(P4157/100)*(L4157*$L$10)</f>
        <v>218.4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135</v>
      </c>
      <c r="Y4157" s="14">
        <f t="shared" si="1282"/>
        <v>0</v>
      </c>
      <c r="Z4157" s="14">
        <f t="shared" si="1283"/>
        <v>400.4</v>
      </c>
      <c r="AA4157" s="14">
        <f t="shared" si="1284"/>
        <v>0</v>
      </c>
      <c r="AB4157" s="14">
        <f t="shared" si="1288"/>
        <v>0</v>
      </c>
      <c r="AC4157" s="15">
        <f t="shared" si="1287"/>
        <v>535.4</v>
      </c>
      <c r="AD4157" s="48">
        <f>(ROUND(AC4157-AC4150,1)/AC4150)</f>
        <v>0.29793939393939395</v>
      </c>
      <c r="AE4157" s="119"/>
      <c r="AF4157" s="60"/>
    </row>
    <row r="4158" spans="1:32">
      <c r="A4158" s="105" t="s">
        <v>852</v>
      </c>
      <c r="B4158" s="97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54</v>
      </c>
      <c r="O4158" s="14">
        <f>E4158*$E$11</f>
        <v>0</v>
      </c>
      <c r="P4158" s="14">
        <f>F4158*$F$11</f>
        <v>0</v>
      </c>
      <c r="Q4158" s="14">
        <f>G4158*$G$11</f>
        <v>182</v>
      </c>
      <c r="R4158" s="14">
        <f>H4158*$H$11</f>
        <v>0</v>
      </c>
      <c r="S4158" s="14">
        <f>(N4158/100)*(I4158*$I$11)+(N4158/100)*(J4158*$J$11)</f>
        <v>81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218.4</v>
      </c>
      <c r="W4158" s="14">
        <f>(R4158/100)*(K4158*$K$11)+(R4158/100)*(L4158*$L$11)</f>
        <v>0</v>
      </c>
      <c r="X4158" s="14">
        <f t="shared" si="1281"/>
        <v>135</v>
      </c>
      <c r="Y4158" s="14">
        <f t="shared" si="1282"/>
        <v>0</v>
      </c>
      <c r="Z4158" s="14">
        <f t="shared" si="1283"/>
        <v>0</v>
      </c>
      <c r="AA4158" s="14">
        <f t="shared" si="1284"/>
        <v>400.4</v>
      </c>
      <c r="AB4158" s="14">
        <f t="shared" si="1288"/>
        <v>0</v>
      </c>
      <c r="AC4158" s="15">
        <f t="shared" si="1287"/>
        <v>535.4</v>
      </c>
      <c r="AD4158" s="48">
        <f>(ROUND(AC4158-AC4150,1)/AC4150)</f>
        <v>0.29793939393939395</v>
      </c>
      <c r="AE4158" s="119"/>
      <c r="AF4158" s="60"/>
    </row>
    <row r="4159" spans="1:32">
      <c r="A4159" s="105" t="s">
        <v>853</v>
      </c>
      <c r="B4159" s="97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54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182</v>
      </c>
      <c r="S4159" s="14">
        <f>(N4159/100)*(I4159*$I$12)+(N4159/100)*(J4159*$J$12)</f>
        <v>81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218.4</v>
      </c>
      <c r="X4159" s="14">
        <f t="shared" si="1281"/>
        <v>135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400.4</v>
      </c>
      <c r="AC4159" s="15">
        <f t="shared" si="1287"/>
        <v>535.4</v>
      </c>
      <c r="AD4159" s="48">
        <f>(ROUND(AC4159-AC4150,1)/AC4150)</f>
        <v>0.29793939393939395</v>
      </c>
      <c r="AE4159" s="119"/>
      <c r="AF4159" s="60"/>
    </row>
    <row r="4160" spans="1:32">
      <c r="A4160" s="105" t="s">
        <v>854</v>
      </c>
      <c r="B4160" s="97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117</v>
      </c>
      <c r="O4160" s="14">
        <f>E4160*$E$13</f>
        <v>0</v>
      </c>
      <c r="P4160" s="14">
        <f>F4160*$F$13</f>
        <v>65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284.31</v>
      </c>
      <c r="T4160" s="14">
        <f>(O4160/100)*(K4160*$K$13)+(O4160/100)*(M4160*$M$13)</f>
        <v>0</v>
      </c>
      <c r="U4160" s="14">
        <f>(P4160/100)*(K4160*$K$13)+(P4160/100)*(L4160*$L$13)+(P4160/100)*(M4160*$M$13)</f>
        <v>60.45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401.31</v>
      </c>
      <c r="Y4160" s="14">
        <f t="shared" si="1282"/>
        <v>0</v>
      </c>
      <c r="Z4160" s="14">
        <f t="shared" si="1283"/>
        <v>125.45</v>
      </c>
      <c r="AA4160" s="14">
        <f t="shared" si="1284"/>
        <v>0</v>
      </c>
      <c r="AB4160" s="14">
        <f t="shared" si="1288"/>
        <v>0</v>
      </c>
      <c r="AC4160" s="15">
        <f t="shared" si="1287"/>
        <v>526.79999999999995</v>
      </c>
      <c r="AD4160" s="48">
        <f>(ROUND(AC4160-AC4150,1)/AC4150)</f>
        <v>0.27709090909090911</v>
      </c>
      <c r="AE4160" s="119"/>
      <c r="AF4160" s="60"/>
    </row>
    <row r="4161" spans="1:32">
      <c r="A4161" s="105" t="s">
        <v>855</v>
      </c>
      <c r="B4161" s="97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156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369.72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525.72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525.70000000000005</v>
      </c>
      <c r="AD4161" s="48">
        <f>(ROUND(AC4161-AC4150,1)/AC4150)</f>
        <v>0.2744242424242424</v>
      </c>
      <c r="AE4161" s="119"/>
      <c r="AF4161" s="60"/>
    </row>
    <row r="4162" spans="1:32">
      <c r="A4162" s="105"/>
      <c r="B4162" s="97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156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369.72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525.72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525.70000000000005</v>
      </c>
      <c r="AD4162" s="48">
        <f>(ROUND(AC4162-AC4150,1)/AC4150)</f>
        <v>0.2744242424242424</v>
      </c>
      <c r="AE4162" s="119"/>
      <c r="AF4162" s="60"/>
    </row>
    <row r="4163" spans="1:32">
      <c r="A4163" s="105"/>
      <c r="B4163" s="97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117</v>
      </c>
      <c r="O4163" s="14">
        <f>E4163*$E$16</f>
        <v>0</v>
      </c>
      <c r="P4163" s="14">
        <f>F4163*$F$16</f>
        <v>65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303.38099999999997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420.38099999999997</v>
      </c>
      <c r="Y4163" s="14">
        <f t="shared" si="1282"/>
        <v>0</v>
      </c>
      <c r="Z4163" s="14">
        <f t="shared" si="1283"/>
        <v>65</v>
      </c>
      <c r="AA4163" s="14">
        <f t="shared" si="1284"/>
        <v>0</v>
      </c>
      <c r="AB4163" s="14">
        <f t="shared" si="1288"/>
        <v>0</v>
      </c>
      <c r="AC4163" s="15">
        <f t="shared" si="1287"/>
        <v>485.4</v>
      </c>
      <c r="AD4163" s="48">
        <f>(ROUND(AC4163-AC4150,1)/AC4150)</f>
        <v>0.17672727272727273</v>
      </c>
      <c r="AE4163" s="119"/>
      <c r="AF4163" s="60"/>
    </row>
    <row r="4164" spans="1:32">
      <c r="A4164" s="105"/>
      <c r="B4164" s="97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117</v>
      </c>
      <c r="O4164" s="14">
        <f>E4164*$E$17</f>
        <v>0</v>
      </c>
      <c r="P4164" s="14">
        <f>F4164*$F$17</f>
        <v>65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303.38099999999997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420.38099999999997</v>
      </c>
      <c r="Y4164" s="14">
        <f t="shared" si="1282"/>
        <v>0</v>
      </c>
      <c r="Z4164" s="14">
        <f t="shared" si="1283"/>
        <v>65</v>
      </c>
      <c r="AA4164" s="14">
        <f t="shared" si="1284"/>
        <v>0</v>
      </c>
      <c r="AB4164" s="14">
        <f t="shared" si="1288"/>
        <v>0</v>
      </c>
      <c r="AC4164" s="15">
        <f t="shared" si="1287"/>
        <v>485.4</v>
      </c>
      <c r="AD4164" s="48">
        <f>(ROUND(AC4164-AC4150,1)/AC4150)</f>
        <v>0.17672727272727273</v>
      </c>
      <c r="AE4164" s="119"/>
      <c r="AF4164" s="60"/>
    </row>
    <row r="4165" spans="1:32">
      <c r="A4165" s="112" t="s">
        <v>0</v>
      </c>
      <c r="B4165" s="98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135</v>
      </c>
      <c r="O4165" s="52">
        <f>E4165*$E$3</f>
        <v>0</v>
      </c>
      <c r="P4165" s="52">
        <f>F4165*$F$3</f>
        <v>0</v>
      </c>
      <c r="Q4165" s="52">
        <f>G4165*$G$3</f>
        <v>75</v>
      </c>
      <c r="R4165" s="52">
        <f>H4165*$H$3</f>
        <v>0</v>
      </c>
      <c r="S4165" s="52">
        <f>(N4165/100)*(I4165*$I$3)+(N4165/100)*(J4165*$J$3)</f>
        <v>202.5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337.5</v>
      </c>
      <c r="Y4165" s="52">
        <f t="shared" si="1282"/>
        <v>0</v>
      </c>
      <c r="Z4165" s="52">
        <f t="shared" si="1283"/>
        <v>0</v>
      </c>
      <c r="AA4165" s="52">
        <f t="shared" si="1284"/>
        <v>75</v>
      </c>
      <c r="AB4165" s="52">
        <f t="shared" si="1286"/>
        <v>0</v>
      </c>
      <c r="AC4165" s="53">
        <f>ROUND(X4165+Y4165+Z4165+AA4165+AB4165,1)</f>
        <v>412.5</v>
      </c>
      <c r="AD4165" s="58"/>
      <c r="AE4165" s="119" t="s">
        <v>820</v>
      </c>
      <c r="AF4165" s="60"/>
    </row>
    <row r="4166" spans="1:32">
      <c r="A4166" s="105" t="s">
        <v>821</v>
      </c>
      <c r="B4166" s="99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117</v>
      </c>
      <c r="O4166" s="14">
        <f>E4166*$E$4</f>
        <v>0</v>
      </c>
      <c r="P4166" s="14">
        <f>F4166*$F$4</f>
        <v>0</v>
      </c>
      <c r="Q4166" s="14">
        <f>G4166*$G$4</f>
        <v>65</v>
      </c>
      <c r="R4166" s="14">
        <f>H4166*$H$4</f>
        <v>0</v>
      </c>
      <c r="S4166" s="14">
        <f>(N4166/100)*(I4166*$I$4)+(N4166/100)*(J4166*$J$4)</f>
        <v>324.32399999999996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441.32399999999996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65</v>
      </c>
      <c r="AB4166" s="14">
        <f>R4166+W4166</f>
        <v>0</v>
      </c>
      <c r="AC4166" s="15">
        <f>ROUND(X4166+Y4166+Z4166+AA4166+AB4166,1)</f>
        <v>506.3</v>
      </c>
      <c r="AD4166" s="48">
        <f>(ROUND(AC4166-AC4165,1)/AC4165)</f>
        <v>0.2273939393939394</v>
      </c>
      <c r="AE4166" s="119"/>
      <c r="AF4166" s="60"/>
    </row>
    <row r="4167" spans="1:32">
      <c r="A4167" s="105" t="s">
        <v>822</v>
      </c>
      <c r="B4167" s="99">
        <v>12</v>
      </c>
      <c r="C4167" s="21" t="s">
        <v>856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125.99999999999999</v>
      </c>
      <c r="O4167" s="14">
        <f>E4167*$E$5</f>
        <v>0</v>
      </c>
      <c r="P4167" s="14">
        <f>F4167*$F$5</f>
        <v>0</v>
      </c>
      <c r="Q4167" s="14">
        <f>G4167*$G$5</f>
        <v>70</v>
      </c>
      <c r="R4167" s="14">
        <f>H4167*$H$5</f>
        <v>0</v>
      </c>
      <c r="S4167" s="14">
        <f>(N4167/100)*(I4167*$I$5)+(N4167/100)*(J4167*$J$5)</f>
        <v>188.99999999999997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314.99999999999994</v>
      </c>
      <c r="Y4167" s="14">
        <f t="shared" si="1290"/>
        <v>0</v>
      </c>
      <c r="Z4167" s="14">
        <f t="shared" si="1291"/>
        <v>0</v>
      </c>
      <c r="AA4167" s="14">
        <f t="shared" si="1292"/>
        <v>70</v>
      </c>
      <c r="AB4167" s="14">
        <f>R4167+W4167</f>
        <v>0</v>
      </c>
      <c r="AC4167" s="15">
        <f t="shared" ref="AC4167:AC4179" si="1293">ROUND(X4167+Y4167+Z4167+AA4167+AB4167,1)</f>
        <v>385</v>
      </c>
      <c r="AD4167" s="48">
        <f>(ROUND(AC4167-AC4165,1)/AC4165)</f>
        <v>-6.6666666666666666E-2</v>
      </c>
      <c r="AE4167" s="119"/>
      <c r="AF4167" s="60"/>
    </row>
    <row r="4168" spans="1:32">
      <c r="A4168" s="105" t="s">
        <v>823</v>
      </c>
      <c r="B4168" s="99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125.99999999999999</v>
      </c>
      <c r="O4168" s="14">
        <f>E4168*$E$6</f>
        <v>0</v>
      </c>
      <c r="P4168" s="14">
        <f>F4168*$F$6</f>
        <v>0</v>
      </c>
      <c r="Q4168" s="14">
        <f>G4168*$G$6</f>
        <v>70</v>
      </c>
      <c r="R4168" s="14">
        <f>H4168*$H$6</f>
        <v>0</v>
      </c>
      <c r="S4168" s="14">
        <f>(N4168/100)*(I4168*$I$6)+(N4168/100)*(J4168*$J$6)</f>
        <v>188.99999999999997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314.99999999999994</v>
      </c>
      <c r="Y4168" s="14">
        <f t="shared" si="1290"/>
        <v>0</v>
      </c>
      <c r="Z4168" s="14">
        <f t="shared" si="1291"/>
        <v>0</v>
      </c>
      <c r="AA4168" s="14">
        <f t="shared" si="1292"/>
        <v>70</v>
      </c>
      <c r="AB4168" s="14">
        <f t="shared" ref="AB4168:AB4179" si="1294">R4168+W4168</f>
        <v>0</v>
      </c>
      <c r="AC4168" s="15">
        <f t="shared" si="1293"/>
        <v>385</v>
      </c>
      <c r="AD4168" s="48">
        <f>(ROUND(AC4168-AC4165,1)/AC4165)</f>
        <v>-6.6666666666666666E-2</v>
      </c>
      <c r="AE4168" s="119"/>
      <c r="AF4168" s="60"/>
    </row>
    <row r="4169" spans="1:32">
      <c r="A4169" s="105" t="s">
        <v>824</v>
      </c>
      <c r="B4169" s="99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125.99999999999999</v>
      </c>
      <c r="O4169" s="14">
        <f>E4169*$E$7</f>
        <v>0</v>
      </c>
      <c r="P4169" s="14">
        <f>F4169*$F$7</f>
        <v>0</v>
      </c>
      <c r="Q4169" s="14">
        <f>G4169*$G$7</f>
        <v>70</v>
      </c>
      <c r="R4169" s="14">
        <f>H4169*$H$7</f>
        <v>0</v>
      </c>
      <c r="S4169" s="14">
        <f>(N4169/100)*(I4169*$I$7)+(N4169/100)*(J4169*$J$7)</f>
        <v>188.99999999999997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314.99999999999994</v>
      </c>
      <c r="Y4169" s="14">
        <f t="shared" si="1290"/>
        <v>0</v>
      </c>
      <c r="Z4169" s="14">
        <f t="shared" si="1291"/>
        <v>0</v>
      </c>
      <c r="AA4169" s="14">
        <f t="shared" si="1292"/>
        <v>70</v>
      </c>
      <c r="AB4169" s="14">
        <f t="shared" si="1294"/>
        <v>0</v>
      </c>
      <c r="AC4169" s="15">
        <f t="shared" si="1293"/>
        <v>385</v>
      </c>
      <c r="AD4169" s="48">
        <f>(ROUND(AC4169-AC4165,1)/AC4165)</f>
        <v>-6.6666666666666666E-2</v>
      </c>
      <c r="AE4169" s="119"/>
      <c r="AF4169" s="60"/>
    </row>
    <row r="4170" spans="1:32">
      <c r="A4170" s="105" t="s">
        <v>667</v>
      </c>
      <c r="B4170" s="99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125.99999999999999</v>
      </c>
      <c r="O4170" s="14">
        <f>E4170*$E$8</f>
        <v>0</v>
      </c>
      <c r="P4170" s="14">
        <f>F4170*$F$8</f>
        <v>0</v>
      </c>
      <c r="Q4170" s="14">
        <f>G4170*$G$8</f>
        <v>70</v>
      </c>
      <c r="R4170" s="14">
        <f>H4170*$H$8</f>
        <v>0</v>
      </c>
      <c r="S4170" s="14">
        <f>(N4170/100)*(I4170*$I$8)+(N4170/100)*(J4170*$J$8)</f>
        <v>188.99999999999997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314.99999999999994</v>
      </c>
      <c r="Y4170" s="14">
        <f t="shared" si="1290"/>
        <v>0</v>
      </c>
      <c r="Z4170" s="14">
        <f t="shared" si="1291"/>
        <v>0</v>
      </c>
      <c r="AA4170" s="14">
        <f t="shared" si="1292"/>
        <v>70</v>
      </c>
      <c r="AB4170" s="14">
        <f t="shared" si="1294"/>
        <v>0</v>
      </c>
      <c r="AC4170" s="15">
        <f t="shared" si="1293"/>
        <v>385</v>
      </c>
      <c r="AD4170" s="48">
        <f>(ROUND(AC4170-AC4165,1)/AC4165)</f>
        <v>-6.6666666666666666E-2</v>
      </c>
      <c r="AE4170" s="119"/>
      <c r="AF4170" s="60"/>
    </row>
    <row r="4171" spans="1:32">
      <c r="A4171" s="105" t="s">
        <v>606</v>
      </c>
      <c r="B4171" s="99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54</v>
      </c>
      <c r="O4171" s="14">
        <f>E4171*$E$9</f>
        <v>182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81</v>
      </c>
      <c r="T4171" s="14">
        <f>(O4171/100)*(K4171*$K$9)</f>
        <v>218.4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135</v>
      </c>
      <c r="Y4171" s="14">
        <f t="shared" si="1290"/>
        <v>400.4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535.4</v>
      </c>
      <c r="AD4171" s="48">
        <f>(ROUND(AC4171-AC4165,1)/AC4165)</f>
        <v>0.29793939393939395</v>
      </c>
      <c r="AE4171" s="119"/>
      <c r="AF4171" s="60"/>
    </row>
    <row r="4172" spans="1:32">
      <c r="A4172" s="105" t="s">
        <v>851</v>
      </c>
      <c r="B4172" s="99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54</v>
      </c>
      <c r="O4172" s="14">
        <f>E4172*$E$10</f>
        <v>0</v>
      </c>
      <c r="P4172" s="14">
        <f>F4172*$F$10</f>
        <v>182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81</v>
      </c>
      <c r="T4172" s="14">
        <f>(O4172/100)*(K4172*$J$10)</f>
        <v>0</v>
      </c>
      <c r="U4172" s="14">
        <f>(P4172/100)*(K4172*$K$10)+(P4172/100)*(L4172*$L$10)</f>
        <v>218.4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135</v>
      </c>
      <c r="Y4172" s="14">
        <f t="shared" si="1290"/>
        <v>0</v>
      </c>
      <c r="Z4172" s="14">
        <f t="shared" si="1291"/>
        <v>400.4</v>
      </c>
      <c r="AA4172" s="14">
        <f t="shared" si="1292"/>
        <v>0</v>
      </c>
      <c r="AB4172" s="14">
        <f t="shared" si="1294"/>
        <v>0</v>
      </c>
      <c r="AC4172" s="15">
        <f t="shared" si="1293"/>
        <v>535.4</v>
      </c>
      <c r="AD4172" s="48">
        <f>(ROUND(AC4172-AC4165,1)/AC4165)</f>
        <v>0.29793939393939395</v>
      </c>
      <c r="AE4172" s="119"/>
      <c r="AF4172" s="60"/>
    </row>
    <row r="4173" spans="1:32">
      <c r="A4173" s="105" t="s">
        <v>852</v>
      </c>
      <c r="B4173" s="99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54</v>
      </c>
      <c r="O4173" s="14">
        <f>E4173*$E$11</f>
        <v>0</v>
      </c>
      <c r="P4173" s="14">
        <f>F4173*$F$11</f>
        <v>0</v>
      </c>
      <c r="Q4173" s="14">
        <f>G4173*$G$11</f>
        <v>182</v>
      </c>
      <c r="R4173" s="14">
        <f>H4173*$H$11</f>
        <v>0</v>
      </c>
      <c r="S4173" s="14">
        <f>(N4173/100)*(I4173*$I$11)+(N4173/100)*(J4173*$J$11)</f>
        <v>81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218.4</v>
      </c>
      <c r="W4173" s="14">
        <f>(R4173/100)*(K4173*$K$11)+(R4173/100)*(L4173*$L$11)</f>
        <v>0</v>
      </c>
      <c r="X4173" s="14">
        <f t="shared" si="1289"/>
        <v>135</v>
      </c>
      <c r="Y4173" s="14">
        <f t="shared" si="1290"/>
        <v>0</v>
      </c>
      <c r="Z4173" s="14">
        <f t="shared" si="1291"/>
        <v>0</v>
      </c>
      <c r="AA4173" s="14">
        <f t="shared" si="1292"/>
        <v>400.4</v>
      </c>
      <c r="AB4173" s="14">
        <f t="shared" si="1294"/>
        <v>0</v>
      </c>
      <c r="AC4173" s="15">
        <f t="shared" si="1293"/>
        <v>535.4</v>
      </c>
      <c r="AD4173" s="48">
        <f>(ROUND(AC4173-AC4165,1)/AC4165)</f>
        <v>0.29793939393939395</v>
      </c>
      <c r="AE4173" s="119"/>
      <c r="AF4173" s="60"/>
    </row>
    <row r="4174" spans="1:32">
      <c r="A4174" s="105" t="s">
        <v>853</v>
      </c>
      <c r="B4174" s="99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54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182</v>
      </c>
      <c r="S4174" s="14">
        <f>(N4174/100)*(I4174*$I$12)+(N4174/100)*(J4174*$J$12)</f>
        <v>81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218.4</v>
      </c>
      <c r="X4174" s="14">
        <f t="shared" si="1289"/>
        <v>135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400.4</v>
      </c>
      <c r="AC4174" s="15">
        <f t="shared" si="1293"/>
        <v>535.4</v>
      </c>
      <c r="AD4174" s="48">
        <f>(ROUND(AC4174-AC4165,1)/AC4165)</f>
        <v>0.29793939393939395</v>
      </c>
      <c r="AE4174" s="119"/>
      <c r="AF4174" s="60"/>
    </row>
    <row r="4175" spans="1:32">
      <c r="A4175" s="105" t="s">
        <v>854</v>
      </c>
      <c r="B4175" s="99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117</v>
      </c>
      <c r="O4175" s="14">
        <f>E4175*$E$13</f>
        <v>0</v>
      </c>
      <c r="P4175" s="14">
        <f>F4175*$F$13</f>
        <v>0</v>
      </c>
      <c r="Q4175" s="14">
        <f>G4175*$G$13</f>
        <v>65</v>
      </c>
      <c r="R4175" s="14">
        <f>H4175*$H$13</f>
        <v>0</v>
      </c>
      <c r="S4175" s="14">
        <f>(N4175/100)*(I4175*$I$14)+(N4175/100)*(J4175*$J$14)+(N4175/100)*(M4175*$M$14)</f>
        <v>284.31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60.45</v>
      </c>
      <c r="W4175" s="14">
        <f>(R4175/100)*(K4175*$K$13)+(R4175/100)*(L4175*$L$13)+(R4175/100)*(M4175*$M$13)</f>
        <v>0</v>
      </c>
      <c r="X4175" s="14">
        <f t="shared" si="1289"/>
        <v>401.31</v>
      </c>
      <c r="Y4175" s="14">
        <f t="shared" si="1290"/>
        <v>0</v>
      </c>
      <c r="Z4175" s="14">
        <f t="shared" si="1291"/>
        <v>0</v>
      </c>
      <c r="AA4175" s="14">
        <f t="shared" si="1292"/>
        <v>125.45</v>
      </c>
      <c r="AB4175" s="14">
        <f t="shared" si="1294"/>
        <v>0</v>
      </c>
      <c r="AC4175" s="15">
        <f t="shared" si="1293"/>
        <v>526.79999999999995</v>
      </c>
      <c r="AD4175" s="48">
        <f>(ROUND(AC4175-AC4165,1)/AC4165)</f>
        <v>0.27709090909090911</v>
      </c>
      <c r="AE4175" s="119"/>
      <c r="AF4175" s="60"/>
    </row>
    <row r="4176" spans="1:32">
      <c r="A4176" s="105" t="s">
        <v>855</v>
      </c>
      <c r="B4176" s="99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156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369.72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525.72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525.70000000000005</v>
      </c>
      <c r="AD4176" s="48">
        <f>(ROUND(AC4176-AC4165,1)/AC4165)</f>
        <v>0.2744242424242424</v>
      </c>
      <c r="AE4176" s="119"/>
      <c r="AF4176" s="60"/>
    </row>
    <row r="4177" spans="1:32">
      <c r="A4177" s="105"/>
      <c r="B4177" s="99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156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369.72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525.72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525.70000000000005</v>
      </c>
      <c r="AD4177" s="48">
        <f>(ROUND(AC4177-AC4165,1)/AC4165)</f>
        <v>0.2744242424242424</v>
      </c>
      <c r="AE4177" s="119"/>
      <c r="AF4177" s="60"/>
    </row>
    <row r="4178" spans="1:32">
      <c r="A4178" s="105"/>
      <c r="B4178" s="99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117</v>
      </c>
      <c r="O4178" s="14">
        <f>E4178*$E$16</f>
        <v>0</v>
      </c>
      <c r="P4178" s="14">
        <f>F4178*$F$16</f>
        <v>0</v>
      </c>
      <c r="Q4178" s="14">
        <f>G4178*$G$16</f>
        <v>65</v>
      </c>
      <c r="R4178" s="14">
        <f>H4178*$H$16</f>
        <v>0</v>
      </c>
      <c r="S4178" s="14">
        <f>(N4178/100)*(I4178*$I$16)+(N4178/100)*(J4178*$J$16)</f>
        <v>303.38099999999997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420.38099999999997</v>
      </c>
      <c r="Y4178" s="14">
        <f t="shared" si="1290"/>
        <v>0</v>
      </c>
      <c r="Z4178" s="14">
        <f t="shared" si="1291"/>
        <v>0</v>
      </c>
      <c r="AA4178" s="14">
        <f t="shared" si="1292"/>
        <v>65</v>
      </c>
      <c r="AB4178" s="14">
        <f t="shared" si="1294"/>
        <v>0</v>
      </c>
      <c r="AC4178" s="15">
        <f t="shared" si="1293"/>
        <v>485.4</v>
      </c>
      <c r="AD4178" s="48">
        <f>(ROUND(AC4178-AC4165,1)/AC4165)</f>
        <v>0.17672727272727273</v>
      </c>
      <c r="AE4178" s="119"/>
      <c r="AF4178" s="60"/>
    </row>
    <row r="4179" spans="1:32">
      <c r="A4179" s="105"/>
      <c r="B4179" s="99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117</v>
      </c>
      <c r="O4179" s="14">
        <f>E4179*$E$17</f>
        <v>0</v>
      </c>
      <c r="P4179" s="14">
        <f>F4179*$F$17</f>
        <v>0</v>
      </c>
      <c r="Q4179" s="14">
        <f>G4179*$G$17</f>
        <v>65</v>
      </c>
      <c r="R4179" s="14">
        <f>H4179*$H$17</f>
        <v>0</v>
      </c>
      <c r="S4179" s="14">
        <f>(N4179/100)*(I4179*$I$17)+(N4179/100)*(J4179*$J$17)</f>
        <v>303.38099999999997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420.38099999999997</v>
      </c>
      <c r="Y4179" s="14">
        <f t="shared" si="1290"/>
        <v>0</v>
      </c>
      <c r="Z4179" s="14">
        <f t="shared" si="1291"/>
        <v>0</v>
      </c>
      <c r="AA4179" s="14">
        <f t="shared" si="1292"/>
        <v>65</v>
      </c>
      <c r="AB4179" s="14">
        <f t="shared" si="1294"/>
        <v>0</v>
      </c>
      <c r="AC4179" s="15">
        <f t="shared" si="1293"/>
        <v>485.4</v>
      </c>
      <c r="AD4179" s="48">
        <f>(ROUND(AC4179-AC4165,1)/AC4165)</f>
        <v>0.17672727272727273</v>
      </c>
      <c r="AE4179" s="119"/>
      <c r="AF4179" s="60"/>
    </row>
    <row r="4180" spans="1:32">
      <c r="A4180" s="112" t="s">
        <v>0</v>
      </c>
      <c r="B4180" s="96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180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243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423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423</v>
      </c>
      <c r="AD4180" s="58" t="s">
        <v>330</v>
      </c>
      <c r="AE4180" s="119" t="s">
        <v>820</v>
      </c>
      <c r="AF4180" s="60"/>
    </row>
    <row r="4181" spans="1:32">
      <c r="A4181" s="105" t="s">
        <v>821</v>
      </c>
      <c r="B4181" s="97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156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364.10400000000004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520.10400000000004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520.1</v>
      </c>
      <c r="AD4181" s="48">
        <f>(ROUND(AC4181-AC4180,1)/AC4180)</f>
        <v>0.22955082742316785</v>
      </c>
      <c r="AE4181" s="119"/>
      <c r="AF4181" s="60"/>
    </row>
    <row r="4182" spans="1:32">
      <c r="A4182" s="105" t="s">
        <v>822</v>
      </c>
      <c r="B4182" s="97">
        <v>10</v>
      </c>
      <c r="C4182" s="21" t="s">
        <v>856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168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226.8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394.8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394.8</v>
      </c>
      <c r="AD4182" s="48">
        <f>(ROUND(AC4182-AC4180,1)/AC4180)</f>
        <v>-6.6666666666666666E-2</v>
      </c>
      <c r="AE4182" s="119"/>
      <c r="AF4182" s="60"/>
    </row>
    <row r="4183" spans="1:32">
      <c r="A4183" s="105" t="s">
        <v>823</v>
      </c>
      <c r="B4183" s="97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168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226.8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394.8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394.8</v>
      </c>
      <c r="AD4183" s="48">
        <f>(ROUND(AC4183-AC4180,1)/AC4180)</f>
        <v>-6.6666666666666666E-2</v>
      </c>
      <c r="AE4183" s="119"/>
      <c r="AF4183" s="60"/>
    </row>
    <row r="4184" spans="1:32">
      <c r="A4184" s="105" t="s">
        <v>824</v>
      </c>
      <c r="B4184" s="97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168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226.8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394.8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394.8</v>
      </c>
      <c r="AD4184" s="48">
        <f>(ROUND(AC4184-AC4180,1)/AC4180)</f>
        <v>-6.6666666666666666E-2</v>
      </c>
      <c r="AE4184" s="119"/>
      <c r="AF4184" s="60"/>
    </row>
    <row r="4185" spans="1:32">
      <c r="A4185" s="105" t="s">
        <v>667</v>
      </c>
      <c r="B4185" s="97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168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226.8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394.8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394.8</v>
      </c>
      <c r="AD4185" s="48">
        <f>(ROUND(AC4185-AC4180,1)/AC4180)</f>
        <v>-6.6666666666666666E-2</v>
      </c>
      <c r="AE4185" s="119"/>
      <c r="AF4185" s="60"/>
    </row>
    <row r="4186" spans="1:32">
      <c r="A4186" s="105" t="s">
        <v>606</v>
      </c>
      <c r="B4186" s="97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72</v>
      </c>
      <c r="O4186" s="14">
        <f>E4186*$E$9</f>
        <v>156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43.199999999999996</v>
      </c>
      <c r="T4186" s="14">
        <f>(O4186/100)*(K4186*$K$9)</f>
        <v>276.12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115.19999999999999</v>
      </c>
      <c r="Y4186" s="14">
        <f t="shared" si="1296"/>
        <v>432.12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547.29999999999995</v>
      </c>
      <c r="AD4186" s="48">
        <f>(ROUND(AC4186-AC4180,1)/AC4180)</f>
        <v>0.29385342789598107</v>
      </c>
      <c r="AE4186" s="119"/>
      <c r="AF4186" s="60"/>
    </row>
    <row r="4187" spans="1:32">
      <c r="A4187" s="105" t="s">
        <v>851</v>
      </c>
      <c r="B4187" s="97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72</v>
      </c>
      <c r="O4187" s="14">
        <f>E4187*$E$10</f>
        <v>0</v>
      </c>
      <c r="P4187" s="14">
        <f>F4187*$F$10</f>
        <v>156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95.039999999999992</v>
      </c>
      <c r="T4187" s="14">
        <f>(O4187/100)*(K4187*$J$10)</f>
        <v>0</v>
      </c>
      <c r="U4187" s="14">
        <f>(P4187/100)*(K4187*$K$10)+(P4187/100)*(L4187*$L$10)</f>
        <v>224.64000000000001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167.04</v>
      </c>
      <c r="Y4187" s="14">
        <f t="shared" si="1296"/>
        <v>0</v>
      </c>
      <c r="Z4187" s="14">
        <f t="shared" si="1297"/>
        <v>380.64</v>
      </c>
      <c r="AA4187" s="14">
        <f t="shared" si="1298"/>
        <v>0</v>
      </c>
      <c r="AB4187" s="14">
        <f t="shared" si="1300"/>
        <v>0</v>
      </c>
      <c r="AC4187" s="15">
        <f t="shared" si="1299"/>
        <v>547.70000000000005</v>
      </c>
      <c r="AD4187" s="48">
        <f>(ROUND(AC4187-AC4180,1)/AC4180)</f>
        <v>0.29479905437352244</v>
      </c>
      <c r="AE4187" s="119"/>
      <c r="AF4187" s="60"/>
    </row>
    <row r="4188" spans="1:32">
      <c r="A4188" s="105" t="s">
        <v>852</v>
      </c>
      <c r="B4188" s="97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72</v>
      </c>
      <c r="O4188" s="14">
        <f>E4188*$E$11</f>
        <v>0</v>
      </c>
      <c r="P4188" s="14">
        <f>F4188*$F$11</f>
        <v>0</v>
      </c>
      <c r="Q4188" s="14">
        <f>G4188*$G$11</f>
        <v>156</v>
      </c>
      <c r="R4188" s="14">
        <f>H4188*$H$11</f>
        <v>0</v>
      </c>
      <c r="S4188" s="14">
        <f>(N4188/100)*(I4188*$I$11)+(N4188/100)*(J4188*$J$11)+(N4188/100)*(L4188*$L$11)</f>
        <v>130.67999999999998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189.54000000000002</v>
      </c>
      <c r="W4188" s="14">
        <f>(R4188/100)*(K4188*$K$11)+(R4188/100)*(L4188*$L$11)</f>
        <v>0</v>
      </c>
      <c r="X4188" s="14">
        <f t="shared" si="1295"/>
        <v>202.67999999999998</v>
      </c>
      <c r="Y4188" s="14">
        <f t="shared" si="1296"/>
        <v>0</v>
      </c>
      <c r="Z4188" s="14">
        <f t="shared" si="1297"/>
        <v>0</v>
      </c>
      <c r="AA4188" s="14">
        <f t="shared" si="1298"/>
        <v>345.54</v>
      </c>
      <c r="AB4188" s="14">
        <f t="shared" si="1300"/>
        <v>0</v>
      </c>
      <c r="AC4188" s="15">
        <f t="shared" si="1299"/>
        <v>548.20000000000005</v>
      </c>
      <c r="AD4188" s="48">
        <f>(ROUND(AC4188-AC4180,1)/AC4180)</f>
        <v>0.29598108747044916</v>
      </c>
      <c r="AE4188" s="119"/>
      <c r="AF4188" s="60"/>
    </row>
    <row r="4189" spans="1:32">
      <c r="A4189" s="105" t="s">
        <v>853</v>
      </c>
      <c r="B4189" s="97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72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156</v>
      </c>
      <c r="S4189" s="14">
        <f>(N4189/100)*(I4189*$I$12)+(N4189/100)*(J4189*$J$12)+(N4189/100)*(L4189*$L$12)</f>
        <v>95.039999999999992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224.64000000000001</v>
      </c>
      <c r="X4189" s="14">
        <f t="shared" si="1295"/>
        <v>167.04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380.64</v>
      </c>
      <c r="AC4189" s="15">
        <f t="shared" si="1299"/>
        <v>547.70000000000005</v>
      </c>
      <c r="AD4189" s="48">
        <f>(ROUND(AC4189-AC4180,1)/AC4180)</f>
        <v>0.29479905437352244</v>
      </c>
      <c r="AE4189" s="119"/>
      <c r="AF4189" s="60"/>
    </row>
    <row r="4190" spans="1:32">
      <c r="A4190" s="105" t="s">
        <v>854</v>
      </c>
      <c r="B4190" s="97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156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386.1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542.1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542.1</v>
      </c>
      <c r="AD4190" s="48">
        <f>(ROUND(AC4190-AC4180,1)/AC4180)</f>
        <v>0.28156028368794322</v>
      </c>
      <c r="AE4190" s="119"/>
      <c r="AF4190" s="60"/>
    </row>
    <row r="4191" spans="1:32">
      <c r="A4191" s="105" t="s">
        <v>855</v>
      </c>
      <c r="B4191" s="97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182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357.63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539.63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539.6</v>
      </c>
      <c r="AD4191" s="48">
        <f>(ROUND(AC4191-AC4180,1)/AC4180)</f>
        <v>0.2756501182033097</v>
      </c>
      <c r="AE4191" s="119"/>
      <c r="AF4191" s="60"/>
    </row>
    <row r="4192" spans="1:32">
      <c r="A4192" s="105"/>
      <c r="B4192" s="97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182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357.63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539.63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539.6</v>
      </c>
      <c r="AD4192" s="48">
        <f>(ROUND(AC4192-AC4180,1)/AC4180)</f>
        <v>0.2756501182033097</v>
      </c>
      <c r="AE4192" s="119"/>
      <c r="AF4192" s="60"/>
    </row>
    <row r="4193" spans="1:32">
      <c r="A4193" s="105"/>
      <c r="B4193" s="97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156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341.952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497.952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498</v>
      </c>
      <c r="AD4193" s="48">
        <f>(ROUND(AC4193-AC4180,1)/AC4180)</f>
        <v>0.1773049645390071</v>
      </c>
      <c r="AE4193" s="119"/>
      <c r="AF4193" s="60"/>
    </row>
    <row r="4194" spans="1:32">
      <c r="A4194" s="105"/>
      <c r="B4194" s="97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156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341.952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497.952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498</v>
      </c>
      <c r="AD4194" s="48">
        <f>(ROUND(AC4194-AC4180,1)/AC4180)</f>
        <v>0.1773049645390071</v>
      </c>
      <c r="AE4194" s="119"/>
      <c r="AF4194" s="60"/>
    </row>
    <row r="4195" spans="1:32">
      <c r="A4195" s="112" t="s">
        <v>0</v>
      </c>
      <c r="B4195" s="98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225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189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414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414</v>
      </c>
      <c r="AD4195" s="58"/>
      <c r="AE4195" s="119" t="s">
        <v>820</v>
      </c>
      <c r="AF4195" s="60"/>
    </row>
    <row r="4196" spans="1:32">
      <c r="A4196" s="105" t="s">
        <v>821</v>
      </c>
      <c r="B4196" s="99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195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291.33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486.33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486.3</v>
      </c>
      <c r="AD4196" s="48">
        <f>(ROUND(AC4196-AC4195,1)/AC4195)</f>
        <v>0.17463768115942027</v>
      </c>
      <c r="AE4196" s="119"/>
      <c r="AF4196" s="60"/>
    </row>
    <row r="4197" spans="1:32">
      <c r="A4197" s="105" t="s">
        <v>822</v>
      </c>
      <c r="B4197" s="99">
        <v>0</v>
      </c>
      <c r="C4197" s="21" t="s">
        <v>856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210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176.4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386.4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386.4</v>
      </c>
      <c r="AD4197" s="48">
        <f>(ROUND(AC4197-AC4195,1)/AC4195)</f>
        <v>-6.6666666666666666E-2</v>
      </c>
      <c r="AE4197" s="119"/>
      <c r="AF4197" s="60"/>
    </row>
    <row r="4198" spans="1:32">
      <c r="A4198" s="105" t="s">
        <v>823</v>
      </c>
      <c r="B4198" s="99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210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176.4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386.4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386.4</v>
      </c>
      <c r="AD4198" s="48">
        <f>(ROUND(AC4198-AC4195,1)/AC4195)</f>
        <v>-6.6666666666666666E-2</v>
      </c>
      <c r="AE4198" s="119"/>
      <c r="AF4198" s="60"/>
    </row>
    <row r="4199" spans="1:32">
      <c r="A4199" s="105" t="s">
        <v>824</v>
      </c>
      <c r="B4199" s="99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210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176.4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386.4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386.4</v>
      </c>
      <c r="AD4199" s="48">
        <f>(ROUND(AC4199-AC4195,1)/AC4195)</f>
        <v>-6.6666666666666666E-2</v>
      </c>
      <c r="AE4199" s="119"/>
      <c r="AF4199" s="60"/>
    </row>
    <row r="4200" spans="1:32">
      <c r="A4200" s="105" t="s">
        <v>667</v>
      </c>
      <c r="B4200" s="99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210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176.4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386.4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386.4</v>
      </c>
      <c r="AD4200" s="48">
        <f>(ROUND(AC4200-AC4195,1)/AC4195)</f>
        <v>-6.6666666666666666E-2</v>
      </c>
      <c r="AE4200" s="119"/>
      <c r="AF4200" s="60"/>
    </row>
    <row r="4201" spans="1:32">
      <c r="A4201" s="105" t="s">
        <v>606</v>
      </c>
      <c r="B4201" s="99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90</v>
      </c>
      <c r="O4201" s="14">
        <f>E4201*$E$9</f>
        <v>195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75.600000000000009</v>
      </c>
      <c r="T4201" s="14">
        <f>(O4201/100)*(K4201*$K$9)</f>
        <v>175.5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165.60000000000002</v>
      </c>
      <c r="Y4201" s="14">
        <f t="shared" si="1302"/>
        <v>370.5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536.1</v>
      </c>
      <c r="AD4201" s="48">
        <f>(ROUND(AC4201-AC4195,1)/AC4195)</f>
        <v>0.29492753623188406</v>
      </c>
      <c r="AE4201" s="119"/>
      <c r="AF4201" s="60"/>
    </row>
    <row r="4202" spans="1:32">
      <c r="A4202" s="105" t="s">
        <v>851</v>
      </c>
      <c r="B4202" s="99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90</v>
      </c>
      <c r="O4202" s="14">
        <f>E4202*$E$10</f>
        <v>0</v>
      </c>
      <c r="P4202" s="14">
        <f>F4202*$F$10</f>
        <v>195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75.600000000000009</v>
      </c>
      <c r="T4202" s="14">
        <f>(O4202/100)*(K4202*$J$10)</f>
        <v>0</v>
      </c>
      <c r="U4202" s="14">
        <f>(P4202/100)*(K4202*$K$10)+(P4202/100)*(L4202*$L$10)</f>
        <v>175.5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165.60000000000002</v>
      </c>
      <c r="Y4202" s="14">
        <f t="shared" si="1302"/>
        <v>0</v>
      </c>
      <c r="Z4202" s="14">
        <f t="shared" si="1303"/>
        <v>370.5</v>
      </c>
      <c r="AA4202" s="14">
        <f t="shared" si="1304"/>
        <v>0</v>
      </c>
      <c r="AB4202" s="14">
        <f t="shared" si="1306"/>
        <v>0</v>
      </c>
      <c r="AC4202" s="15">
        <f t="shared" si="1305"/>
        <v>536.1</v>
      </c>
      <c r="AD4202" s="48">
        <f>(ROUND(AC4202-AC4195,1)/AC4195)</f>
        <v>0.29492753623188406</v>
      </c>
      <c r="AE4202" s="119"/>
      <c r="AF4202" s="60"/>
    </row>
    <row r="4203" spans="1:32">
      <c r="A4203" s="105" t="s">
        <v>852</v>
      </c>
      <c r="B4203" s="99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90</v>
      </c>
      <c r="O4203" s="14">
        <f>E4203*$E$11</f>
        <v>0</v>
      </c>
      <c r="P4203" s="14">
        <f>F4203*$F$11</f>
        <v>0</v>
      </c>
      <c r="Q4203" s="14">
        <f>G4203*$G$11</f>
        <v>195</v>
      </c>
      <c r="R4203" s="14">
        <f>H4203*$H$11</f>
        <v>0</v>
      </c>
      <c r="S4203" s="14">
        <f>(N4203/100)*(I4203*$I$11)+(N4203/100)*(J4203*$J$11)</f>
        <v>75.600000000000009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175.5</v>
      </c>
      <c r="W4203" s="14">
        <f>(R4203/100)*(K4203*$K$11)+(R4203/100)*(L4203*$L$11)</f>
        <v>0</v>
      </c>
      <c r="X4203" s="14">
        <f t="shared" si="1301"/>
        <v>165.60000000000002</v>
      </c>
      <c r="Y4203" s="14">
        <f t="shared" si="1302"/>
        <v>0</v>
      </c>
      <c r="Z4203" s="14">
        <f t="shared" si="1303"/>
        <v>0</v>
      </c>
      <c r="AA4203" s="14">
        <f t="shared" si="1304"/>
        <v>370.5</v>
      </c>
      <c r="AB4203" s="14">
        <f t="shared" si="1306"/>
        <v>0</v>
      </c>
      <c r="AC4203" s="15">
        <f t="shared" si="1305"/>
        <v>536.1</v>
      </c>
      <c r="AD4203" s="48">
        <f>(ROUND(AC4203-AC4195,1)/AC4195)</f>
        <v>0.29492753623188406</v>
      </c>
      <c r="AE4203" s="119"/>
      <c r="AF4203" s="60"/>
    </row>
    <row r="4204" spans="1:32">
      <c r="A4204" s="105" t="s">
        <v>853</v>
      </c>
      <c r="B4204" s="99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90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195</v>
      </c>
      <c r="S4204" s="14">
        <f>(N4204/100)*(I4204*$I$12)+(N4204/100)*(J4204*$J$12)</f>
        <v>75.600000000000009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175.5</v>
      </c>
      <c r="X4204" s="14">
        <f t="shared" si="1301"/>
        <v>165.60000000000002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370.5</v>
      </c>
      <c r="AC4204" s="15">
        <f t="shared" si="1305"/>
        <v>536.1</v>
      </c>
      <c r="AD4204" s="48">
        <f>(ROUND(AC4204-AC4195,1)/AC4195)</f>
        <v>0.29492753623188406</v>
      </c>
      <c r="AE4204" s="119"/>
      <c r="AF4204" s="60"/>
    </row>
    <row r="4205" spans="1:32">
      <c r="A4205" s="105" t="s">
        <v>854</v>
      </c>
      <c r="B4205" s="99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195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333.45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528.45000000000005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528.5</v>
      </c>
      <c r="AD4205" s="48">
        <f>(ROUND(AC4205-AC4195,1)/AC4195)</f>
        <v>0.27657004830917875</v>
      </c>
      <c r="AE4205" s="119"/>
      <c r="AF4205" s="60"/>
    </row>
    <row r="4206" spans="1:32">
      <c r="A4206" s="105" t="s">
        <v>855</v>
      </c>
      <c r="B4206" s="99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195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333.45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528.45000000000005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528.5</v>
      </c>
      <c r="AD4206" s="48">
        <f>(ROUND(AC4206-AC4195,1)/AC4195)</f>
        <v>0.27657004830917875</v>
      </c>
      <c r="AE4206" s="119"/>
      <c r="AF4206" s="60"/>
    </row>
    <row r="4207" spans="1:32">
      <c r="A4207" s="105"/>
      <c r="B4207" s="99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195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333.45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528.45000000000005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528.5</v>
      </c>
      <c r="AD4207" s="48">
        <f>(ROUND(AC4207-AC4195,1)/AC4195)</f>
        <v>0.27657004830917875</v>
      </c>
      <c r="AE4207" s="119"/>
      <c r="AF4207" s="60"/>
    </row>
    <row r="4208" spans="1:32">
      <c r="A4208" s="105"/>
      <c r="B4208" s="99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195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270.65999999999997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465.65999999999997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465.7</v>
      </c>
      <c r="AD4208" s="48">
        <f>(ROUND(AC4208-AC4195,1)/AC4195)</f>
        <v>0.1248792270531401</v>
      </c>
      <c r="AE4208" s="119"/>
      <c r="AF4208" s="60"/>
    </row>
    <row r="4209" spans="1:32">
      <c r="A4209" s="105"/>
      <c r="B4209" s="99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195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313.95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508.95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509</v>
      </c>
      <c r="AD4209" s="48">
        <f>(ROUND(AC4209-AC4195,1)/AC4195)</f>
        <v>0.22946859903381642</v>
      </c>
      <c r="AE4209" s="119"/>
      <c r="AF4209" s="60"/>
    </row>
    <row r="4210" spans="1:32">
      <c r="A4210" s="112" t="s">
        <v>0</v>
      </c>
      <c r="B4210" s="96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120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180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243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423</v>
      </c>
      <c r="AC4210" s="53">
        <f>ROUND(X4210+Y4210+Z4210+AA4210+AB4210,1)</f>
        <v>423</v>
      </c>
      <c r="AD4210" s="58"/>
      <c r="AE4210" s="119" t="s">
        <v>820</v>
      </c>
      <c r="AF4210" s="60"/>
    </row>
    <row r="4211" spans="1:32">
      <c r="A4211" s="105" t="s">
        <v>821</v>
      </c>
      <c r="B4211" s="97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120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156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327.60000000000002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483.6</v>
      </c>
      <c r="AC4211" s="15">
        <f>ROUND(X4211+Y4211+Z4211+AA4211+AB4211,1)</f>
        <v>483.6</v>
      </c>
      <c r="AD4211" s="48">
        <f>(ROUND(AC4211-AC4210,1)/AC4210)</f>
        <v>0.14326241134751774</v>
      </c>
      <c r="AE4211" s="119"/>
      <c r="AF4211" s="60"/>
    </row>
    <row r="4212" spans="1:32">
      <c r="A4212" s="105" t="s">
        <v>822</v>
      </c>
      <c r="B4212" s="97">
        <v>0</v>
      </c>
      <c r="C4212" s="21" t="s">
        <v>856</v>
      </c>
      <c r="D4212" s="12">
        <v>0</v>
      </c>
      <c r="E4212" s="12">
        <v>0</v>
      </c>
      <c r="F4212" s="12">
        <v>0</v>
      </c>
      <c r="G4212" s="12">
        <v>0</v>
      </c>
      <c r="H4212" s="12">
        <v>120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168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226.79999999999998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394.79999999999995</v>
      </c>
      <c r="AC4212" s="15">
        <f t="shared" ref="AC4212:AC4224" si="1307">ROUND(X4212+Y4212+Z4212+AA4212+AB4212,1)</f>
        <v>394.8</v>
      </c>
      <c r="AD4212" s="48">
        <f>(ROUND(AC4212-AC4210,1)/AC4210)</f>
        <v>-6.6666666666666666E-2</v>
      </c>
      <c r="AE4212" s="119"/>
      <c r="AF4212" s="60"/>
    </row>
    <row r="4213" spans="1:32">
      <c r="A4213" s="105" t="s">
        <v>823</v>
      </c>
      <c r="B4213" s="97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120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168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226.79999999999998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394.79999999999995</v>
      </c>
      <c r="AC4213" s="15">
        <f t="shared" si="1307"/>
        <v>394.8</v>
      </c>
      <c r="AD4213" s="48">
        <f>(ROUND(AC4213-AC4210,1)/AC4210)</f>
        <v>-6.6666666666666666E-2</v>
      </c>
      <c r="AE4213" s="119"/>
      <c r="AF4213" s="60"/>
    </row>
    <row r="4214" spans="1:32">
      <c r="A4214" s="105" t="s">
        <v>824</v>
      </c>
      <c r="B4214" s="97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120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168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226.79999999999998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394.79999999999995</v>
      </c>
      <c r="AC4214" s="15">
        <f t="shared" si="1307"/>
        <v>394.8</v>
      </c>
      <c r="AD4214" s="48">
        <f>(ROUND(AC4214-AC4210,1)/AC4210)</f>
        <v>-6.6666666666666666E-2</v>
      </c>
      <c r="AE4214" s="119"/>
      <c r="AF4214" s="60"/>
    </row>
    <row r="4215" spans="1:32">
      <c r="A4215" s="105" t="s">
        <v>667</v>
      </c>
      <c r="B4215" s="97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120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168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226.79999999999998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394.79999999999995</v>
      </c>
      <c r="AC4215" s="15">
        <f t="shared" si="1307"/>
        <v>394.8</v>
      </c>
      <c r="AD4215" s="48">
        <f>(ROUND(AC4215-AC4210,1)/AC4210)</f>
        <v>-6.6666666666666666E-2</v>
      </c>
      <c r="AE4215" s="119"/>
      <c r="AF4215" s="60"/>
    </row>
    <row r="4216" spans="1:32">
      <c r="A4216" s="105" t="s">
        <v>606</v>
      </c>
      <c r="B4216" s="97"/>
      <c r="C4216" s="21" t="s">
        <v>1</v>
      </c>
      <c r="D4216" s="12">
        <v>0</v>
      </c>
      <c r="E4216" s="12">
        <v>175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227.5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313.95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541.45000000000005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541.5</v>
      </c>
      <c r="AD4216" s="48">
        <f>(ROUND(AC4216-AC4210,1)/AC4210)</f>
        <v>0.28014184397163122</v>
      </c>
      <c r="AE4216" s="119"/>
      <c r="AF4216" s="60"/>
    </row>
    <row r="4217" spans="1:32">
      <c r="A4217" s="105" t="s">
        <v>851</v>
      </c>
      <c r="B4217" s="97"/>
      <c r="C4217" s="21" t="s">
        <v>2</v>
      </c>
      <c r="D4217" s="12">
        <v>0</v>
      </c>
      <c r="E4217" s="12">
        <v>0</v>
      </c>
      <c r="F4217" s="12">
        <v>175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227.5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313.95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541.45000000000005</v>
      </c>
      <c r="AA4217" s="14">
        <f t="shared" si="1298"/>
        <v>0</v>
      </c>
      <c r="AB4217" s="14">
        <f t="shared" si="1308"/>
        <v>0</v>
      </c>
      <c r="AC4217" s="15">
        <f t="shared" si="1307"/>
        <v>541.5</v>
      </c>
      <c r="AD4217" s="48">
        <f>(ROUND(AC4217-AC4210,1)/AC4210)</f>
        <v>0.28014184397163122</v>
      </c>
      <c r="AE4217" s="119"/>
      <c r="AF4217" s="60"/>
    </row>
    <row r="4218" spans="1:32">
      <c r="A4218" s="105" t="s">
        <v>852</v>
      </c>
      <c r="B4218" s="97"/>
      <c r="C4218" s="21" t="s">
        <v>3</v>
      </c>
      <c r="D4218" s="12">
        <v>0</v>
      </c>
      <c r="E4218" s="12">
        <v>0</v>
      </c>
      <c r="F4218" s="12">
        <v>0</v>
      </c>
      <c r="G4218" s="12">
        <v>175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227.5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313.95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541.45000000000005</v>
      </c>
      <c r="AB4218" s="14">
        <f t="shared" si="1308"/>
        <v>0</v>
      </c>
      <c r="AC4218" s="15">
        <f t="shared" si="1307"/>
        <v>541.5</v>
      </c>
      <c r="AD4218" s="48">
        <f>(ROUND(AC4218-AC4210,1)/AC4210)</f>
        <v>0.28014184397163122</v>
      </c>
      <c r="AE4218" s="119"/>
      <c r="AF4218" s="60"/>
    </row>
    <row r="4219" spans="1:32">
      <c r="A4219" s="105" t="s">
        <v>853</v>
      </c>
      <c r="B4219" s="97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175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227.5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313.95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541.45000000000005</v>
      </c>
      <c r="AC4219" s="15">
        <f t="shared" si="1307"/>
        <v>541.5</v>
      </c>
      <c r="AD4219" s="48">
        <f>(ROUND(AC4219-AC4210,1)/AC4210)</f>
        <v>0.28014184397163122</v>
      </c>
      <c r="AE4219" s="119"/>
      <c r="AF4219" s="60"/>
    </row>
    <row r="4220" spans="1:32">
      <c r="A4220" s="105" t="s">
        <v>854</v>
      </c>
      <c r="B4220" s="97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120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156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386.1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542.1</v>
      </c>
      <c r="AC4220" s="15">
        <f t="shared" si="1307"/>
        <v>542.1</v>
      </c>
      <c r="AD4220" s="48">
        <f>(ROUND(AC4220-AC4210,1)/AC4210)</f>
        <v>0.28156028368794322</v>
      </c>
      <c r="AE4220" s="119"/>
      <c r="AF4220" s="60"/>
    </row>
    <row r="4221" spans="1:32">
      <c r="A4221" s="105" t="s">
        <v>855</v>
      </c>
      <c r="B4221" s="97"/>
      <c r="C4221" s="21" t="s">
        <v>329</v>
      </c>
      <c r="D4221" s="12">
        <v>175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227.5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313.95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541.45000000000005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541.5</v>
      </c>
      <c r="AD4221" s="48">
        <f>(ROUND(AC4221-AC4210,1)/AC4210)</f>
        <v>0.28014184397163122</v>
      </c>
      <c r="AE4221" s="119"/>
      <c r="AF4221" s="60"/>
    </row>
    <row r="4222" spans="1:32">
      <c r="A4222" s="105"/>
      <c r="B4222" s="97"/>
      <c r="C4222" s="21" t="s">
        <v>330</v>
      </c>
      <c r="D4222" s="12">
        <v>175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227.5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313.95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541.45000000000005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541.5</v>
      </c>
      <c r="AD4222" s="48">
        <f>(ROUND(AC4222-AC4210,1)/AC4210)</f>
        <v>0.28014184397163122</v>
      </c>
      <c r="AE4222" s="119"/>
      <c r="AF4222" s="60"/>
    </row>
    <row r="4223" spans="1:32">
      <c r="A4223" s="105"/>
      <c r="B4223" s="97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120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156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327.60000000000002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483.6</v>
      </c>
      <c r="AC4223" s="15">
        <f t="shared" si="1307"/>
        <v>483.6</v>
      </c>
      <c r="AD4223" s="48">
        <f>(ROUND(AC4223-AC4210,1)/AC4210)</f>
        <v>0.14326241134751774</v>
      </c>
      <c r="AE4223" s="117"/>
      <c r="AF4223" s="63"/>
    </row>
    <row r="4224" spans="1:32">
      <c r="A4224" s="105"/>
      <c r="B4224" s="97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120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156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327.60000000000002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483.6</v>
      </c>
      <c r="AC4224" s="15">
        <f t="shared" si="1307"/>
        <v>483.6</v>
      </c>
      <c r="AD4224" s="48">
        <f>(ROUND(AC4224-AC4210,1)/AC4210)</f>
        <v>0.14326241134751774</v>
      </c>
      <c r="AE4224" s="119"/>
      <c r="AF4224" s="60"/>
    </row>
    <row r="4225" spans="1:32">
      <c r="A4225" s="113"/>
      <c r="B4225" s="156" t="s">
        <v>348</v>
      </c>
      <c r="C4225" s="156"/>
      <c r="D4225" s="156"/>
      <c r="E4225" s="156"/>
      <c r="F4225" s="156"/>
      <c r="G4225" s="156"/>
      <c r="H4225" s="156"/>
      <c r="I4225" s="156"/>
      <c r="J4225" s="156"/>
      <c r="K4225" s="156"/>
      <c r="L4225" s="156"/>
      <c r="M4225" s="156"/>
      <c r="N4225" s="156"/>
      <c r="O4225" s="156"/>
      <c r="P4225" s="156"/>
      <c r="Q4225" s="156"/>
      <c r="R4225" s="156"/>
      <c r="S4225" s="156"/>
      <c r="T4225" s="156"/>
      <c r="U4225" s="156"/>
      <c r="V4225" s="156"/>
      <c r="W4225" s="156"/>
      <c r="X4225" s="156"/>
      <c r="Y4225" s="156"/>
      <c r="Z4225" s="156"/>
      <c r="AA4225" s="156"/>
      <c r="AB4225" s="156"/>
      <c r="AC4225" s="18">
        <v>500</v>
      </c>
      <c r="AD4225" s="18"/>
      <c r="AE4225" s="119"/>
      <c r="AF4225" s="60"/>
    </row>
    <row r="4226" spans="1:32">
      <c r="A4226" s="112" t="s">
        <v>0</v>
      </c>
      <c r="B4226" s="93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150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225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375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375</v>
      </c>
      <c r="AD4226" s="48">
        <v>0</v>
      </c>
      <c r="AE4226" s="119" t="s">
        <v>820</v>
      </c>
      <c r="AF4226" s="60"/>
    </row>
    <row r="4227" spans="1:32">
      <c r="A4227" s="105" t="s">
        <v>821</v>
      </c>
      <c r="B4227" s="93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130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311.22000000000003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441.22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441.2</v>
      </c>
      <c r="AD4227" s="48">
        <f>(ROUND(AC4227-AC4226,1)/AC4226)</f>
        <v>0.17653333333333335</v>
      </c>
      <c r="AE4227" s="119"/>
      <c r="AF4227" s="60"/>
    </row>
    <row r="4228" spans="1:32">
      <c r="A4228" s="105" t="s">
        <v>822</v>
      </c>
      <c r="B4228" s="93">
        <v>14</v>
      </c>
      <c r="C4228" s="21" t="s">
        <v>856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140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210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350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350</v>
      </c>
      <c r="AD4228" s="48">
        <f>(ROUND(AC4228-AC4226,1)/AC4226)</f>
        <v>-6.6666666666666666E-2</v>
      </c>
      <c r="AE4228" s="119"/>
      <c r="AF4228" s="60"/>
    </row>
    <row r="4229" spans="1:32">
      <c r="A4229" s="105" t="s">
        <v>823</v>
      </c>
      <c r="B4229" s="93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140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210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350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350</v>
      </c>
      <c r="AD4229" s="48">
        <f>(ROUND(AC4229-AC4226,1)/AC4226)</f>
        <v>-6.6666666666666666E-2</v>
      </c>
      <c r="AE4229" s="119"/>
      <c r="AF4229" s="60"/>
    </row>
    <row r="4230" spans="1:32">
      <c r="A4230" s="105" t="s">
        <v>824</v>
      </c>
      <c r="B4230" s="93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140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210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350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350</v>
      </c>
      <c r="AD4230" s="48">
        <f>(ROUND(AC4230-AC4226,1)/AC4226)</f>
        <v>-6.6666666666666666E-2</v>
      </c>
      <c r="AE4230" s="119"/>
      <c r="AF4230" s="60"/>
    </row>
    <row r="4231" spans="1:32">
      <c r="A4231" s="105" t="s">
        <v>667</v>
      </c>
      <c r="B4231" s="93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140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210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350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350</v>
      </c>
      <c r="AD4231" s="48">
        <f>(ROUND(AC4231-AC4226,1)/AC4226)</f>
        <v>-6.6666666666666666E-2</v>
      </c>
      <c r="AE4231" s="119"/>
      <c r="AF4231" s="60"/>
    </row>
    <row r="4232" spans="1:32">
      <c r="A4232" s="105" t="s">
        <v>606</v>
      </c>
      <c r="B4232" s="93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60</v>
      </c>
      <c r="O4232" s="14">
        <f>E4232*$E$9</f>
        <v>130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90</v>
      </c>
      <c r="T4232" s="14">
        <f>(O4232/100)*(K4232*$K$9)</f>
        <v>204.75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150</v>
      </c>
      <c r="Y4232" s="14">
        <f t="shared" si="1310"/>
        <v>334.75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484.8</v>
      </c>
      <c r="AD4232" s="48">
        <f>(ROUND(AC4232-AC4226,1)/AC4226)</f>
        <v>0.2928</v>
      </c>
      <c r="AE4232" s="119"/>
      <c r="AF4232" s="60"/>
    </row>
    <row r="4233" spans="1:32">
      <c r="A4233" s="105" t="s">
        <v>851</v>
      </c>
      <c r="B4233" s="93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60</v>
      </c>
      <c r="O4233" s="14">
        <f>E4233*$E$10</f>
        <v>0</v>
      </c>
      <c r="P4233" s="14">
        <f>F4233*$F$10</f>
        <v>130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90</v>
      </c>
      <c r="T4233" s="14">
        <f>(O4233/100)*(K4233*$J$10)</f>
        <v>0</v>
      </c>
      <c r="U4233" s="14">
        <f>(P4233/100)*(K4233*$K$10)+(P4233/100)*(L4233*$L$10)</f>
        <v>204.75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150</v>
      </c>
      <c r="Y4233" s="14">
        <f t="shared" si="1310"/>
        <v>0</v>
      </c>
      <c r="Z4233" s="14">
        <f t="shared" si="1311"/>
        <v>334.75</v>
      </c>
      <c r="AA4233" s="14">
        <f t="shared" si="1312"/>
        <v>0</v>
      </c>
      <c r="AB4233" s="14">
        <f t="shared" si="1314"/>
        <v>0</v>
      </c>
      <c r="AC4233" s="15">
        <f t="shared" si="1313"/>
        <v>484.8</v>
      </c>
      <c r="AD4233" s="48">
        <f>(ROUND(AC4233-AC4226,1)/AC4226)</f>
        <v>0.2928</v>
      </c>
      <c r="AE4233" s="119"/>
      <c r="AF4233" s="60"/>
    </row>
    <row r="4234" spans="1:32">
      <c r="A4234" s="105" t="s">
        <v>852</v>
      </c>
      <c r="B4234" s="93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60</v>
      </c>
      <c r="O4234" s="14">
        <f>E4234*$E$11</f>
        <v>0</v>
      </c>
      <c r="P4234" s="14">
        <f>F4234*$F$11</f>
        <v>0</v>
      </c>
      <c r="Q4234" s="14">
        <f>G4234*$G$11</f>
        <v>130</v>
      </c>
      <c r="R4234" s="14">
        <f>H4234*$H$11</f>
        <v>0</v>
      </c>
      <c r="S4234" s="14">
        <f>(N4234/100)*(I4234*$I$11)+(N4234/100)*(J4234*$J$11)</f>
        <v>90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204.75</v>
      </c>
      <c r="W4234" s="14">
        <f>(R4234/100)*(K4234*$K$11)+(R4234/100)*(L4234*$L$11)</f>
        <v>0</v>
      </c>
      <c r="X4234" s="14">
        <f t="shared" si="1309"/>
        <v>150</v>
      </c>
      <c r="Y4234" s="14">
        <f t="shared" si="1310"/>
        <v>0</v>
      </c>
      <c r="Z4234" s="14">
        <f t="shared" si="1311"/>
        <v>0</v>
      </c>
      <c r="AA4234" s="14">
        <f t="shared" si="1312"/>
        <v>334.75</v>
      </c>
      <c r="AB4234" s="14">
        <f t="shared" si="1314"/>
        <v>0</v>
      </c>
      <c r="AC4234" s="15">
        <f t="shared" si="1313"/>
        <v>484.8</v>
      </c>
      <c r="AD4234" s="48">
        <f>(ROUND(AC4234-AC4226,1)/AC4226)</f>
        <v>0.2928</v>
      </c>
      <c r="AE4234" s="119"/>
      <c r="AF4234" s="60"/>
    </row>
    <row r="4235" spans="1:32">
      <c r="A4235" s="105" t="s">
        <v>853</v>
      </c>
      <c r="B4235" s="93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60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130</v>
      </c>
      <c r="S4235" s="14">
        <f>(N4235/100)*(I4235*$I$12)+(N4235/100)*(J4235*$J$12)</f>
        <v>90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204.75</v>
      </c>
      <c r="X4235" s="14">
        <f t="shared" si="1309"/>
        <v>150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334.75</v>
      </c>
      <c r="AC4235" s="15">
        <f t="shared" si="1313"/>
        <v>484.8</v>
      </c>
      <c r="AD4235" s="48">
        <f>(ROUND(AC4235-AC4226,1)/AC4226)</f>
        <v>0.2928</v>
      </c>
      <c r="AE4235" s="119"/>
      <c r="AF4235" s="60"/>
    </row>
    <row r="4236" spans="1:32">
      <c r="A4236" s="105" t="s">
        <v>854</v>
      </c>
      <c r="B4236" s="93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130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349.05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479.05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479.1</v>
      </c>
      <c r="AD4236" s="48">
        <f>(ROUND(AC4236-AC4226,1)/AC4226)</f>
        <v>0.27759999999999996</v>
      </c>
      <c r="AE4236" s="119"/>
      <c r="AF4236" s="60"/>
    </row>
    <row r="4237" spans="1:32">
      <c r="A4237" s="105" t="s">
        <v>855</v>
      </c>
      <c r="B4237" s="93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130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349.05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479.05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479.1</v>
      </c>
      <c r="AD4237" s="48">
        <f>(ROUND(AC4237-AC4226,1)/AC4226)</f>
        <v>0.27759999999999996</v>
      </c>
      <c r="AE4237" s="119"/>
      <c r="AF4237" s="60"/>
    </row>
    <row r="4238" spans="1:32">
      <c r="A4238" s="105"/>
      <c r="B4238" s="93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130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349.05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479.05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479.1</v>
      </c>
      <c r="AD4238" s="48">
        <f>(ROUND(AC4238-AC4226,1)/AC4226)</f>
        <v>0.27759999999999996</v>
      </c>
      <c r="AE4238" s="119"/>
      <c r="AF4238" s="60"/>
    </row>
    <row r="4239" spans="1:32">
      <c r="A4239" s="105"/>
      <c r="B4239" s="93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130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332.02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462.02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462</v>
      </c>
      <c r="AD4239" s="48">
        <f>(ROUND(AC4239-AC4226,1)/AC4226)</f>
        <v>0.23200000000000001</v>
      </c>
      <c r="AE4239" s="119"/>
      <c r="AF4239" s="60"/>
    </row>
    <row r="4240" spans="1:32">
      <c r="A4240" s="105"/>
      <c r="B4240" s="93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130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294.31999999999994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424.31999999999994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424.3</v>
      </c>
      <c r="AD4240" s="48">
        <f>(ROUND(AC4240-AC4226,1)/AC4226)</f>
        <v>0.13146666666666665</v>
      </c>
      <c r="AE4240" s="119"/>
      <c r="AF4240" s="60"/>
    </row>
    <row r="4241" spans="1:32">
      <c r="A4241" s="112" t="s">
        <v>0</v>
      </c>
      <c r="B4241" s="94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150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225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375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375</v>
      </c>
      <c r="AD4241" s="58">
        <v>0</v>
      </c>
      <c r="AE4241" s="119" t="s">
        <v>820</v>
      </c>
      <c r="AF4241" s="60"/>
    </row>
    <row r="4242" spans="1:32">
      <c r="A4242" s="105" t="s">
        <v>821</v>
      </c>
      <c r="B4242" s="95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130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332.28000000000003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462.28000000000003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462.3</v>
      </c>
      <c r="AD4242" s="48">
        <f>(ROUND(AC4242-AC4241,1)/AC4241)</f>
        <v>0.23279999999999998</v>
      </c>
      <c r="AE4242" s="119"/>
      <c r="AF4242" s="60"/>
    </row>
    <row r="4243" spans="1:32">
      <c r="A4243" s="105" t="s">
        <v>822</v>
      </c>
      <c r="B4243" s="95">
        <v>0</v>
      </c>
      <c r="C4243" s="21" t="s">
        <v>856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140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210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350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350</v>
      </c>
      <c r="AD4243" s="48">
        <f>(ROUND(AC4243-AC4241,1)/AC4241)</f>
        <v>-6.6666666666666666E-2</v>
      </c>
      <c r="AE4243" s="119"/>
      <c r="AF4243" s="60"/>
    </row>
    <row r="4244" spans="1:32">
      <c r="A4244" s="105" t="s">
        <v>823</v>
      </c>
      <c r="B4244" s="95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140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210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350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350</v>
      </c>
      <c r="AD4244" s="48">
        <f>(ROUND(AC4244-AC4241,1)/AC4241)</f>
        <v>-6.6666666666666666E-2</v>
      </c>
      <c r="AE4244" s="119"/>
      <c r="AF4244" s="60"/>
    </row>
    <row r="4245" spans="1:32">
      <c r="A4245" s="105" t="s">
        <v>824</v>
      </c>
      <c r="B4245" s="95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140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210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350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350</v>
      </c>
      <c r="AD4245" s="48">
        <f>(ROUND(AC4245-AC4241,1)/AC4241)</f>
        <v>-6.6666666666666666E-2</v>
      </c>
      <c r="AE4245" s="119"/>
      <c r="AF4245" s="60"/>
    </row>
    <row r="4246" spans="1:32">
      <c r="A4246" s="105" t="s">
        <v>667</v>
      </c>
      <c r="B4246" s="95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140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210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350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350</v>
      </c>
      <c r="AD4246" s="48">
        <f>(ROUND(AC4246-AC4241,1)/AC4241)</f>
        <v>-6.6666666666666666E-2</v>
      </c>
      <c r="AE4246" s="119"/>
      <c r="AF4246" s="60"/>
    </row>
    <row r="4247" spans="1:32">
      <c r="A4247" s="105" t="s">
        <v>606</v>
      </c>
      <c r="B4247" s="95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60</v>
      </c>
      <c r="O4247" s="14">
        <f>E4247*$E$9</f>
        <v>130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90</v>
      </c>
      <c r="T4247" s="14">
        <f>(O4247/100)*(K4247*$K$9)</f>
        <v>204.75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150</v>
      </c>
      <c r="Y4247" s="14">
        <f t="shared" si="1316"/>
        <v>334.75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484.8</v>
      </c>
      <c r="AD4247" s="48">
        <f>(ROUND(AC4247-AC4241,1)/AC4241)</f>
        <v>0.2928</v>
      </c>
      <c r="AE4247" s="119"/>
      <c r="AF4247" s="60"/>
    </row>
    <row r="4248" spans="1:32">
      <c r="A4248" s="105" t="s">
        <v>851</v>
      </c>
      <c r="B4248" s="95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60</v>
      </c>
      <c r="O4248" s="14">
        <f>E4248*$E$10</f>
        <v>0</v>
      </c>
      <c r="P4248" s="14">
        <f>F4248*$F$10</f>
        <v>130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90</v>
      </c>
      <c r="T4248" s="14">
        <f>(O4248/100)*(K4248*$J$10)</f>
        <v>0</v>
      </c>
      <c r="U4248" s="14">
        <f>(P4248/100)*(K4248*$K$10)+(P4248/100)*(L4248*$L$10)</f>
        <v>204.75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150</v>
      </c>
      <c r="Y4248" s="14">
        <f t="shared" si="1316"/>
        <v>0</v>
      </c>
      <c r="Z4248" s="14">
        <f t="shared" si="1317"/>
        <v>334.75</v>
      </c>
      <c r="AA4248" s="14">
        <f t="shared" si="1318"/>
        <v>0</v>
      </c>
      <c r="AB4248" s="14">
        <f t="shared" si="1320"/>
        <v>0</v>
      </c>
      <c r="AC4248" s="15">
        <f t="shared" si="1319"/>
        <v>484.8</v>
      </c>
      <c r="AD4248" s="48">
        <f>(ROUND(AC4248-AC4241,1)/AC4241)</f>
        <v>0.2928</v>
      </c>
      <c r="AE4248" s="119"/>
      <c r="AF4248" s="60"/>
    </row>
    <row r="4249" spans="1:32">
      <c r="A4249" s="105" t="s">
        <v>852</v>
      </c>
      <c r="B4249" s="95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60</v>
      </c>
      <c r="O4249" s="14">
        <f>E4249*$E$11</f>
        <v>0</v>
      </c>
      <c r="P4249" s="14">
        <f>F4249*$F$11</f>
        <v>0</v>
      </c>
      <c r="Q4249" s="14">
        <f>G4249*$G$11</f>
        <v>130</v>
      </c>
      <c r="R4249" s="14">
        <f>H4249*$H$11</f>
        <v>0</v>
      </c>
      <c r="S4249" s="14">
        <f>(N4249/100)*(I4249*$I$11)+(N4249/100)*(J4249*$J$11)</f>
        <v>90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204.75</v>
      </c>
      <c r="W4249" s="14">
        <f>(R4249/100)*(K4249*$K$11)+(R4249/100)*(L4249*$L$11)</f>
        <v>0</v>
      </c>
      <c r="X4249" s="14">
        <f t="shared" si="1315"/>
        <v>150</v>
      </c>
      <c r="Y4249" s="14">
        <f t="shared" si="1316"/>
        <v>0</v>
      </c>
      <c r="Z4249" s="14">
        <f t="shared" si="1317"/>
        <v>0</v>
      </c>
      <c r="AA4249" s="14">
        <f t="shared" si="1318"/>
        <v>334.75</v>
      </c>
      <c r="AB4249" s="14">
        <f t="shared" si="1320"/>
        <v>0</v>
      </c>
      <c r="AC4249" s="15">
        <f t="shared" si="1319"/>
        <v>484.8</v>
      </c>
      <c r="AD4249" s="48">
        <f>(ROUND(AC4249-AC4241,1)/AC4241)</f>
        <v>0.2928</v>
      </c>
      <c r="AE4249" s="119"/>
      <c r="AF4249" s="60"/>
    </row>
    <row r="4250" spans="1:32">
      <c r="A4250" s="105" t="s">
        <v>853</v>
      </c>
      <c r="B4250" s="95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60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130</v>
      </c>
      <c r="S4250" s="14">
        <f>(N4250/100)*(I4250*$I$12)+(N4250/100)*(J4250*$J$12)</f>
        <v>90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204.75</v>
      </c>
      <c r="X4250" s="14">
        <f t="shared" si="1315"/>
        <v>150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334.75</v>
      </c>
      <c r="AC4250" s="15">
        <f t="shared" si="1319"/>
        <v>484.8</v>
      </c>
      <c r="AD4250" s="48">
        <f>(ROUND(AC4250-AC4241,1)/AC4241)</f>
        <v>0.2928</v>
      </c>
      <c r="AE4250" s="119"/>
      <c r="AF4250" s="60"/>
    </row>
    <row r="4251" spans="1:32">
      <c r="A4251" s="105" t="s">
        <v>854</v>
      </c>
      <c r="B4251" s="95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130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351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481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481</v>
      </c>
      <c r="AD4251" s="48">
        <f>(ROUND(AC4251-AC4241,1)/AC4241)</f>
        <v>0.28266666666666668</v>
      </c>
      <c r="AE4251" s="119"/>
      <c r="AF4251" s="60"/>
    </row>
    <row r="4252" spans="1:32">
      <c r="A4252" s="105" t="s">
        <v>855</v>
      </c>
      <c r="B4252" s="95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130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351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481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481</v>
      </c>
      <c r="AD4252" s="48">
        <f>(ROUND(AC4252-AC4241,1)/AC4241)</f>
        <v>0.28266666666666668</v>
      </c>
      <c r="AE4252" s="119"/>
      <c r="AF4252" s="60"/>
    </row>
    <row r="4253" spans="1:32">
      <c r="A4253" s="105"/>
      <c r="B4253" s="95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130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351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481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481</v>
      </c>
      <c r="AD4253" s="48">
        <f>(ROUND(AC4253-AC4241,1)/AC4241)</f>
        <v>0.28266666666666668</v>
      </c>
      <c r="AE4253" s="119"/>
      <c r="AF4253" s="60"/>
    </row>
    <row r="4254" spans="1:32">
      <c r="A4254" s="105"/>
      <c r="B4254" s="95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130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310.18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440.18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440.2</v>
      </c>
      <c r="AD4254" s="48">
        <f>(ROUND(AC4254-AC4241,1)/AC4241)</f>
        <v>0.17386666666666667</v>
      </c>
      <c r="AE4254" s="119"/>
      <c r="AF4254" s="60"/>
    </row>
    <row r="4255" spans="1:32">
      <c r="A4255" s="105"/>
      <c r="B4255" s="95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130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310.18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440.18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440.2</v>
      </c>
      <c r="AD4255" s="48">
        <f>(ROUND(AC4255-AC4241,1)/AC4241)</f>
        <v>0.17386666666666667</v>
      </c>
      <c r="AE4255" s="119"/>
      <c r="AF4255" s="60"/>
    </row>
    <row r="4256" spans="1:32">
      <c r="A4256" s="112" t="s">
        <v>0</v>
      </c>
      <c r="B4256" s="96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168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252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420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420</v>
      </c>
      <c r="AD4256" s="58"/>
      <c r="AE4256" s="119" t="s">
        <v>820</v>
      </c>
      <c r="AF4256" s="60"/>
    </row>
    <row r="4257" spans="1:32">
      <c r="A4257" s="105" t="s">
        <v>821</v>
      </c>
      <c r="B4257" s="97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145.6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348.56640000000004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494.16640000000007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494.2</v>
      </c>
      <c r="AD4257" s="48">
        <f>(ROUND(AC4257-AC4256,1)/AC4256)</f>
        <v>0.17666666666666667</v>
      </c>
      <c r="AE4257" s="119"/>
      <c r="AF4257" s="60"/>
    </row>
    <row r="4258" spans="1:32">
      <c r="A4258" s="105" t="s">
        <v>822</v>
      </c>
      <c r="B4258" s="97">
        <v>18</v>
      </c>
      <c r="C4258" s="21" t="s">
        <v>856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156.79999999999998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235.2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392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392</v>
      </c>
      <c r="AD4258" s="48">
        <f>(ROUND(AC4258-AC4256,1)/AC4256)</f>
        <v>-6.6666666666666666E-2</v>
      </c>
      <c r="AE4258" s="119"/>
      <c r="AF4258" s="60"/>
    </row>
    <row r="4259" spans="1:32">
      <c r="A4259" s="105" t="s">
        <v>823</v>
      </c>
      <c r="B4259" s="97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156.79999999999998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235.2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392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392</v>
      </c>
      <c r="AD4259" s="48">
        <f>(ROUND(AC4259-AC4256,1)/AC4256)</f>
        <v>-6.6666666666666666E-2</v>
      </c>
      <c r="AE4259" s="119"/>
      <c r="AF4259" s="60"/>
    </row>
    <row r="4260" spans="1:32">
      <c r="A4260" s="105" t="s">
        <v>824</v>
      </c>
      <c r="B4260" s="97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156.79999999999998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235.2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392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392</v>
      </c>
      <c r="AD4260" s="48">
        <f>(ROUND(AC4260-AC4256,1)/AC4256)</f>
        <v>-6.6666666666666666E-2</v>
      </c>
      <c r="AE4260" s="119"/>
      <c r="AF4260" s="60"/>
    </row>
    <row r="4261" spans="1:32">
      <c r="A4261" s="105" t="s">
        <v>667</v>
      </c>
      <c r="B4261" s="97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156.79999999999998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235.2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392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392</v>
      </c>
      <c r="AD4261" s="48">
        <f>(ROUND(AC4261-AC4256,1)/AC4256)</f>
        <v>-6.6666666666666666E-2</v>
      </c>
      <c r="AE4261" s="119"/>
      <c r="AF4261" s="60"/>
    </row>
    <row r="4262" spans="1:32">
      <c r="A4262" s="105" t="s">
        <v>606</v>
      </c>
      <c r="B4262" s="97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67.2</v>
      </c>
      <c r="O4262" s="14">
        <f>E4262*$E$9</f>
        <v>145.6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100.80000000000001</v>
      </c>
      <c r="T4262" s="14">
        <f>(O4262/100)*(K4262*$K$9)</f>
        <v>229.32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168</v>
      </c>
      <c r="Y4262" s="14">
        <f t="shared" si="1316"/>
        <v>374.91999999999996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542.9</v>
      </c>
      <c r="AD4262" s="48">
        <f>(ROUND(AC4262-AC4256,1)/AC4256)</f>
        <v>0.29261904761904761</v>
      </c>
      <c r="AE4262" s="119"/>
      <c r="AF4262" s="60"/>
    </row>
    <row r="4263" spans="1:32">
      <c r="A4263" s="105" t="s">
        <v>851</v>
      </c>
      <c r="B4263" s="97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67.2</v>
      </c>
      <c r="O4263" s="14">
        <f>E4263*$E$10</f>
        <v>0</v>
      </c>
      <c r="P4263" s="14">
        <f>F4263*$F$10</f>
        <v>145.6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100.80000000000001</v>
      </c>
      <c r="T4263" s="14">
        <f>(O4263/100)*(K4263*$J$10)</f>
        <v>0</v>
      </c>
      <c r="U4263" s="14">
        <f>(P4263/100)*(K4263*$K$10)+(P4263/100)*(L4263*$L$10)</f>
        <v>229.32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168</v>
      </c>
      <c r="Y4263" s="14">
        <f t="shared" si="1316"/>
        <v>0</v>
      </c>
      <c r="Z4263" s="14">
        <f t="shared" si="1317"/>
        <v>374.91999999999996</v>
      </c>
      <c r="AA4263" s="14">
        <f t="shared" si="1318"/>
        <v>0</v>
      </c>
      <c r="AB4263" s="14">
        <f t="shared" si="1322"/>
        <v>0</v>
      </c>
      <c r="AC4263" s="15">
        <f t="shared" si="1321"/>
        <v>542.9</v>
      </c>
      <c r="AD4263" s="48">
        <f>(ROUND(AC4263-AC4256,1)/AC4256)</f>
        <v>0.29261904761904761</v>
      </c>
      <c r="AE4263" s="119"/>
      <c r="AF4263" s="60"/>
    </row>
    <row r="4264" spans="1:32">
      <c r="A4264" s="105" t="s">
        <v>852</v>
      </c>
      <c r="B4264" s="97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67.2</v>
      </c>
      <c r="O4264" s="14">
        <f>E4264*$E$11</f>
        <v>0</v>
      </c>
      <c r="P4264" s="14">
        <f>F4264*$F$11</f>
        <v>0</v>
      </c>
      <c r="Q4264" s="14">
        <f>G4264*$G$11</f>
        <v>145.6</v>
      </c>
      <c r="R4264" s="14">
        <f>H4264*$H$11</f>
        <v>0</v>
      </c>
      <c r="S4264" s="14">
        <f>(N4264/100)*(I4264*$I$11)+(N4264/100)*(J4264*$J$11)</f>
        <v>100.80000000000001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229.32</v>
      </c>
      <c r="W4264" s="14">
        <f>(R4264/100)*(K4264*$K$11)+(R4264/100)*(L4264*$L$11)</f>
        <v>0</v>
      </c>
      <c r="X4264" s="14">
        <f t="shared" si="1315"/>
        <v>168</v>
      </c>
      <c r="Y4264" s="14">
        <f t="shared" si="1316"/>
        <v>0</v>
      </c>
      <c r="Z4264" s="14">
        <f t="shared" si="1317"/>
        <v>0</v>
      </c>
      <c r="AA4264" s="14">
        <f t="shared" si="1318"/>
        <v>374.91999999999996</v>
      </c>
      <c r="AB4264" s="14">
        <f t="shared" si="1322"/>
        <v>0</v>
      </c>
      <c r="AC4264" s="15">
        <f t="shared" si="1321"/>
        <v>542.9</v>
      </c>
      <c r="AD4264" s="48">
        <f>(ROUND(AC4264-AC4256,1)/AC4256)</f>
        <v>0.29261904761904761</v>
      </c>
      <c r="AE4264" s="119"/>
      <c r="AF4264" s="60"/>
    </row>
    <row r="4265" spans="1:32">
      <c r="A4265" s="105" t="s">
        <v>853</v>
      </c>
      <c r="B4265" s="97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67.2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145.6</v>
      </c>
      <c r="S4265" s="14">
        <f>(N4265/100)*(I4265*$I$12)+(N4265/100)*(J4265*$J$12)</f>
        <v>100.80000000000001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229.32</v>
      </c>
      <c r="X4265" s="14">
        <f t="shared" si="1315"/>
        <v>168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374.91999999999996</v>
      </c>
      <c r="AC4265" s="15">
        <f t="shared" si="1321"/>
        <v>542.9</v>
      </c>
      <c r="AD4265" s="48">
        <f>(ROUND(AC4265-AC4256,1)/AC4256)</f>
        <v>0.29261904761904761</v>
      </c>
      <c r="AE4265" s="119"/>
      <c r="AF4265" s="60"/>
    </row>
    <row r="4266" spans="1:32">
      <c r="A4266" s="105" t="s">
        <v>854</v>
      </c>
      <c r="B4266" s="97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145.6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393.12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538.72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538.70000000000005</v>
      </c>
      <c r="AD4266" s="48">
        <f>(ROUND(AC4266-AC4256,1)/AC4256)</f>
        <v>0.2826190476190476</v>
      </c>
      <c r="AE4266" s="119"/>
      <c r="AF4266" s="60"/>
    </row>
    <row r="4267" spans="1:32">
      <c r="A4267" s="105" t="s">
        <v>855</v>
      </c>
      <c r="B4267" s="97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145.6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393.12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538.72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538.70000000000005</v>
      </c>
      <c r="AD4267" s="48">
        <f>(ROUND(AC4267-AC4256,1)/AC4256)</f>
        <v>0.2826190476190476</v>
      </c>
      <c r="AE4267" s="119"/>
      <c r="AF4267" s="60"/>
    </row>
    <row r="4268" spans="1:32">
      <c r="A4268" s="105"/>
      <c r="B4268" s="97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145.6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393.12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538.72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538.70000000000005</v>
      </c>
      <c r="AD4268" s="48">
        <f>(ROUND(AC4268-AC4256,1)/AC4256)</f>
        <v>0.2826190476190476</v>
      </c>
      <c r="AE4268" s="119"/>
      <c r="AF4268" s="60"/>
    </row>
    <row r="4269" spans="1:32">
      <c r="A4269" s="105"/>
      <c r="B4269" s="97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145.6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371.86239999999998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517.4624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517.5</v>
      </c>
      <c r="AD4269" s="48">
        <f>(ROUND(AC4269-AC4256,1)/AC4256)</f>
        <v>0.23214285714285715</v>
      </c>
      <c r="AE4269" s="119"/>
      <c r="AF4269" s="60"/>
    </row>
    <row r="4270" spans="1:32">
      <c r="A4270" s="105"/>
      <c r="B4270" s="97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145.6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329.63839999999999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475.23839999999996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475.2</v>
      </c>
      <c r="AD4270" s="48">
        <f>(ROUND(AC4270-AC4256,1)/AC4256)</f>
        <v>0.13142857142857142</v>
      </c>
      <c r="AE4270" s="119"/>
      <c r="AF4270" s="60"/>
    </row>
    <row r="4271" spans="1:32">
      <c r="A4271" s="112" t="s">
        <v>0</v>
      </c>
      <c r="B4271" s="98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174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247.95000000000002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421.95000000000005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422</v>
      </c>
      <c r="AD4271" s="58"/>
      <c r="AE4271" s="119" t="s">
        <v>820</v>
      </c>
      <c r="AF4271" s="60"/>
    </row>
    <row r="4272" spans="1:32">
      <c r="A4272" s="105" t="s">
        <v>821</v>
      </c>
      <c r="B4272" s="99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150.80000000000001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344.72879999999998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285" si="1323">N4272+S4272</f>
        <v>495.52879999999999</v>
      </c>
      <c r="Y4272" s="14">
        <f t="shared" ref="Y4272:Y4285" si="1324">O4272+T4272</f>
        <v>0</v>
      </c>
      <c r="Z4272" s="14">
        <f t="shared" ref="Z4272:Z4285" si="1325">P4272+U4272</f>
        <v>0</v>
      </c>
      <c r="AA4272" s="14">
        <f t="shared" ref="AA4272:AA4285" si="1326">Q4272+V4272</f>
        <v>0</v>
      </c>
      <c r="AB4272" s="14">
        <f>R4272+W4272</f>
        <v>0</v>
      </c>
      <c r="AC4272" s="15">
        <f>ROUND(X4272+Y4272+Z4272+AA4272+AB4272,1)</f>
        <v>495.5</v>
      </c>
      <c r="AD4272" s="48">
        <f>(ROUND(AC4272-AC4271,1)/AC4271)</f>
        <v>0.17417061611374407</v>
      </c>
      <c r="AE4272" s="119"/>
      <c r="AF4272" s="60"/>
    </row>
    <row r="4273" spans="1:32">
      <c r="A4273" s="105" t="s">
        <v>822</v>
      </c>
      <c r="B4273" s="99">
        <v>20</v>
      </c>
      <c r="C4273" s="21" t="s">
        <v>856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162.39999999999998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231.41999999999996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393.81999999999994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393.8</v>
      </c>
      <c r="AD4273" s="48">
        <f>(ROUND(AC4273-AC4271,1)/AC4271)</f>
        <v>-6.6824644549763029E-2</v>
      </c>
      <c r="AE4273" s="119"/>
      <c r="AF4273" s="60"/>
    </row>
    <row r="4274" spans="1:32">
      <c r="A4274" s="105" t="s">
        <v>823</v>
      </c>
      <c r="B4274" s="99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162.39999999999998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231.41999999999996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393.81999999999994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5" si="1328">R4274+W4274</f>
        <v>0</v>
      </c>
      <c r="AC4274" s="15">
        <f t="shared" si="1327"/>
        <v>393.8</v>
      </c>
      <c r="AD4274" s="48">
        <f>(ROUND(AC4274-AC4271,1)/AC4271)</f>
        <v>-6.6824644549763029E-2</v>
      </c>
      <c r="AE4274" s="119"/>
      <c r="AF4274" s="60"/>
    </row>
    <row r="4275" spans="1:32">
      <c r="A4275" s="105" t="s">
        <v>824</v>
      </c>
      <c r="B4275" s="99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162.39999999999998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231.41999999999996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393.81999999999994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393.8</v>
      </c>
      <c r="AD4275" s="48">
        <f>(ROUND(AC4275-AC4271,1)/AC4271)</f>
        <v>-6.6824644549763029E-2</v>
      </c>
      <c r="AE4275" s="119"/>
      <c r="AF4275" s="60"/>
    </row>
    <row r="4276" spans="1:32">
      <c r="A4276" s="105" t="s">
        <v>667</v>
      </c>
      <c r="B4276" s="99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162.39999999999998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231.41999999999996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393.81999999999994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393.8</v>
      </c>
      <c r="AD4276" s="48">
        <f>(ROUND(AC4276-AC4271,1)/AC4271)</f>
        <v>-6.6824644549763029E-2</v>
      </c>
      <c r="AE4276" s="119"/>
      <c r="AF4276" s="60"/>
    </row>
    <row r="4277" spans="1:32">
      <c r="A4277" s="105" t="s">
        <v>606</v>
      </c>
      <c r="B4277" s="99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69.599999999999994</v>
      </c>
      <c r="O4277" s="14">
        <f>E4277*$E$9</f>
        <v>150.80000000000001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99.179999999999993</v>
      </c>
      <c r="T4277" s="14">
        <f>(O4277/100)*(K4277*$K$9)</f>
        <v>226.2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168.77999999999997</v>
      </c>
      <c r="Y4277" s="14">
        <f t="shared" si="1324"/>
        <v>377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545.79999999999995</v>
      </c>
      <c r="AD4277" s="48">
        <f>(ROUND(AC4277-AC4271,1)/AC4271)</f>
        <v>0.29336492890995258</v>
      </c>
      <c r="AE4277" s="119"/>
      <c r="AF4277" s="60"/>
    </row>
    <row r="4278" spans="1:32">
      <c r="A4278" s="105" t="s">
        <v>851</v>
      </c>
      <c r="B4278" s="99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69.599999999999994</v>
      </c>
      <c r="O4278" s="14">
        <f>E4278*$E$10</f>
        <v>0</v>
      </c>
      <c r="P4278" s="14">
        <f>F4278*$F$10</f>
        <v>150.80000000000001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99.179999999999993</v>
      </c>
      <c r="T4278" s="14">
        <f>(O4278/100)*(K4278*$J$10)</f>
        <v>0</v>
      </c>
      <c r="U4278" s="14">
        <f>(P4278/100)*(K4278*$K$10)+(P4278/100)*(L4278*$L$10)</f>
        <v>226.2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168.77999999999997</v>
      </c>
      <c r="Y4278" s="14">
        <f t="shared" si="1324"/>
        <v>0</v>
      </c>
      <c r="Z4278" s="14">
        <f t="shared" si="1325"/>
        <v>377</v>
      </c>
      <c r="AA4278" s="14">
        <f t="shared" si="1326"/>
        <v>0</v>
      </c>
      <c r="AB4278" s="14">
        <f t="shared" si="1328"/>
        <v>0</v>
      </c>
      <c r="AC4278" s="15">
        <f t="shared" si="1327"/>
        <v>545.79999999999995</v>
      </c>
      <c r="AD4278" s="48">
        <f>(ROUND(AC4278-AC4271,1)/AC4271)</f>
        <v>0.29336492890995258</v>
      </c>
      <c r="AE4278" s="119"/>
      <c r="AF4278" s="60"/>
    </row>
    <row r="4279" spans="1:32">
      <c r="A4279" s="105" t="s">
        <v>852</v>
      </c>
      <c r="B4279" s="99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69.599999999999994</v>
      </c>
      <c r="O4279" s="14">
        <f>E4279*$E$11</f>
        <v>0</v>
      </c>
      <c r="P4279" s="14">
        <f>F4279*$F$11</f>
        <v>0</v>
      </c>
      <c r="Q4279" s="14">
        <f>G4279*$G$11</f>
        <v>150.80000000000001</v>
      </c>
      <c r="R4279" s="14">
        <f>H4279*$H$11</f>
        <v>0</v>
      </c>
      <c r="S4279" s="14">
        <f>(N4279/100)*(I4279*$I$11)+(N4279/100)*(J4279*$J$11)</f>
        <v>99.179999999999993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226.2</v>
      </c>
      <c r="W4279" s="14">
        <f>(R4279/100)*(K4279*$K$11)+(R4279/100)*(L4279*$L$11)</f>
        <v>0</v>
      </c>
      <c r="X4279" s="14">
        <f t="shared" si="1323"/>
        <v>168.77999999999997</v>
      </c>
      <c r="Y4279" s="14">
        <f t="shared" si="1324"/>
        <v>0</v>
      </c>
      <c r="Z4279" s="14">
        <f t="shared" si="1325"/>
        <v>0</v>
      </c>
      <c r="AA4279" s="14">
        <f t="shared" si="1326"/>
        <v>377</v>
      </c>
      <c r="AB4279" s="14">
        <f t="shared" si="1328"/>
        <v>0</v>
      </c>
      <c r="AC4279" s="15">
        <f t="shared" si="1327"/>
        <v>545.79999999999995</v>
      </c>
      <c r="AD4279" s="48">
        <f>(ROUND(AC4279-AC4271,1)/AC4271)</f>
        <v>0.29336492890995258</v>
      </c>
      <c r="AE4279" s="119"/>
      <c r="AF4279" s="60"/>
    </row>
    <row r="4280" spans="1:32">
      <c r="A4280" s="105" t="s">
        <v>853</v>
      </c>
      <c r="B4280" s="99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69.599999999999994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150.80000000000001</v>
      </c>
      <c r="S4280" s="14">
        <f>(N4280/100)*(I4280*$I$12)+(N4280/100)*(J4280*$J$12)</f>
        <v>99.179999999999993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226.2</v>
      </c>
      <c r="X4280" s="14">
        <f t="shared" si="1323"/>
        <v>168.77999999999997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377</v>
      </c>
      <c r="AC4280" s="15">
        <f t="shared" si="1327"/>
        <v>545.79999999999995</v>
      </c>
      <c r="AD4280" s="48">
        <f>(ROUND(AC4280-AC4271,1)/AC4271)</f>
        <v>0.29336492890995258</v>
      </c>
      <c r="AE4280" s="119"/>
      <c r="AF4280" s="60"/>
    </row>
    <row r="4281" spans="1:32">
      <c r="A4281" s="105" t="s">
        <v>854</v>
      </c>
      <c r="B4281" s="99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150.80000000000001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389.06400000000002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539.86400000000003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539.9</v>
      </c>
      <c r="AD4281" s="48">
        <f>(ROUND(AC4281-AC4271,1)/AC4271)</f>
        <v>0.2793838862559242</v>
      </c>
      <c r="AE4281" s="119"/>
      <c r="AF4281" s="60"/>
    </row>
    <row r="4282" spans="1:32">
      <c r="A4282" s="105" t="s">
        <v>855</v>
      </c>
      <c r="B4282" s="99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150.80000000000001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389.06400000000002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539.86400000000003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539.9</v>
      </c>
      <c r="AD4282" s="48">
        <f>(ROUND(AC4282-AC4271,1)/AC4271)</f>
        <v>0.2793838862559242</v>
      </c>
      <c r="AE4282" s="119"/>
      <c r="AF4282" s="60"/>
    </row>
    <row r="4283" spans="1:32">
      <c r="A4283" s="105"/>
      <c r="B4283" s="99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150.80000000000001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389.06400000000002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539.86400000000003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539.9</v>
      </c>
      <c r="AD4283" s="48">
        <f>(ROUND(AC4283-AC4271,1)/AC4271)</f>
        <v>0.2793838862559242</v>
      </c>
      <c r="AE4283" s="119"/>
      <c r="AF4283" s="60"/>
    </row>
    <row r="4284" spans="1:32">
      <c r="A4284" s="105"/>
      <c r="B4284" s="99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150.80000000000001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369.46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520.26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520.29999999999995</v>
      </c>
      <c r="AD4284" s="48">
        <f>(ROUND(AC4284-AC4271,1)/AC4271)</f>
        <v>0.23293838862559241</v>
      </c>
      <c r="AE4284" s="117"/>
      <c r="AF4284" s="63"/>
    </row>
    <row r="4285" spans="1:32">
      <c r="A4285" s="105"/>
      <c r="B4285" s="99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150.80000000000001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325.2756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476.07560000000001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476.1</v>
      </c>
      <c r="AD4285" s="48">
        <f>(ROUND(AC4285-AC4271,1)/AC4271)</f>
        <v>0.12819905213270141</v>
      </c>
      <c r="AE4285" s="119"/>
      <c r="AF4285" s="60"/>
    </row>
    <row r="4286" spans="1:32">
      <c r="A4286" s="113"/>
      <c r="B4286" s="156" t="s">
        <v>349</v>
      </c>
      <c r="C4286" s="156"/>
      <c r="D4286" s="156"/>
      <c r="E4286" s="156"/>
      <c r="F4286" s="156"/>
      <c r="G4286" s="156"/>
      <c r="H4286" s="156"/>
      <c r="I4286" s="156"/>
      <c r="J4286" s="156"/>
      <c r="K4286" s="156"/>
      <c r="L4286" s="156"/>
      <c r="M4286" s="156"/>
      <c r="N4286" s="156"/>
      <c r="O4286" s="156"/>
      <c r="P4286" s="156"/>
      <c r="Q4286" s="156"/>
      <c r="R4286" s="156"/>
      <c r="S4286" s="156"/>
      <c r="T4286" s="156"/>
      <c r="U4286" s="156"/>
      <c r="V4286" s="156"/>
      <c r="W4286" s="156"/>
      <c r="X4286" s="156"/>
      <c r="Y4286" s="156"/>
      <c r="Z4286" s="156"/>
      <c r="AA4286" s="156"/>
      <c r="AB4286" s="156"/>
      <c r="AC4286" s="18">
        <v>500</v>
      </c>
      <c r="AD4286" s="18"/>
      <c r="AE4286" s="119"/>
      <c r="AF4286" s="60"/>
    </row>
    <row r="4287" spans="1:32">
      <c r="A4287" s="112" t="s">
        <v>0</v>
      </c>
      <c r="B4287" s="93" t="s">
        <v>203</v>
      </c>
      <c r="C4287" s="21" t="s">
        <v>244</v>
      </c>
      <c r="D4287" s="12">
        <v>122</v>
      </c>
      <c r="E4287" s="12">
        <v>0</v>
      </c>
      <c r="F4287" s="12">
        <v>0</v>
      </c>
      <c r="G4287" s="12">
        <v>0</v>
      </c>
      <c r="H4287" s="12">
        <v>0</v>
      </c>
      <c r="I4287" s="13">
        <v>35</v>
      </c>
      <c r="J4287" s="13">
        <v>35</v>
      </c>
      <c r="K4287" s="13">
        <v>0</v>
      </c>
      <c r="L4287" s="13">
        <v>0</v>
      </c>
      <c r="M4287" s="13">
        <v>0</v>
      </c>
      <c r="N4287" s="14">
        <f>D4287*$D$3</f>
        <v>183</v>
      </c>
      <c r="O4287" s="14">
        <f>E4287*$E$3</f>
        <v>0</v>
      </c>
      <c r="P4287" s="14">
        <f>F4287*$F$3</f>
        <v>0</v>
      </c>
      <c r="Q4287" s="14">
        <f>G4287*$G$3</f>
        <v>0</v>
      </c>
      <c r="R4287" s="14">
        <f>H4287*$H$3</f>
        <v>0</v>
      </c>
      <c r="S4287" s="14">
        <f>(N4287/100)*(I4287*$I$3)+(N4287/100)*(J4287*$J$3)</f>
        <v>192.15</v>
      </c>
      <c r="T4287" s="14">
        <f>(O4287/100)*(K4287*$K$3)</f>
        <v>0</v>
      </c>
      <c r="U4287" s="14">
        <f>(P4287/100)*(K4287*$K$3)+(P4287/100)*(L4287*$L$3)</f>
        <v>0</v>
      </c>
      <c r="V4287" s="14">
        <f>(Q4287/100)*(L4287*$L$3)</f>
        <v>0</v>
      </c>
      <c r="W4287" s="14">
        <f>(R4287/100)*(K4287*$K$3)+(R4287/100)*(L4287*$L$3)</f>
        <v>0</v>
      </c>
      <c r="X4287" s="14">
        <f t="shared" ref="X4287:X4301" si="1329">N4287+S4287</f>
        <v>375.15</v>
      </c>
      <c r="Y4287" s="14">
        <f t="shared" ref="Y4287:Y4301" si="1330">O4287+T4287</f>
        <v>0</v>
      </c>
      <c r="Z4287" s="14">
        <f t="shared" ref="Z4287:Z4301" si="1331">P4287+U4287</f>
        <v>0</v>
      </c>
      <c r="AA4287" s="14">
        <f t="shared" ref="AA4287:AA4301" si="1332">Q4287+V4287</f>
        <v>0</v>
      </c>
      <c r="AB4287" s="14">
        <f>R4287+W4287</f>
        <v>0</v>
      </c>
      <c r="AC4287" s="15">
        <f>ROUND(X4287+Y4287+Z4287+AA4287+AB4287,1)</f>
        <v>375.2</v>
      </c>
      <c r="AD4287" s="48">
        <v>0</v>
      </c>
      <c r="AE4287" s="119" t="s">
        <v>820</v>
      </c>
      <c r="AF4287" s="60"/>
    </row>
    <row r="4288" spans="1:32">
      <c r="A4288" s="105" t="s">
        <v>821</v>
      </c>
      <c r="B4288" s="93">
        <v>10</v>
      </c>
      <c r="C4288" s="21" t="s">
        <v>325</v>
      </c>
      <c r="D4288" s="12">
        <v>122</v>
      </c>
      <c r="E4288" s="12">
        <v>0</v>
      </c>
      <c r="F4288" s="12">
        <v>0</v>
      </c>
      <c r="G4288" s="12">
        <v>0</v>
      </c>
      <c r="H4288" s="12">
        <v>0</v>
      </c>
      <c r="I4288" s="13">
        <v>53</v>
      </c>
      <c r="J4288" s="13">
        <v>53</v>
      </c>
      <c r="K4288" s="13">
        <v>0</v>
      </c>
      <c r="L4288" s="13">
        <v>0</v>
      </c>
      <c r="M4288" s="13">
        <v>0</v>
      </c>
      <c r="N4288" s="14">
        <f>D4288*$D$4</f>
        <v>158.6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302.60879999999997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29"/>
        <v>461.2088</v>
      </c>
      <c r="Y4288" s="14">
        <f t="shared" si="1330"/>
        <v>0</v>
      </c>
      <c r="Z4288" s="14">
        <f t="shared" si="1331"/>
        <v>0</v>
      </c>
      <c r="AA4288" s="14">
        <f t="shared" si="1332"/>
        <v>0</v>
      </c>
      <c r="AB4288" s="14">
        <f>R4288+W4288</f>
        <v>0</v>
      </c>
      <c r="AC4288" s="15">
        <f>ROUND(X4288+Y4288+Z4288+AA4288+AB4288,1)</f>
        <v>461.2</v>
      </c>
      <c r="AD4288" s="48">
        <f>(ROUND(AC4288-AC4287,1)/AC4287)</f>
        <v>0.22921108742004265</v>
      </c>
      <c r="AE4288" s="119"/>
      <c r="AF4288" s="60"/>
    </row>
    <row r="4289" spans="1:32">
      <c r="A4289" s="105" t="s">
        <v>822</v>
      </c>
      <c r="B4289" s="93">
        <v>10</v>
      </c>
      <c r="C4289" s="21" t="s">
        <v>856</v>
      </c>
      <c r="D4289" s="12">
        <v>122</v>
      </c>
      <c r="E4289" s="12">
        <v>0</v>
      </c>
      <c r="F4289" s="12">
        <v>0</v>
      </c>
      <c r="G4289" s="12">
        <v>0</v>
      </c>
      <c r="H4289" s="12">
        <v>0</v>
      </c>
      <c r="I4289" s="13">
        <v>35</v>
      </c>
      <c r="J4289" s="13">
        <v>35</v>
      </c>
      <c r="K4289" s="13">
        <v>0</v>
      </c>
      <c r="L4289" s="13">
        <v>0</v>
      </c>
      <c r="M4289" s="13">
        <v>0</v>
      </c>
      <c r="N4289" s="14">
        <f>D4289*$D$5</f>
        <v>170.79999999999998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179.33999999999997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29"/>
        <v>350.14</v>
      </c>
      <c r="Y4289" s="14">
        <f t="shared" si="1330"/>
        <v>0</v>
      </c>
      <c r="Z4289" s="14">
        <f t="shared" si="1331"/>
        <v>0</v>
      </c>
      <c r="AA4289" s="14">
        <f t="shared" si="1332"/>
        <v>0</v>
      </c>
      <c r="AB4289" s="14">
        <f>R4289+W4289</f>
        <v>0</v>
      </c>
      <c r="AC4289" s="15">
        <f t="shared" ref="AC4289:AC4301" si="1333">ROUND(X4289+Y4289+Z4289+AA4289+AB4289,1)</f>
        <v>350.1</v>
      </c>
      <c r="AD4289" s="48">
        <f>(ROUND(AC4289-AC4287,1)/AC4287)</f>
        <v>-6.6897654584221755E-2</v>
      </c>
      <c r="AE4289" s="119"/>
      <c r="AF4289" s="60"/>
    </row>
    <row r="4290" spans="1:32">
      <c r="A4290" s="105" t="s">
        <v>823</v>
      </c>
      <c r="B4290" s="93">
        <v>0</v>
      </c>
      <c r="C4290" s="21" t="s">
        <v>338</v>
      </c>
      <c r="D4290" s="12">
        <v>122</v>
      </c>
      <c r="E4290" s="12">
        <v>0</v>
      </c>
      <c r="F4290" s="12">
        <v>0</v>
      </c>
      <c r="G4290" s="12">
        <v>0</v>
      </c>
      <c r="H4290" s="12">
        <v>0</v>
      </c>
      <c r="I4290" s="13">
        <v>35</v>
      </c>
      <c r="J4290" s="13">
        <v>35</v>
      </c>
      <c r="K4290" s="13">
        <v>0</v>
      </c>
      <c r="L4290" s="13">
        <v>0</v>
      </c>
      <c r="M4290" s="13">
        <v>0</v>
      </c>
      <c r="N4290" s="14">
        <f>D4290*$D$6</f>
        <v>170.79999999999998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179.33999999999997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29"/>
        <v>350.14</v>
      </c>
      <c r="Y4290" s="14">
        <f t="shared" si="1330"/>
        <v>0</v>
      </c>
      <c r="Z4290" s="14">
        <f t="shared" si="1331"/>
        <v>0</v>
      </c>
      <c r="AA4290" s="14">
        <f t="shared" si="1332"/>
        <v>0</v>
      </c>
      <c r="AB4290" s="14">
        <f t="shared" ref="AB4290:AB4302" si="1334">R4290+W4290</f>
        <v>0</v>
      </c>
      <c r="AC4290" s="15">
        <f t="shared" si="1333"/>
        <v>350.1</v>
      </c>
      <c r="AD4290" s="48">
        <f>(ROUND(AC4290-AC4287,1)/AC4287)</f>
        <v>-6.6897654584221755E-2</v>
      </c>
      <c r="AE4290" s="119"/>
      <c r="AF4290" s="60"/>
    </row>
    <row r="4291" spans="1:32">
      <c r="A4291" s="105" t="s">
        <v>824</v>
      </c>
      <c r="B4291" s="93">
        <v>0</v>
      </c>
      <c r="C4291" s="21" t="s">
        <v>339</v>
      </c>
      <c r="D4291" s="12">
        <v>122</v>
      </c>
      <c r="E4291" s="12">
        <v>0</v>
      </c>
      <c r="F4291" s="12">
        <v>0</v>
      </c>
      <c r="G4291" s="12">
        <v>0</v>
      </c>
      <c r="H4291" s="12">
        <v>0</v>
      </c>
      <c r="I4291" s="13">
        <v>35</v>
      </c>
      <c r="J4291" s="13">
        <v>35</v>
      </c>
      <c r="K4291" s="13">
        <v>0</v>
      </c>
      <c r="L4291" s="13">
        <v>0</v>
      </c>
      <c r="M4291" s="13">
        <v>0</v>
      </c>
      <c r="N4291" s="14">
        <f>D4291*$D$7</f>
        <v>170.79999999999998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179.33999999999997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29"/>
        <v>350.14</v>
      </c>
      <c r="Y4291" s="14">
        <f t="shared" si="1330"/>
        <v>0</v>
      </c>
      <c r="Z4291" s="14">
        <f t="shared" si="1331"/>
        <v>0</v>
      </c>
      <c r="AA4291" s="14">
        <f t="shared" si="1332"/>
        <v>0</v>
      </c>
      <c r="AB4291" s="14">
        <f t="shared" si="1334"/>
        <v>0</v>
      </c>
      <c r="AC4291" s="15">
        <f t="shared" si="1333"/>
        <v>350.1</v>
      </c>
      <c r="AD4291" s="48">
        <f>(ROUND(AC4291-AC4287,1)/AC4287)</f>
        <v>-6.6897654584221755E-2</v>
      </c>
      <c r="AE4291" s="119"/>
      <c r="AF4291" s="60"/>
    </row>
    <row r="4292" spans="1:32">
      <c r="A4292" s="105" t="s">
        <v>667</v>
      </c>
      <c r="B4292" s="93"/>
      <c r="C4292" s="21" t="s">
        <v>340</v>
      </c>
      <c r="D4292" s="12">
        <v>122</v>
      </c>
      <c r="E4292" s="12">
        <v>0</v>
      </c>
      <c r="F4292" s="12">
        <v>0</v>
      </c>
      <c r="G4292" s="12">
        <v>0</v>
      </c>
      <c r="H4292" s="12">
        <v>0</v>
      </c>
      <c r="I4292" s="13">
        <v>35</v>
      </c>
      <c r="J4292" s="13">
        <v>35</v>
      </c>
      <c r="K4292" s="13">
        <v>0</v>
      </c>
      <c r="L4292" s="13">
        <v>0</v>
      </c>
      <c r="M4292" s="13">
        <v>0</v>
      </c>
      <c r="N4292" s="14">
        <f>D4292*$D$8</f>
        <v>170.79999999999998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179.33999999999997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29"/>
        <v>350.14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0</v>
      </c>
      <c r="AC4292" s="15">
        <f t="shared" si="1333"/>
        <v>350.1</v>
      </c>
      <c r="AD4292" s="48">
        <f>(ROUND(AC4292-AC4287,1)/AC4287)</f>
        <v>-6.6897654584221755E-2</v>
      </c>
      <c r="AE4292" s="119"/>
      <c r="AF4292" s="60"/>
    </row>
    <row r="4293" spans="1:32">
      <c r="A4293" s="105" t="s">
        <v>606</v>
      </c>
      <c r="B4293" s="93"/>
      <c r="C4293" s="21" t="s">
        <v>1</v>
      </c>
      <c r="D4293" s="12">
        <v>61</v>
      </c>
      <c r="E4293" s="12">
        <v>122</v>
      </c>
      <c r="F4293" s="12">
        <v>0</v>
      </c>
      <c r="G4293" s="12">
        <v>0</v>
      </c>
      <c r="H4293" s="12">
        <v>0</v>
      </c>
      <c r="I4293" s="13">
        <v>35</v>
      </c>
      <c r="J4293" s="13">
        <v>35</v>
      </c>
      <c r="K4293" s="13">
        <v>75</v>
      </c>
      <c r="L4293" s="13">
        <v>0</v>
      </c>
      <c r="M4293" s="13">
        <v>0</v>
      </c>
      <c r="N4293" s="14">
        <f>D4293*$D$9</f>
        <v>73.2</v>
      </c>
      <c r="O4293" s="14">
        <f>E4293*$E$9</f>
        <v>158.6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76.86</v>
      </c>
      <c r="T4293" s="14">
        <f>(O4293/100)*(K4293*$K$9)</f>
        <v>178.42499999999998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29"/>
        <v>150.06</v>
      </c>
      <c r="Y4293" s="14">
        <f t="shared" si="1330"/>
        <v>337.02499999999998</v>
      </c>
      <c r="Z4293" s="14">
        <f t="shared" si="1331"/>
        <v>0</v>
      </c>
      <c r="AA4293" s="14">
        <f t="shared" si="1332"/>
        <v>0</v>
      </c>
      <c r="AB4293" s="14">
        <f t="shared" si="1334"/>
        <v>0</v>
      </c>
      <c r="AC4293" s="15">
        <f t="shared" si="1333"/>
        <v>487.1</v>
      </c>
      <c r="AD4293" s="48">
        <f>(ROUND(AC4293-AC4287,1)/AC4287)</f>
        <v>0.29824093816631131</v>
      </c>
      <c r="AE4293" s="119"/>
      <c r="AF4293" s="60"/>
    </row>
    <row r="4294" spans="1:32">
      <c r="A4294" s="105" t="s">
        <v>851</v>
      </c>
      <c r="B4294" s="93"/>
      <c r="C4294" s="21" t="s">
        <v>2</v>
      </c>
      <c r="D4294" s="12">
        <v>61</v>
      </c>
      <c r="E4294" s="12">
        <v>0</v>
      </c>
      <c r="F4294" s="12">
        <v>122</v>
      </c>
      <c r="G4294" s="12">
        <v>0</v>
      </c>
      <c r="H4294" s="12">
        <v>0</v>
      </c>
      <c r="I4294" s="13">
        <v>35</v>
      </c>
      <c r="J4294" s="13">
        <v>35</v>
      </c>
      <c r="K4294" s="13">
        <v>37.5</v>
      </c>
      <c r="L4294" s="13">
        <v>37.5</v>
      </c>
      <c r="M4294" s="13">
        <v>0</v>
      </c>
      <c r="N4294" s="14">
        <f>D4294*$D$10</f>
        <v>73.2</v>
      </c>
      <c r="O4294" s="14">
        <f>E4294*$E$10</f>
        <v>0</v>
      </c>
      <c r="P4294" s="14">
        <f>F4294*$F$10</f>
        <v>158.6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76.86</v>
      </c>
      <c r="T4294" s="14">
        <f>(O4294/100)*(K4294*$J$10)</f>
        <v>0</v>
      </c>
      <c r="U4294" s="14">
        <f>(P4294/100)*(K4294*$K$10)+(P4294/100)*(L4294*$L$10)</f>
        <v>178.42499999999998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29"/>
        <v>150.06</v>
      </c>
      <c r="Y4294" s="14">
        <f t="shared" si="1330"/>
        <v>0</v>
      </c>
      <c r="Z4294" s="14">
        <f t="shared" si="1331"/>
        <v>337.02499999999998</v>
      </c>
      <c r="AA4294" s="14">
        <f t="shared" si="1332"/>
        <v>0</v>
      </c>
      <c r="AB4294" s="14">
        <f t="shared" si="1334"/>
        <v>0</v>
      </c>
      <c r="AC4294" s="15">
        <f t="shared" si="1333"/>
        <v>487.1</v>
      </c>
      <c r="AD4294" s="48">
        <f>(ROUND(AC4294-AC4287,1)/AC4287)</f>
        <v>0.29824093816631131</v>
      </c>
      <c r="AE4294" s="119"/>
      <c r="AF4294" s="60"/>
    </row>
    <row r="4295" spans="1:32">
      <c r="A4295" s="105" t="s">
        <v>852</v>
      </c>
      <c r="B4295" s="93"/>
      <c r="C4295" s="21" t="s">
        <v>3</v>
      </c>
      <c r="D4295" s="12">
        <v>61</v>
      </c>
      <c r="E4295" s="12">
        <v>0</v>
      </c>
      <c r="F4295" s="12">
        <v>0</v>
      </c>
      <c r="G4295" s="12">
        <v>122</v>
      </c>
      <c r="H4295" s="12">
        <v>0</v>
      </c>
      <c r="I4295" s="13">
        <v>35</v>
      </c>
      <c r="J4295" s="13">
        <v>35</v>
      </c>
      <c r="K4295" s="13">
        <v>0</v>
      </c>
      <c r="L4295" s="13">
        <v>75</v>
      </c>
      <c r="M4295" s="13">
        <v>0</v>
      </c>
      <c r="N4295" s="14">
        <f>D4295*$D$11</f>
        <v>73.2</v>
      </c>
      <c r="O4295" s="14">
        <f>E4295*$E$11</f>
        <v>0</v>
      </c>
      <c r="P4295" s="14">
        <f>F4295*$F$11</f>
        <v>0</v>
      </c>
      <c r="Q4295" s="14">
        <f>G4295*$G$11</f>
        <v>158.6</v>
      </c>
      <c r="R4295" s="14">
        <f>H4295*$H$11</f>
        <v>0</v>
      </c>
      <c r="S4295" s="14">
        <f>(N4295/100)*(I4295*$I$11)+(N4295/100)*(J4295*$J$11)</f>
        <v>76.86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178.42499999999998</v>
      </c>
      <c r="W4295" s="14">
        <f>(R4295/100)*(K4295*$K$11)+(R4295/100)*(L4295*$L$11)</f>
        <v>0</v>
      </c>
      <c r="X4295" s="14">
        <f t="shared" si="1329"/>
        <v>150.06</v>
      </c>
      <c r="Y4295" s="14">
        <f t="shared" si="1330"/>
        <v>0</v>
      </c>
      <c r="Z4295" s="14">
        <f t="shared" si="1331"/>
        <v>0</v>
      </c>
      <c r="AA4295" s="14">
        <f t="shared" si="1332"/>
        <v>337.02499999999998</v>
      </c>
      <c r="AB4295" s="14">
        <f t="shared" si="1334"/>
        <v>0</v>
      </c>
      <c r="AC4295" s="15">
        <f t="shared" si="1333"/>
        <v>487.1</v>
      </c>
      <c r="AD4295" s="48">
        <f>(ROUND(AC4295-AC4287,1)/AC4287)</f>
        <v>0.29824093816631131</v>
      </c>
      <c r="AE4295" s="119"/>
      <c r="AF4295" s="60"/>
    </row>
    <row r="4296" spans="1:32">
      <c r="A4296" s="105" t="s">
        <v>853</v>
      </c>
      <c r="B4296" s="93"/>
      <c r="C4296" s="21" t="s">
        <v>4</v>
      </c>
      <c r="D4296" s="12">
        <v>61</v>
      </c>
      <c r="E4296" s="12">
        <v>0</v>
      </c>
      <c r="F4296" s="12">
        <v>0</v>
      </c>
      <c r="G4296" s="12">
        <v>0</v>
      </c>
      <c r="H4296" s="12">
        <v>122</v>
      </c>
      <c r="I4296" s="13">
        <v>35</v>
      </c>
      <c r="J4296" s="13">
        <v>35</v>
      </c>
      <c r="K4296" s="13">
        <v>37.5</v>
      </c>
      <c r="L4296" s="13">
        <v>37.5</v>
      </c>
      <c r="M4296" s="13">
        <v>0</v>
      </c>
      <c r="N4296" s="14">
        <f>D4296*$D$12</f>
        <v>73.2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158.6</v>
      </c>
      <c r="S4296" s="14">
        <f>(N4296/100)*(I4296*$I$12)+(N4296/100)*(J4296*$J$12)</f>
        <v>76.86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178.42499999999998</v>
      </c>
      <c r="X4296" s="14">
        <f t="shared" si="1329"/>
        <v>150.06</v>
      </c>
      <c r="Y4296" s="14">
        <f t="shared" si="1330"/>
        <v>0</v>
      </c>
      <c r="Z4296" s="14">
        <f t="shared" si="1331"/>
        <v>0</v>
      </c>
      <c r="AA4296" s="14">
        <f t="shared" si="1332"/>
        <v>0</v>
      </c>
      <c r="AB4296" s="14">
        <f t="shared" si="1334"/>
        <v>337.02499999999998</v>
      </c>
      <c r="AC4296" s="15">
        <f t="shared" si="1333"/>
        <v>487.1</v>
      </c>
      <c r="AD4296" s="48">
        <f>(ROUND(AC4296-AC4287,1)/AC4287)</f>
        <v>0.29824093816631131</v>
      </c>
      <c r="AE4296" s="119"/>
      <c r="AF4296" s="60"/>
    </row>
    <row r="4297" spans="1:32">
      <c r="A4297" s="105" t="s">
        <v>854</v>
      </c>
      <c r="B4297" s="93"/>
      <c r="C4297" s="21" t="s">
        <v>328</v>
      </c>
      <c r="D4297" s="12">
        <v>122</v>
      </c>
      <c r="E4297" s="12">
        <v>0</v>
      </c>
      <c r="F4297" s="12">
        <v>0</v>
      </c>
      <c r="G4297" s="12">
        <v>0</v>
      </c>
      <c r="H4297" s="12">
        <v>0</v>
      </c>
      <c r="I4297" s="13">
        <v>35</v>
      </c>
      <c r="J4297" s="13">
        <v>35</v>
      </c>
      <c r="K4297" s="13">
        <v>0</v>
      </c>
      <c r="L4297" s="13">
        <v>0</v>
      </c>
      <c r="M4297" s="13">
        <v>65</v>
      </c>
      <c r="N4297" s="14">
        <f>D4297*$D$13</f>
        <v>158.6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(N4297/100)*(I4297*$I$14)+(N4297/100)*(J4297*$J$14)+(N4297/100)*(M4297*$M$14)</f>
        <v>321.16499999999996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29"/>
        <v>479.76499999999999</v>
      </c>
      <c r="Y4297" s="14">
        <f t="shared" si="1330"/>
        <v>0</v>
      </c>
      <c r="Z4297" s="14">
        <f t="shared" si="1331"/>
        <v>0</v>
      </c>
      <c r="AA4297" s="14">
        <f t="shared" si="1332"/>
        <v>0</v>
      </c>
      <c r="AB4297" s="14">
        <f t="shared" si="1334"/>
        <v>0</v>
      </c>
      <c r="AC4297" s="15">
        <f t="shared" si="1333"/>
        <v>479.8</v>
      </c>
      <c r="AD4297" s="48">
        <f>(ROUND(AC4297-AC4287,1)/AC4287)</f>
        <v>0.27878464818763327</v>
      </c>
      <c r="AE4297" s="119"/>
      <c r="AF4297" s="60"/>
    </row>
    <row r="4298" spans="1:32">
      <c r="A4298" s="105" t="s">
        <v>855</v>
      </c>
      <c r="B4298" s="93"/>
      <c r="C4298" s="21" t="s">
        <v>329</v>
      </c>
      <c r="D4298" s="12">
        <v>122</v>
      </c>
      <c r="E4298" s="12">
        <v>0</v>
      </c>
      <c r="F4298" s="12">
        <v>0</v>
      </c>
      <c r="G4298" s="12">
        <v>0</v>
      </c>
      <c r="H4298" s="12">
        <v>0</v>
      </c>
      <c r="I4298" s="13">
        <v>35</v>
      </c>
      <c r="J4298" s="13">
        <v>35</v>
      </c>
      <c r="K4298" s="13">
        <v>65</v>
      </c>
      <c r="L4298" s="13">
        <v>0</v>
      </c>
      <c r="M4298" s="13">
        <v>0</v>
      </c>
      <c r="N4298" s="14">
        <f>D4298*$D$14</f>
        <v>158.6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321.16499999999996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29"/>
        <v>479.76499999999999</v>
      </c>
      <c r="Y4298" s="14">
        <f t="shared" si="1330"/>
        <v>0</v>
      </c>
      <c r="Z4298" s="14">
        <f t="shared" si="1331"/>
        <v>0</v>
      </c>
      <c r="AA4298" s="14">
        <f t="shared" si="1332"/>
        <v>0</v>
      </c>
      <c r="AB4298" s="14">
        <f t="shared" si="1334"/>
        <v>0</v>
      </c>
      <c r="AC4298" s="15">
        <f t="shared" si="1333"/>
        <v>479.8</v>
      </c>
      <c r="AD4298" s="48">
        <f>(ROUND(AC4298-AC4287,1)/AC4287)</f>
        <v>0.27878464818763327</v>
      </c>
      <c r="AE4298" s="119"/>
      <c r="AF4298" s="60"/>
    </row>
    <row r="4299" spans="1:32">
      <c r="A4299" s="105"/>
      <c r="B4299" s="93"/>
      <c r="C4299" s="21" t="s">
        <v>330</v>
      </c>
      <c r="D4299" s="12">
        <v>122</v>
      </c>
      <c r="E4299" s="12">
        <v>0</v>
      </c>
      <c r="F4299" s="12">
        <v>0</v>
      </c>
      <c r="G4299" s="12">
        <v>0</v>
      </c>
      <c r="H4299" s="12">
        <v>0</v>
      </c>
      <c r="I4299" s="13">
        <v>35</v>
      </c>
      <c r="J4299" s="13">
        <v>35</v>
      </c>
      <c r="K4299" s="13">
        <v>0</v>
      </c>
      <c r="L4299" s="13">
        <v>65</v>
      </c>
      <c r="M4299" s="13">
        <v>0</v>
      </c>
      <c r="N4299" s="14">
        <f>D4299*$D$15</f>
        <v>158.6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321.16499999999996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29"/>
        <v>479.76499999999999</v>
      </c>
      <c r="Y4299" s="14">
        <f t="shared" si="1330"/>
        <v>0</v>
      </c>
      <c r="Z4299" s="14">
        <f t="shared" si="1331"/>
        <v>0</v>
      </c>
      <c r="AA4299" s="14">
        <f t="shared" si="1332"/>
        <v>0</v>
      </c>
      <c r="AB4299" s="14">
        <f t="shared" si="1334"/>
        <v>0</v>
      </c>
      <c r="AC4299" s="15">
        <f t="shared" si="1333"/>
        <v>479.8</v>
      </c>
      <c r="AD4299" s="48">
        <f>(ROUND(AC4299-AC4287,1)/AC4287)</f>
        <v>0.27878464818763327</v>
      </c>
      <c r="AE4299" s="119"/>
      <c r="AF4299" s="60"/>
    </row>
    <row r="4300" spans="1:32">
      <c r="A4300" s="105"/>
      <c r="B4300" s="93"/>
      <c r="C4300" s="21" t="s">
        <v>326</v>
      </c>
      <c r="D4300" s="12">
        <v>122</v>
      </c>
      <c r="E4300" s="12">
        <v>0</v>
      </c>
      <c r="F4300" s="12">
        <v>0</v>
      </c>
      <c r="G4300" s="12">
        <v>0</v>
      </c>
      <c r="H4300" s="12">
        <v>0</v>
      </c>
      <c r="I4300" s="13">
        <v>35</v>
      </c>
      <c r="J4300" s="13">
        <v>62</v>
      </c>
      <c r="K4300" s="13">
        <v>0</v>
      </c>
      <c r="L4300" s="13">
        <v>0</v>
      </c>
      <c r="M4300" s="13">
        <v>0</v>
      </c>
      <c r="N4300" s="14">
        <f>D4300*$D$16</f>
        <v>158.6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281.67359999999996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29"/>
        <v>440.27359999999999</v>
      </c>
      <c r="Y4300" s="14">
        <f t="shared" si="1330"/>
        <v>0</v>
      </c>
      <c r="Z4300" s="14">
        <f t="shared" si="1331"/>
        <v>0</v>
      </c>
      <c r="AA4300" s="14">
        <f t="shared" si="1332"/>
        <v>0</v>
      </c>
      <c r="AB4300" s="14">
        <f t="shared" si="1334"/>
        <v>0</v>
      </c>
      <c r="AC4300" s="15">
        <f t="shared" si="1333"/>
        <v>440.3</v>
      </c>
      <c r="AD4300" s="48">
        <f>(ROUND(AC4300-AC4287,1)/AC4287)</f>
        <v>0.17350746268656717</v>
      </c>
      <c r="AE4300" s="119"/>
      <c r="AF4300" s="60"/>
    </row>
    <row r="4301" spans="1:32">
      <c r="A4301" s="105"/>
      <c r="B4301" s="93"/>
      <c r="C4301" s="21" t="s">
        <v>327</v>
      </c>
      <c r="D4301" s="12">
        <v>122</v>
      </c>
      <c r="E4301" s="12">
        <v>0</v>
      </c>
      <c r="F4301" s="12">
        <v>0</v>
      </c>
      <c r="G4301" s="12">
        <v>0</v>
      </c>
      <c r="H4301" s="12">
        <v>0</v>
      </c>
      <c r="I4301" s="13">
        <v>62</v>
      </c>
      <c r="J4301" s="13">
        <v>35</v>
      </c>
      <c r="K4301" s="13">
        <v>0</v>
      </c>
      <c r="L4301" s="13">
        <v>0</v>
      </c>
      <c r="M4301" s="13">
        <v>0</v>
      </c>
      <c r="N4301" s="14">
        <f>D4301*$D$17</f>
        <v>158.6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281.67359999999996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29"/>
        <v>440.27359999999999</v>
      </c>
      <c r="Y4301" s="14">
        <f t="shared" si="1330"/>
        <v>0</v>
      </c>
      <c r="Z4301" s="14">
        <f t="shared" si="1331"/>
        <v>0</v>
      </c>
      <c r="AA4301" s="14">
        <f t="shared" si="1332"/>
        <v>0</v>
      </c>
      <c r="AB4301" s="14">
        <f t="shared" si="1334"/>
        <v>0</v>
      </c>
      <c r="AC4301" s="15">
        <f t="shared" si="1333"/>
        <v>440.3</v>
      </c>
      <c r="AD4301" s="48">
        <f>(ROUND(AC4301-AC4287,1)/AC4287)</f>
        <v>0.17350746268656717</v>
      </c>
      <c r="AE4301" s="119"/>
      <c r="AF4301" s="60"/>
    </row>
    <row r="4302" spans="1:32">
      <c r="A4302" s="112" t="s">
        <v>0</v>
      </c>
      <c r="B4302" s="94" t="s">
        <v>204</v>
      </c>
      <c r="C4302" s="50" t="s">
        <v>244</v>
      </c>
      <c r="D4302" s="11">
        <v>112</v>
      </c>
      <c r="E4302" s="11">
        <v>0</v>
      </c>
      <c r="F4302" s="11">
        <v>0</v>
      </c>
      <c r="G4302" s="11">
        <v>0</v>
      </c>
      <c r="H4302" s="11">
        <v>0</v>
      </c>
      <c r="I4302" s="51">
        <v>20</v>
      </c>
      <c r="J4302" s="51">
        <v>60</v>
      </c>
      <c r="K4302" s="51">
        <v>0</v>
      </c>
      <c r="L4302" s="51">
        <v>0</v>
      </c>
      <c r="M4302" s="51">
        <v>0</v>
      </c>
      <c r="N4302" s="52">
        <f>D4302*$D$3</f>
        <v>168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201.6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407" si="1335">N4302+S4302</f>
        <v>369.6</v>
      </c>
      <c r="Y4302" s="52">
        <f t="shared" ref="Y4302:Y4407" si="1336">O4302+T4302</f>
        <v>0</v>
      </c>
      <c r="Z4302" s="52">
        <f t="shared" ref="Z4302:Z4407" si="1337">P4302+U4302</f>
        <v>0</v>
      </c>
      <c r="AA4302" s="52">
        <f t="shared" ref="AA4302:AA4407" si="1338">Q4302+V4302</f>
        <v>0</v>
      </c>
      <c r="AB4302" s="52">
        <f t="shared" si="1334"/>
        <v>0</v>
      </c>
      <c r="AC4302" s="53">
        <f>ROUND(X4302+Y4302+Z4302+AA4302+AB4302,1)</f>
        <v>369.6</v>
      </c>
      <c r="AD4302" s="58">
        <v>0</v>
      </c>
      <c r="AE4302" s="119" t="s">
        <v>820</v>
      </c>
      <c r="AF4302" s="60"/>
    </row>
    <row r="4303" spans="1:32">
      <c r="A4303" s="105" t="s">
        <v>821</v>
      </c>
      <c r="B4303" s="95">
        <v>8</v>
      </c>
      <c r="C4303" s="21" t="s">
        <v>325</v>
      </c>
      <c r="D4303" s="12">
        <v>112</v>
      </c>
      <c r="E4303" s="12">
        <v>0</v>
      </c>
      <c r="F4303" s="12">
        <v>0</v>
      </c>
      <c r="G4303" s="12">
        <v>0</v>
      </c>
      <c r="H4303" s="12">
        <v>0</v>
      </c>
      <c r="I4303" s="13">
        <v>35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145.6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288.28800000000001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5"/>
        <v>433.88800000000003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ref="AB4303:AB4319" si="1339">R4303+W4303</f>
        <v>0</v>
      </c>
      <c r="AC4303" s="15">
        <f>ROUND(X4303+Y4303+Z4303+AA4303+AB4303,1)</f>
        <v>433.9</v>
      </c>
      <c r="AD4303" s="48">
        <f>(ROUND(AC4303-AC4302,1)/AC4302)</f>
        <v>0.17397186147186144</v>
      </c>
      <c r="AE4303" s="119"/>
      <c r="AF4303" s="60"/>
    </row>
    <row r="4304" spans="1:32">
      <c r="A4304" s="105" t="s">
        <v>822</v>
      </c>
      <c r="B4304" s="95">
        <v>12</v>
      </c>
      <c r="C4304" s="21" t="s">
        <v>856</v>
      </c>
      <c r="D4304" s="12">
        <v>112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60</v>
      </c>
      <c r="K4304" s="13">
        <v>0</v>
      </c>
      <c r="L4304" s="13">
        <v>0</v>
      </c>
      <c r="M4304" s="13">
        <v>0</v>
      </c>
      <c r="N4304" s="14">
        <f>D4304*$D$5</f>
        <v>156.79999999999998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188.15999999999997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5"/>
        <v>344.95999999999992</v>
      </c>
      <c r="Y4304" s="14">
        <f t="shared" si="1336"/>
        <v>0</v>
      </c>
      <c r="Z4304" s="14">
        <f t="shared" si="1337"/>
        <v>0</v>
      </c>
      <c r="AA4304" s="14">
        <f t="shared" si="1338"/>
        <v>0</v>
      </c>
      <c r="AB4304" s="14">
        <f t="shared" si="1339"/>
        <v>0</v>
      </c>
      <c r="AC4304" s="15">
        <f t="shared" ref="AC4304:AC4316" si="1340">ROUND(X4304+Y4304+Z4304+AA4304+AB4304,1)</f>
        <v>345</v>
      </c>
      <c r="AD4304" s="48">
        <f>(ROUND(AC4304-AC4302,1)/AC4302)</f>
        <v>-6.6558441558441553E-2</v>
      </c>
      <c r="AE4304" s="119"/>
      <c r="AF4304" s="60"/>
    </row>
    <row r="4305" spans="1:32">
      <c r="A4305" s="105" t="s">
        <v>823</v>
      </c>
      <c r="B4305" s="95">
        <v>0</v>
      </c>
      <c r="C4305" s="21" t="s">
        <v>338</v>
      </c>
      <c r="D4305" s="12">
        <v>112</v>
      </c>
      <c r="E4305" s="12">
        <v>0</v>
      </c>
      <c r="F4305" s="12">
        <v>0</v>
      </c>
      <c r="G4305" s="12">
        <v>0</v>
      </c>
      <c r="H4305" s="12">
        <v>0</v>
      </c>
      <c r="I4305" s="13">
        <v>20</v>
      </c>
      <c r="J4305" s="13">
        <v>60</v>
      </c>
      <c r="K4305" s="13">
        <v>0</v>
      </c>
      <c r="L4305" s="13">
        <v>0</v>
      </c>
      <c r="M4305" s="13">
        <v>0</v>
      </c>
      <c r="N4305" s="14">
        <f>D4305*$D$6</f>
        <v>156.79999999999998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188.15999999999997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5"/>
        <v>344.95999999999992</v>
      </c>
      <c r="Y4305" s="14">
        <f t="shared" si="1336"/>
        <v>0</v>
      </c>
      <c r="Z4305" s="14">
        <f t="shared" si="1337"/>
        <v>0</v>
      </c>
      <c r="AA4305" s="14">
        <f t="shared" si="1338"/>
        <v>0</v>
      </c>
      <c r="AB4305" s="14">
        <f t="shared" si="1339"/>
        <v>0</v>
      </c>
      <c r="AC4305" s="15">
        <f t="shared" si="1340"/>
        <v>345</v>
      </c>
      <c r="AD4305" s="48">
        <f>(ROUND(AC4305-AC4302,1)/AC4302)</f>
        <v>-6.6558441558441553E-2</v>
      </c>
      <c r="AE4305" s="119"/>
      <c r="AF4305" s="60"/>
    </row>
    <row r="4306" spans="1:32">
      <c r="A4306" s="105" t="s">
        <v>824</v>
      </c>
      <c r="B4306" s="95">
        <v>0</v>
      </c>
      <c r="C4306" s="21" t="s">
        <v>339</v>
      </c>
      <c r="D4306" s="12">
        <v>112</v>
      </c>
      <c r="E4306" s="12">
        <v>0</v>
      </c>
      <c r="F4306" s="12">
        <v>0</v>
      </c>
      <c r="G4306" s="12">
        <v>0</v>
      </c>
      <c r="H4306" s="12">
        <v>0</v>
      </c>
      <c r="I4306" s="13">
        <v>20</v>
      </c>
      <c r="J4306" s="13">
        <v>60</v>
      </c>
      <c r="K4306" s="13">
        <v>0</v>
      </c>
      <c r="L4306" s="13">
        <v>0</v>
      </c>
      <c r="M4306" s="13">
        <v>0</v>
      </c>
      <c r="N4306" s="14">
        <f>D4306*$D$7</f>
        <v>156.79999999999998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188.15999999999997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5"/>
        <v>344.95999999999992</v>
      </c>
      <c r="Y4306" s="14">
        <f t="shared" si="1336"/>
        <v>0</v>
      </c>
      <c r="Z4306" s="14">
        <f t="shared" si="1337"/>
        <v>0</v>
      </c>
      <c r="AA4306" s="14">
        <f t="shared" si="1338"/>
        <v>0</v>
      </c>
      <c r="AB4306" s="14">
        <f t="shared" si="1339"/>
        <v>0</v>
      </c>
      <c r="AC4306" s="15">
        <f t="shared" si="1340"/>
        <v>345</v>
      </c>
      <c r="AD4306" s="48">
        <f>(ROUND(AC4306-AC4302,1)/AC4302)</f>
        <v>-6.6558441558441553E-2</v>
      </c>
      <c r="AE4306" s="119"/>
      <c r="AF4306" s="60"/>
    </row>
    <row r="4307" spans="1:32">
      <c r="A4307" s="105" t="s">
        <v>667</v>
      </c>
      <c r="B4307" s="95"/>
      <c r="C4307" s="21" t="s">
        <v>340</v>
      </c>
      <c r="D4307" s="12">
        <v>112</v>
      </c>
      <c r="E4307" s="12">
        <v>0</v>
      </c>
      <c r="F4307" s="12">
        <v>0</v>
      </c>
      <c r="G4307" s="12">
        <v>0</v>
      </c>
      <c r="H4307" s="12">
        <v>0</v>
      </c>
      <c r="I4307" s="13">
        <v>20</v>
      </c>
      <c r="J4307" s="13">
        <v>60</v>
      </c>
      <c r="K4307" s="13">
        <v>0</v>
      </c>
      <c r="L4307" s="13">
        <v>0</v>
      </c>
      <c r="M4307" s="13">
        <v>0</v>
      </c>
      <c r="N4307" s="14">
        <f>D4307*$D$8</f>
        <v>156.79999999999998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188.15999999999997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5"/>
        <v>344.95999999999992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39"/>
        <v>0</v>
      </c>
      <c r="AC4307" s="15">
        <f t="shared" si="1340"/>
        <v>345</v>
      </c>
      <c r="AD4307" s="48">
        <f>(ROUND(AC4307-AC4302,1)/AC4302)</f>
        <v>-6.6558441558441553E-2</v>
      </c>
      <c r="AE4307" s="119"/>
      <c r="AF4307" s="60"/>
    </row>
    <row r="4308" spans="1:32">
      <c r="A4308" s="105" t="s">
        <v>606</v>
      </c>
      <c r="B4308" s="95"/>
      <c r="C4308" s="21" t="s">
        <v>1</v>
      </c>
      <c r="D4308" s="12">
        <v>56</v>
      </c>
      <c r="E4308" s="12">
        <v>112</v>
      </c>
      <c r="F4308" s="12">
        <v>0</v>
      </c>
      <c r="G4308" s="12">
        <v>0</v>
      </c>
      <c r="H4308" s="12">
        <v>0</v>
      </c>
      <c r="I4308" s="13">
        <v>20</v>
      </c>
      <c r="J4308" s="13">
        <v>60</v>
      </c>
      <c r="K4308" s="13">
        <v>85</v>
      </c>
      <c r="L4308" s="13">
        <v>0</v>
      </c>
      <c r="M4308" s="13">
        <v>0</v>
      </c>
      <c r="N4308" s="14">
        <f>D4308*$D$9</f>
        <v>67.2</v>
      </c>
      <c r="O4308" s="14">
        <f>E4308*$E$9</f>
        <v>145.6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80.64</v>
      </c>
      <c r="T4308" s="14">
        <f>(O4308/100)*(K4308*$K$9)</f>
        <v>185.64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5"/>
        <v>147.84</v>
      </c>
      <c r="Y4308" s="14">
        <f t="shared" si="1336"/>
        <v>331.24</v>
      </c>
      <c r="Z4308" s="14">
        <f t="shared" si="1337"/>
        <v>0</v>
      </c>
      <c r="AA4308" s="14">
        <f t="shared" si="1338"/>
        <v>0</v>
      </c>
      <c r="AB4308" s="14">
        <f t="shared" si="1339"/>
        <v>0</v>
      </c>
      <c r="AC4308" s="15">
        <f t="shared" si="1340"/>
        <v>479.1</v>
      </c>
      <c r="AD4308" s="48">
        <f>(ROUND(AC4308-AC4302,1)/AC4302)</f>
        <v>0.29626623376623373</v>
      </c>
      <c r="AE4308" s="119"/>
      <c r="AF4308" s="60"/>
    </row>
    <row r="4309" spans="1:32">
      <c r="A4309" s="105" t="s">
        <v>851</v>
      </c>
      <c r="B4309" s="95"/>
      <c r="C4309" s="21" t="s">
        <v>2</v>
      </c>
      <c r="D4309" s="12">
        <v>56</v>
      </c>
      <c r="E4309" s="12">
        <v>0</v>
      </c>
      <c r="F4309" s="12">
        <v>112</v>
      </c>
      <c r="G4309" s="12">
        <v>0</v>
      </c>
      <c r="H4309" s="12">
        <v>0</v>
      </c>
      <c r="I4309" s="13">
        <v>20</v>
      </c>
      <c r="J4309" s="13">
        <v>60</v>
      </c>
      <c r="K4309" s="13">
        <v>42.5</v>
      </c>
      <c r="L4309" s="13">
        <v>42.5</v>
      </c>
      <c r="M4309" s="13">
        <v>0</v>
      </c>
      <c r="N4309" s="14">
        <f>D4309*$D$10</f>
        <v>67.2</v>
      </c>
      <c r="O4309" s="14">
        <f>E4309*$E$10</f>
        <v>0</v>
      </c>
      <c r="P4309" s="14">
        <f>F4309*$F$10</f>
        <v>145.6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80.64</v>
      </c>
      <c r="T4309" s="14">
        <f>(O4309/100)*(K4309*$J$10)</f>
        <v>0</v>
      </c>
      <c r="U4309" s="14">
        <f>(P4309/100)*(K4309*$K$10)+(P4309/100)*(L4309*$L$10)</f>
        <v>185.64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5"/>
        <v>147.84</v>
      </c>
      <c r="Y4309" s="14">
        <f t="shared" si="1336"/>
        <v>0</v>
      </c>
      <c r="Z4309" s="14">
        <f t="shared" si="1337"/>
        <v>331.24</v>
      </c>
      <c r="AA4309" s="14">
        <f t="shared" si="1338"/>
        <v>0</v>
      </c>
      <c r="AB4309" s="14">
        <f t="shared" si="1339"/>
        <v>0</v>
      </c>
      <c r="AC4309" s="15">
        <f t="shared" si="1340"/>
        <v>479.1</v>
      </c>
      <c r="AD4309" s="48">
        <f>(ROUND(AC4309-AC4302,1)/AC4302)</f>
        <v>0.29626623376623373</v>
      </c>
      <c r="AE4309" s="119"/>
      <c r="AF4309" s="60"/>
    </row>
    <row r="4310" spans="1:32">
      <c r="A4310" s="105" t="s">
        <v>852</v>
      </c>
      <c r="B4310" s="95"/>
      <c r="C4310" s="21" t="s">
        <v>3</v>
      </c>
      <c r="D4310" s="12">
        <v>56</v>
      </c>
      <c r="E4310" s="12">
        <v>0</v>
      </c>
      <c r="F4310" s="12">
        <v>0</v>
      </c>
      <c r="G4310" s="12">
        <v>112</v>
      </c>
      <c r="H4310" s="12">
        <v>0</v>
      </c>
      <c r="I4310" s="13">
        <v>20</v>
      </c>
      <c r="J4310" s="13">
        <v>60</v>
      </c>
      <c r="K4310" s="13">
        <v>0</v>
      </c>
      <c r="L4310" s="13">
        <v>85</v>
      </c>
      <c r="M4310" s="13">
        <v>0</v>
      </c>
      <c r="N4310" s="14">
        <f>D4310*$D$11</f>
        <v>67.2</v>
      </c>
      <c r="O4310" s="14">
        <f>E4310*$E$11</f>
        <v>0</v>
      </c>
      <c r="P4310" s="14">
        <f>F4310*$F$11</f>
        <v>0</v>
      </c>
      <c r="Q4310" s="14">
        <f>G4310*$G$11</f>
        <v>145.6</v>
      </c>
      <c r="R4310" s="14">
        <f>H4310*$H$11</f>
        <v>0</v>
      </c>
      <c r="S4310" s="14">
        <f>(N4310/100)*(I4310*$I$11)+(N4310/100)*(J4310*$J$11)</f>
        <v>80.64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185.64</v>
      </c>
      <c r="W4310" s="14">
        <f>(R4310/100)*(K4310*$K$11)+(R4310/100)*(L4310*$L$11)</f>
        <v>0</v>
      </c>
      <c r="X4310" s="14">
        <f t="shared" si="1335"/>
        <v>147.84</v>
      </c>
      <c r="Y4310" s="14">
        <f t="shared" si="1336"/>
        <v>0</v>
      </c>
      <c r="Z4310" s="14">
        <f t="shared" si="1337"/>
        <v>0</v>
      </c>
      <c r="AA4310" s="14">
        <f t="shared" si="1338"/>
        <v>331.24</v>
      </c>
      <c r="AB4310" s="14">
        <f t="shared" si="1339"/>
        <v>0</v>
      </c>
      <c r="AC4310" s="15">
        <f t="shared" si="1340"/>
        <v>479.1</v>
      </c>
      <c r="AD4310" s="48">
        <f>(ROUND(AC4310-AC4302,1)/AC4302)</f>
        <v>0.29626623376623373</v>
      </c>
      <c r="AE4310" s="119"/>
      <c r="AF4310" s="60"/>
    </row>
    <row r="4311" spans="1:32">
      <c r="A4311" s="105" t="s">
        <v>853</v>
      </c>
      <c r="B4311" s="95"/>
      <c r="C4311" s="21" t="s">
        <v>4</v>
      </c>
      <c r="D4311" s="12">
        <v>56</v>
      </c>
      <c r="E4311" s="12">
        <v>0</v>
      </c>
      <c r="F4311" s="12">
        <v>0</v>
      </c>
      <c r="G4311" s="12">
        <v>0</v>
      </c>
      <c r="H4311" s="12">
        <v>112</v>
      </c>
      <c r="I4311" s="13">
        <v>20</v>
      </c>
      <c r="J4311" s="13">
        <v>60</v>
      </c>
      <c r="K4311" s="13">
        <v>42.5</v>
      </c>
      <c r="L4311" s="13">
        <v>42.5</v>
      </c>
      <c r="M4311" s="13">
        <v>0</v>
      </c>
      <c r="N4311" s="14">
        <f>D4311*$D$12</f>
        <v>67.2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145.6</v>
      </c>
      <c r="S4311" s="14">
        <f>(N4311/100)*(I4311*$I$12)+(N4311/100)*(J4311*$J$12)</f>
        <v>80.64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185.64</v>
      </c>
      <c r="X4311" s="14">
        <f t="shared" si="1335"/>
        <v>147.84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39"/>
        <v>331.24</v>
      </c>
      <c r="AC4311" s="15">
        <f t="shared" si="1340"/>
        <v>479.1</v>
      </c>
      <c r="AD4311" s="48">
        <f>(ROUND(AC4311-AC4302,1)/AC4302)</f>
        <v>0.29626623376623373</v>
      </c>
      <c r="AE4311" s="119"/>
      <c r="AF4311" s="60"/>
    </row>
    <row r="4312" spans="1:32">
      <c r="A4312" s="105" t="s">
        <v>854</v>
      </c>
      <c r="B4312" s="95"/>
      <c r="C4312" s="21" t="s">
        <v>328</v>
      </c>
      <c r="D4312" s="12">
        <v>112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60</v>
      </c>
      <c r="K4312" s="13">
        <v>0</v>
      </c>
      <c r="L4312" s="13">
        <v>0</v>
      </c>
      <c r="M4312" s="13">
        <v>70</v>
      </c>
      <c r="N4312" s="14">
        <f>D4312*$D$13</f>
        <v>145.6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327.60000000000002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5"/>
        <v>473.20000000000005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39"/>
        <v>0</v>
      </c>
      <c r="AC4312" s="15">
        <f t="shared" si="1340"/>
        <v>473.2</v>
      </c>
      <c r="AD4312" s="48">
        <f>(ROUND(AC4312-AC4302,1)/AC4302)</f>
        <v>0.28030303030303028</v>
      </c>
      <c r="AE4312" s="119"/>
      <c r="AF4312" s="60"/>
    </row>
    <row r="4313" spans="1:32">
      <c r="A4313" s="105" t="s">
        <v>855</v>
      </c>
      <c r="B4313" s="95"/>
      <c r="C4313" s="21" t="s">
        <v>329</v>
      </c>
      <c r="D4313" s="12">
        <v>112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60</v>
      </c>
      <c r="K4313" s="13">
        <v>70</v>
      </c>
      <c r="L4313" s="13">
        <v>0</v>
      </c>
      <c r="M4313" s="13">
        <v>0</v>
      </c>
      <c r="N4313" s="14">
        <f>D4313*$D$14</f>
        <v>145.6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327.60000000000002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5"/>
        <v>473.20000000000005</v>
      </c>
      <c r="Y4313" s="14">
        <f t="shared" si="1336"/>
        <v>0</v>
      </c>
      <c r="Z4313" s="14">
        <f t="shared" si="1337"/>
        <v>0</v>
      </c>
      <c r="AA4313" s="14">
        <f t="shared" si="1338"/>
        <v>0</v>
      </c>
      <c r="AB4313" s="14">
        <f t="shared" si="1339"/>
        <v>0</v>
      </c>
      <c r="AC4313" s="15">
        <f t="shared" si="1340"/>
        <v>473.2</v>
      </c>
      <c r="AD4313" s="48">
        <f>(ROUND(AC4313-AC4302,1)/AC4302)</f>
        <v>0.28030303030303028</v>
      </c>
      <c r="AE4313" s="119"/>
      <c r="AF4313" s="60"/>
    </row>
    <row r="4314" spans="1:32">
      <c r="A4314" s="105"/>
      <c r="B4314" s="95"/>
      <c r="C4314" s="21" t="s">
        <v>330</v>
      </c>
      <c r="D4314" s="12">
        <v>112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60</v>
      </c>
      <c r="K4314" s="13">
        <v>0</v>
      </c>
      <c r="L4314" s="13">
        <v>70</v>
      </c>
      <c r="M4314" s="13">
        <v>0</v>
      </c>
      <c r="N4314" s="14">
        <f>D4314*$D$15</f>
        <v>145.6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327.60000000000002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5"/>
        <v>473.20000000000005</v>
      </c>
      <c r="Y4314" s="14">
        <f t="shared" si="1336"/>
        <v>0</v>
      </c>
      <c r="Z4314" s="14">
        <f t="shared" si="1337"/>
        <v>0</v>
      </c>
      <c r="AA4314" s="14">
        <f t="shared" si="1338"/>
        <v>0</v>
      </c>
      <c r="AB4314" s="14">
        <f t="shared" si="1339"/>
        <v>0</v>
      </c>
      <c r="AC4314" s="15">
        <f t="shared" si="1340"/>
        <v>473.2</v>
      </c>
      <c r="AD4314" s="48">
        <f>(ROUND(AC4314-AC4302,1)/AC4302)</f>
        <v>0.28030303030303028</v>
      </c>
      <c r="AE4314" s="119"/>
      <c r="AF4314" s="60"/>
    </row>
    <row r="4315" spans="1:32">
      <c r="A4315" s="105"/>
      <c r="B4315" s="95"/>
      <c r="C4315" s="21" t="s">
        <v>326</v>
      </c>
      <c r="D4315" s="12">
        <v>112</v>
      </c>
      <c r="E4315" s="12">
        <v>0</v>
      </c>
      <c r="F4315" s="12">
        <v>0</v>
      </c>
      <c r="G4315" s="12">
        <v>0</v>
      </c>
      <c r="H4315" s="12">
        <v>0</v>
      </c>
      <c r="I4315" s="13">
        <v>20</v>
      </c>
      <c r="J4315" s="13">
        <v>83</v>
      </c>
      <c r="K4315" s="13">
        <v>0</v>
      </c>
      <c r="L4315" s="13">
        <v>0</v>
      </c>
      <c r="M4315" s="13">
        <v>0</v>
      </c>
      <c r="N4315" s="14">
        <f>D4315*$D$16</f>
        <v>145.6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307.07039999999995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5"/>
        <v>452.67039999999997</v>
      </c>
      <c r="Y4315" s="14">
        <f t="shared" si="1336"/>
        <v>0</v>
      </c>
      <c r="Z4315" s="14">
        <f t="shared" si="1337"/>
        <v>0</v>
      </c>
      <c r="AA4315" s="14">
        <f t="shared" si="1338"/>
        <v>0</v>
      </c>
      <c r="AB4315" s="14">
        <f t="shared" si="1339"/>
        <v>0</v>
      </c>
      <c r="AC4315" s="15">
        <f t="shared" si="1340"/>
        <v>452.7</v>
      </c>
      <c r="AD4315" s="48">
        <f>(ROUND(AC4315-AC4302,1)/AC4302)</f>
        <v>0.22483766233766231</v>
      </c>
      <c r="AE4315" s="119"/>
      <c r="AF4315" s="60"/>
    </row>
    <row r="4316" spans="1:32">
      <c r="A4316" s="105"/>
      <c r="B4316" s="95"/>
      <c r="C4316" s="21" t="s">
        <v>327</v>
      </c>
      <c r="D4316" s="12">
        <v>112</v>
      </c>
      <c r="E4316" s="12">
        <v>0</v>
      </c>
      <c r="F4316" s="12">
        <v>0</v>
      </c>
      <c r="G4316" s="12">
        <v>0</v>
      </c>
      <c r="H4316" s="12">
        <v>0</v>
      </c>
      <c r="I4316" s="13">
        <v>55</v>
      </c>
      <c r="J4316" s="13">
        <v>60</v>
      </c>
      <c r="K4316" s="13">
        <v>0</v>
      </c>
      <c r="L4316" s="13">
        <v>0</v>
      </c>
      <c r="M4316" s="13">
        <v>0</v>
      </c>
      <c r="N4316" s="14">
        <f>D4316*$D$17</f>
        <v>145.6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271.54399999999998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5"/>
        <v>417.14400000000001</v>
      </c>
      <c r="Y4316" s="14">
        <f t="shared" si="1336"/>
        <v>0</v>
      </c>
      <c r="Z4316" s="14">
        <f t="shared" si="1337"/>
        <v>0</v>
      </c>
      <c r="AA4316" s="14">
        <f t="shared" si="1338"/>
        <v>0</v>
      </c>
      <c r="AB4316" s="14">
        <f t="shared" si="1339"/>
        <v>0</v>
      </c>
      <c r="AC4316" s="15">
        <f t="shared" si="1340"/>
        <v>417.1</v>
      </c>
      <c r="AD4316" s="48">
        <f>(ROUND(AC4316-AC4302,1)/AC4302)</f>
        <v>0.128517316017316</v>
      </c>
      <c r="AE4316" s="119"/>
      <c r="AF4316" s="60"/>
    </row>
    <row r="4317" spans="1:32">
      <c r="A4317" s="112" t="s">
        <v>0</v>
      </c>
      <c r="B4317" s="96" t="s">
        <v>205</v>
      </c>
      <c r="C4317" s="50" t="s">
        <v>242</v>
      </c>
      <c r="D4317" s="11">
        <v>145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0</v>
      </c>
      <c r="K4317" s="51">
        <v>0</v>
      </c>
      <c r="L4317" s="51">
        <v>0</v>
      </c>
      <c r="M4317" s="51">
        <v>0</v>
      </c>
      <c r="N4317" s="52">
        <f>D4317*$D$3</f>
        <v>217.5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195.74999999999997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35"/>
        <v>413.25</v>
      </c>
      <c r="Y4317" s="52">
        <f t="shared" si="1336"/>
        <v>0</v>
      </c>
      <c r="Z4317" s="52">
        <f t="shared" si="1337"/>
        <v>0</v>
      </c>
      <c r="AA4317" s="52">
        <f t="shared" si="1338"/>
        <v>0</v>
      </c>
      <c r="AB4317" s="52">
        <f t="shared" si="1339"/>
        <v>0</v>
      </c>
      <c r="AC4317" s="53">
        <f>ROUND(X4317+Y4317+Z4317+AA4317+AB4317,1)</f>
        <v>413.3</v>
      </c>
      <c r="AD4317" s="58"/>
      <c r="AE4317" s="119" t="s">
        <v>820</v>
      </c>
      <c r="AF4317" s="60"/>
    </row>
    <row r="4318" spans="1:32">
      <c r="A4318" s="105" t="s">
        <v>821</v>
      </c>
      <c r="B4318" s="97">
        <v>40</v>
      </c>
      <c r="C4318" s="21" t="s">
        <v>325</v>
      </c>
      <c r="D4318" s="12">
        <v>145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18</v>
      </c>
      <c r="K4318" s="13">
        <v>0</v>
      </c>
      <c r="L4318" s="13">
        <v>0</v>
      </c>
      <c r="M4318" s="13">
        <v>0</v>
      </c>
      <c r="N4318" s="14">
        <f>D4318*$D$4</f>
        <v>188.5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298.584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5"/>
        <v>487.084</v>
      </c>
      <c r="Y4318" s="14">
        <f t="shared" si="1336"/>
        <v>0</v>
      </c>
      <c r="Z4318" s="14">
        <f t="shared" si="1337"/>
        <v>0</v>
      </c>
      <c r="AA4318" s="14">
        <f t="shared" si="1338"/>
        <v>0</v>
      </c>
      <c r="AB4318" s="14">
        <f t="shared" si="1339"/>
        <v>0</v>
      </c>
      <c r="AC4318" s="15">
        <f>ROUND(X4318+Y4318+Z4318+AA4318+AB4318,1)</f>
        <v>487.1</v>
      </c>
      <c r="AD4318" s="48">
        <f>(ROUND(AC4318-AC4317,1)/AC4317)</f>
        <v>0.17856278732155817</v>
      </c>
      <c r="AE4318" s="119"/>
      <c r="AF4318" s="60"/>
    </row>
    <row r="4319" spans="1:32">
      <c r="A4319" s="105" t="s">
        <v>822</v>
      </c>
      <c r="B4319" s="97">
        <v>0</v>
      </c>
      <c r="C4319" s="21" t="s">
        <v>856</v>
      </c>
      <c r="D4319" s="12">
        <v>145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0</v>
      </c>
      <c r="K4319" s="13">
        <v>0</v>
      </c>
      <c r="L4319" s="13">
        <v>0</v>
      </c>
      <c r="M4319" s="13">
        <v>0</v>
      </c>
      <c r="N4319" s="14">
        <f>D4319*$D$5</f>
        <v>203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182.7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5"/>
        <v>385.7</v>
      </c>
      <c r="Y4319" s="14">
        <f t="shared" si="1336"/>
        <v>0</v>
      </c>
      <c r="Z4319" s="14">
        <f t="shared" si="1337"/>
        <v>0</v>
      </c>
      <c r="AA4319" s="14">
        <f t="shared" si="1338"/>
        <v>0</v>
      </c>
      <c r="AB4319" s="14">
        <f t="shared" si="1339"/>
        <v>0</v>
      </c>
      <c r="AC4319" s="15">
        <f t="shared" ref="AC4319:AC4331" si="1341">ROUND(X4319+Y4319+Z4319+AA4319+AB4319,1)</f>
        <v>385.7</v>
      </c>
      <c r="AD4319" s="48">
        <f>(ROUND(AC4319-AC4317,1)/AC4317)</f>
        <v>-6.6779578998306319E-2</v>
      </c>
      <c r="AE4319" s="119"/>
      <c r="AF4319" s="60"/>
    </row>
    <row r="4320" spans="1:32">
      <c r="A4320" s="105" t="s">
        <v>823</v>
      </c>
      <c r="B4320" s="97">
        <v>0</v>
      </c>
      <c r="C4320" s="21" t="s">
        <v>338</v>
      </c>
      <c r="D4320" s="12">
        <v>145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0</v>
      </c>
      <c r="K4320" s="13">
        <v>0</v>
      </c>
      <c r="L4320" s="13">
        <v>0</v>
      </c>
      <c r="M4320" s="13">
        <v>0</v>
      </c>
      <c r="N4320" s="14">
        <f>D4320*$D$6</f>
        <v>203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182.7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5"/>
        <v>385.7</v>
      </c>
      <c r="Y4320" s="14">
        <f t="shared" si="1336"/>
        <v>0</v>
      </c>
      <c r="Z4320" s="14">
        <f t="shared" si="1337"/>
        <v>0</v>
      </c>
      <c r="AA4320" s="14">
        <f t="shared" si="1338"/>
        <v>0</v>
      </c>
      <c r="AB4320" s="14">
        <f t="shared" ref="AB4320:AB4331" si="1342">R4320+W4320</f>
        <v>0</v>
      </c>
      <c r="AC4320" s="15">
        <f t="shared" si="1341"/>
        <v>385.7</v>
      </c>
      <c r="AD4320" s="48">
        <f>(ROUND(AC4320-AC4317,1)/AC4317)</f>
        <v>-6.6779578998306319E-2</v>
      </c>
      <c r="AE4320" s="119"/>
      <c r="AF4320" s="60"/>
    </row>
    <row r="4321" spans="1:32">
      <c r="A4321" s="105" t="s">
        <v>824</v>
      </c>
      <c r="B4321" s="97">
        <v>0</v>
      </c>
      <c r="C4321" s="21" t="s">
        <v>339</v>
      </c>
      <c r="D4321" s="12">
        <v>145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0</v>
      </c>
      <c r="K4321" s="13">
        <v>0</v>
      </c>
      <c r="L4321" s="13">
        <v>0</v>
      </c>
      <c r="M4321" s="13">
        <v>0</v>
      </c>
      <c r="N4321" s="14">
        <f>D4321*$D$7</f>
        <v>203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182.7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5"/>
        <v>385.7</v>
      </c>
      <c r="Y4321" s="14">
        <f t="shared" si="1336"/>
        <v>0</v>
      </c>
      <c r="Z4321" s="14">
        <f t="shared" si="1337"/>
        <v>0</v>
      </c>
      <c r="AA4321" s="14">
        <f t="shared" si="1338"/>
        <v>0</v>
      </c>
      <c r="AB4321" s="14">
        <f t="shared" si="1342"/>
        <v>0</v>
      </c>
      <c r="AC4321" s="15">
        <f t="shared" si="1341"/>
        <v>385.7</v>
      </c>
      <c r="AD4321" s="48">
        <f>(ROUND(AC4321-AC4317,1)/AC4317)</f>
        <v>-6.6779578998306319E-2</v>
      </c>
      <c r="AE4321" s="119"/>
      <c r="AF4321" s="60"/>
    </row>
    <row r="4322" spans="1:32">
      <c r="A4322" s="105" t="s">
        <v>667</v>
      </c>
      <c r="B4322" s="97"/>
      <c r="C4322" s="21" t="s">
        <v>340</v>
      </c>
      <c r="D4322" s="12">
        <v>145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0</v>
      </c>
      <c r="K4322" s="13">
        <v>0</v>
      </c>
      <c r="L4322" s="13">
        <v>0</v>
      </c>
      <c r="M4322" s="13">
        <v>0</v>
      </c>
      <c r="N4322" s="14">
        <f>D4322*$D$8</f>
        <v>203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182.7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5"/>
        <v>385.7</v>
      </c>
      <c r="Y4322" s="14">
        <f t="shared" si="1336"/>
        <v>0</v>
      </c>
      <c r="Z4322" s="14">
        <f t="shared" si="1337"/>
        <v>0</v>
      </c>
      <c r="AA4322" s="14">
        <f t="shared" si="1338"/>
        <v>0</v>
      </c>
      <c r="AB4322" s="14">
        <f t="shared" si="1342"/>
        <v>0</v>
      </c>
      <c r="AC4322" s="15">
        <f t="shared" si="1341"/>
        <v>385.7</v>
      </c>
      <c r="AD4322" s="48">
        <f>(ROUND(AC4322-AC4317,1)/AC4317)</f>
        <v>-6.6779578998306319E-2</v>
      </c>
      <c r="AE4322" s="119"/>
      <c r="AF4322" s="60"/>
    </row>
    <row r="4323" spans="1:32">
      <c r="A4323" s="105" t="s">
        <v>606</v>
      </c>
      <c r="B4323" s="97"/>
      <c r="C4323" s="21" t="s">
        <v>1</v>
      </c>
      <c r="D4323" s="12">
        <v>73</v>
      </c>
      <c r="E4323" s="12">
        <v>145</v>
      </c>
      <c r="F4323" s="12">
        <v>0</v>
      </c>
      <c r="G4323" s="12">
        <v>0</v>
      </c>
      <c r="H4323" s="12">
        <v>0</v>
      </c>
      <c r="I4323" s="13">
        <v>60</v>
      </c>
      <c r="J4323" s="13">
        <v>0</v>
      </c>
      <c r="K4323" s="13">
        <v>64</v>
      </c>
      <c r="L4323" s="13">
        <v>0</v>
      </c>
      <c r="M4323" s="13">
        <v>0</v>
      </c>
      <c r="N4323" s="14">
        <f>D4323*$D$9</f>
        <v>87.6</v>
      </c>
      <c r="O4323" s="14">
        <f>E4323*$E$9</f>
        <v>188.5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78.839999999999989</v>
      </c>
      <c r="T4323" s="14">
        <f>(O4323/100)*(K4323*$K$9)</f>
        <v>180.96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5"/>
        <v>166.44</v>
      </c>
      <c r="Y4323" s="14">
        <f t="shared" si="1336"/>
        <v>369.46000000000004</v>
      </c>
      <c r="Z4323" s="14">
        <f t="shared" si="1337"/>
        <v>0</v>
      </c>
      <c r="AA4323" s="14">
        <f t="shared" si="1338"/>
        <v>0</v>
      </c>
      <c r="AB4323" s="14">
        <f t="shared" si="1342"/>
        <v>0</v>
      </c>
      <c r="AC4323" s="15">
        <f t="shared" si="1341"/>
        <v>535.9</v>
      </c>
      <c r="AD4323" s="48">
        <f>(ROUND(AC4323-AC4317,1)/AC4317)</f>
        <v>0.29663682555044757</v>
      </c>
      <c r="AE4323" s="119"/>
      <c r="AF4323" s="60"/>
    </row>
    <row r="4324" spans="1:32">
      <c r="A4324" s="105" t="s">
        <v>851</v>
      </c>
      <c r="B4324" s="97"/>
      <c r="C4324" s="21" t="s">
        <v>2</v>
      </c>
      <c r="D4324" s="12">
        <v>73</v>
      </c>
      <c r="E4324" s="12">
        <v>0</v>
      </c>
      <c r="F4324" s="12">
        <v>145</v>
      </c>
      <c r="G4324" s="12">
        <v>0</v>
      </c>
      <c r="H4324" s="12">
        <v>0</v>
      </c>
      <c r="I4324" s="13">
        <v>60</v>
      </c>
      <c r="J4324" s="13">
        <v>0</v>
      </c>
      <c r="K4324" s="13">
        <v>32</v>
      </c>
      <c r="L4324" s="13">
        <v>32</v>
      </c>
      <c r="M4324" s="13">
        <v>0</v>
      </c>
      <c r="N4324" s="14">
        <f>D4324*$D$10</f>
        <v>87.6</v>
      </c>
      <c r="O4324" s="14">
        <f>E4324*$E$10</f>
        <v>0</v>
      </c>
      <c r="P4324" s="14">
        <f>F4324*$F$10</f>
        <v>188.5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78.839999999999989</v>
      </c>
      <c r="T4324" s="14">
        <f>(O4324/100)*(K4324*$J$10)</f>
        <v>0</v>
      </c>
      <c r="U4324" s="14">
        <f>(P4324/100)*(K4324*$K$10)+(P4324/100)*(L4324*$L$10)</f>
        <v>180.96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5"/>
        <v>166.44</v>
      </c>
      <c r="Y4324" s="14">
        <f t="shared" si="1336"/>
        <v>0</v>
      </c>
      <c r="Z4324" s="14">
        <f t="shared" si="1337"/>
        <v>369.46000000000004</v>
      </c>
      <c r="AA4324" s="14">
        <f t="shared" si="1338"/>
        <v>0</v>
      </c>
      <c r="AB4324" s="14">
        <f t="shared" si="1342"/>
        <v>0</v>
      </c>
      <c r="AC4324" s="15">
        <f t="shared" si="1341"/>
        <v>535.9</v>
      </c>
      <c r="AD4324" s="48">
        <f>(ROUND(AC4324-AC4317,1)/AC4317)</f>
        <v>0.29663682555044757</v>
      </c>
      <c r="AE4324" s="119"/>
      <c r="AF4324" s="60"/>
    </row>
    <row r="4325" spans="1:32">
      <c r="A4325" s="105" t="s">
        <v>852</v>
      </c>
      <c r="B4325" s="97"/>
      <c r="C4325" s="21" t="s">
        <v>3</v>
      </c>
      <c r="D4325" s="12">
        <v>73</v>
      </c>
      <c r="E4325" s="12">
        <v>0</v>
      </c>
      <c r="F4325" s="12">
        <v>0</v>
      </c>
      <c r="G4325" s="12">
        <v>145</v>
      </c>
      <c r="H4325" s="12">
        <v>0</v>
      </c>
      <c r="I4325" s="13">
        <v>60</v>
      </c>
      <c r="J4325" s="13">
        <v>0</v>
      </c>
      <c r="K4325" s="13">
        <v>0</v>
      </c>
      <c r="L4325" s="13">
        <v>64</v>
      </c>
      <c r="M4325" s="13">
        <v>0</v>
      </c>
      <c r="N4325" s="14">
        <f>D4325*$D$11</f>
        <v>87.6</v>
      </c>
      <c r="O4325" s="14">
        <f>E4325*$E$11</f>
        <v>0</v>
      </c>
      <c r="P4325" s="14">
        <f>F4325*$F$11</f>
        <v>0</v>
      </c>
      <c r="Q4325" s="14">
        <f>G4325*$G$11</f>
        <v>188.5</v>
      </c>
      <c r="R4325" s="14">
        <f>H4325*$H$11</f>
        <v>0</v>
      </c>
      <c r="S4325" s="14">
        <f>(N4325/100)*(I4325*$I$11)+(N4325/100)*(J4325*$J$11)</f>
        <v>78.839999999999989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180.96</v>
      </c>
      <c r="W4325" s="14">
        <f>(R4325/100)*(K4325*$K$11)+(R4325/100)*(L4325*$L$11)</f>
        <v>0</v>
      </c>
      <c r="X4325" s="14">
        <f t="shared" si="1335"/>
        <v>166.44</v>
      </c>
      <c r="Y4325" s="14">
        <f t="shared" si="1336"/>
        <v>0</v>
      </c>
      <c r="Z4325" s="14">
        <f t="shared" si="1337"/>
        <v>0</v>
      </c>
      <c r="AA4325" s="14">
        <f t="shared" si="1338"/>
        <v>369.46000000000004</v>
      </c>
      <c r="AB4325" s="14">
        <f t="shared" si="1342"/>
        <v>0</v>
      </c>
      <c r="AC4325" s="15">
        <f t="shared" si="1341"/>
        <v>535.9</v>
      </c>
      <c r="AD4325" s="48">
        <f>(ROUND(AC4325-AC4317,1)/AC4317)</f>
        <v>0.29663682555044757</v>
      </c>
      <c r="AE4325" s="119"/>
      <c r="AF4325" s="60"/>
    </row>
    <row r="4326" spans="1:32">
      <c r="A4326" s="105" t="s">
        <v>853</v>
      </c>
      <c r="B4326" s="97"/>
      <c r="C4326" s="21" t="s">
        <v>4</v>
      </c>
      <c r="D4326" s="12">
        <v>73</v>
      </c>
      <c r="E4326" s="12">
        <v>0</v>
      </c>
      <c r="F4326" s="12">
        <v>0</v>
      </c>
      <c r="G4326" s="12">
        <v>0</v>
      </c>
      <c r="H4326" s="12">
        <v>145</v>
      </c>
      <c r="I4326" s="13">
        <v>60</v>
      </c>
      <c r="J4326" s="13">
        <v>0</v>
      </c>
      <c r="K4326" s="13">
        <v>32</v>
      </c>
      <c r="L4326" s="13">
        <v>32</v>
      </c>
      <c r="M4326" s="13">
        <v>0</v>
      </c>
      <c r="N4326" s="14">
        <f>D4326*$D$12</f>
        <v>87.6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188.5</v>
      </c>
      <c r="S4326" s="14">
        <f>(N4326/100)*(I4326*$I$12)+(N4326/100)*(J4326*$J$12)</f>
        <v>78.839999999999989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180.96</v>
      </c>
      <c r="X4326" s="14">
        <f t="shared" si="1335"/>
        <v>166.44</v>
      </c>
      <c r="Y4326" s="14">
        <f t="shared" si="1336"/>
        <v>0</v>
      </c>
      <c r="Z4326" s="14">
        <f t="shared" si="1337"/>
        <v>0</v>
      </c>
      <c r="AA4326" s="14">
        <f t="shared" si="1338"/>
        <v>0</v>
      </c>
      <c r="AB4326" s="14">
        <f t="shared" si="1342"/>
        <v>369.46000000000004</v>
      </c>
      <c r="AC4326" s="15">
        <f t="shared" si="1341"/>
        <v>535.9</v>
      </c>
      <c r="AD4326" s="48">
        <f>(ROUND(AC4326-AC4317,1)/AC4317)</f>
        <v>0.29663682555044757</v>
      </c>
      <c r="AE4326" s="119"/>
      <c r="AF4326" s="60"/>
    </row>
    <row r="4327" spans="1:32">
      <c r="A4327" s="105" t="s">
        <v>854</v>
      </c>
      <c r="B4327" s="97"/>
      <c r="C4327" s="21" t="s">
        <v>328</v>
      </c>
      <c r="D4327" s="12">
        <v>145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0</v>
      </c>
      <c r="K4327" s="13">
        <v>0</v>
      </c>
      <c r="L4327" s="13">
        <v>0</v>
      </c>
      <c r="M4327" s="13">
        <v>60</v>
      </c>
      <c r="N4327" s="14">
        <f>D4327*$D$13</f>
        <v>188.5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339.3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5"/>
        <v>527.79999999999995</v>
      </c>
      <c r="Y4327" s="14">
        <f t="shared" si="1336"/>
        <v>0</v>
      </c>
      <c r="Z4327" s="14">
        <f t="shared" si="1337"/>
        <v>0</v>
      </c>
      <c r="AA4327" s="14">
        <f t="shared" si="1338"/>
        <v>0</v>
      </c>
      <c r="AB4327" s="14">
        <f t="shared" si="1342"/>
        <v>0</v>
      </c>
      <c r="AC4327" s="15">
        <f t="shared" si="1341"/>
        <v>527.79999999999995</v>
      </c>
      <c r="AD4327" s="48">
        <f>(ROUND(AC4327-AC4317,1)/AC4317)</f>
        <v>0.27703847084442296</v>
      </c>
      <c r="AE4327" s="119"/>
      <c r="AF4327" s="60"/>
    </row>
    <row r="4328" spans="1:32">
      <c r="A4328" s="105" t="s">
        <v>855</v>
      </c>
      <c r="B4328" s="97"/>
      <c r="C4328" s="21" t="s">
        <v>329</v>
      </c>
      <c r="D4328" s="12">
        <v>145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0</v>
      </c>
      <c r="K4328" s="13">
        <v>60</v>
      </c>
      <c r="L4328" s="13">
        <v>0</v>
      </c>
      <c r="M4328" s="13">
        <v>0</v>
      </c>
      <c r="N4328" s="14">
        <f>D4328*$D$14</f>
        <v>188.5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339.3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5"/>
        <v>527.79999999999995</v>
      </c>
      <c r="Y4328" s="14">
        <f t="shared" si="1336"/>
        <v>0</v>
      </c>
      <c r="Z4328" s="14">
        <f t="shared" si="1337"/>
        <v>0</v>
      </c>
      <c r="AA4328" s="14">
        <f t="shared" si="1338"/>
        <v>0</v>
      </c>
      <c r="AB4328" s="14">
        <f t="shared" si="1342"/>
        <v>0</v>
      </c>
      <c r="AC4328" s="15">
        <f t="shared" si="1341"/>
        <v>527.79999999999995</v>
      </c>
      <c r="AD4328" s="48">
        <f>(ROUND(AC4328-AC4317,1)/AC4317)</f>
        <v>0.27703847084442296</v>
      </c>
      <c r="AE4328" s="119"/>
      <c r="AF4328" s="60"/>
    </row>
    <row r="4329" spans="1:32">
      <c r="A4329" s="105"/>
      <c r="B4329" s="97"/>
      <c r="C4329" s="21" t="s">
        <v>330</v>
      </c>
      <c r="D4329" s="12">
        <v>145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0</v>
      </c>
      <c r="K4329" s="13">
        <v>0</v>
      </c>
      <c r="L4329" s="13">
        <v>60</v>
      </c>
      <c r="M4329" s="13">
        <v>0</v>
      </c>
      <c r="N4329" s="14">
        <f>D4329*$D$15</f>
        <v>188.5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339.3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5"/>
        <v>527.79999999999995</v>
      </c>
      <c r="Y4329" s="14">
        <f t="shared" si="1336"/>
        <v>0</v>
      </c>
      <c r="Z4329" s="14">
        <f t="shared" si="1337"/>
        <v>0</v>
      </c>
      <c r="AA4329" s="14">
        <f t="shared" si="1338"/>
        <v>0</v>
      </c>
      <c r="AB4329" s="14">
        <f t="shared" si="1342"/>
        <v>0</v>
      </c>
      <c r="AC4329" s="15">
        <f t="shared" si="1341"/>
        <v>527.79999999999995</v>
      </c>
      <c r="AD4329" s="48">
        <f>(ROUND(AC4329-AC4317,1)/AC4317)</f>
        <v>0.27703847084442296</v>
      </c>
      <c r="AE4329" s="119"/>
      <c r="AF4329" s="60"/>
    </row>
    <row r="4330" spans="1:32">
      <c r="A4330" s="105"/>
      <c r="B4330" s="97"/>
      <c r="C4330" s="21" t="s">
        <v>326</v>
      </c>
      <c r="D4330" s="12">
        <v>145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38</v>
      </c>
      <c r="K4330" s="13">
        <v>0</v>
      </c>
      <c r="L4330" s="13">
        <v>0</v>
      </c>
      <c r="M4330" s="13">
        <v>0</v>
      </c>
      <c r="N4330" s="14">
        <f>D4330*$D$16</f>
        <v>188.5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277.84899999999999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5"/>
        <v>466.34899999999999</v>
      </c>
      <c r="Y4330" s="14">
        <f t="shared" si="1336"/>
        <v>0</v>
      </c>
      <c r="Z4330" s="14">
        <f t="shared" si="1337"/>
        <v>0</v>
      </c>
      <c r="AA4330" s="14">
        <f t="shared" si="1338"/>
        <v>0</v>
      </c>
      <c r="AB4330" s="14">
        <f t="shared" si="1342"/>
        <v>0</v>
      </c>
      <c r="AC4330" s="15">
        <f t="shared" si="1341"/>
        <v>466.3</v>
      </c>
      <c r="AD4330" s="48">
        <f>(ROUND(AC4330-AC4317,1)/AC4317)</f>
        <v>0.12823614807645778</v>
      </c>
      <c r="AE4330" s="119"/>
      <c r="AF4330" s="60"/>
    </row>
    <row r="4331" spans="1:32">
      <c r="A4331" s="105"/>
      <c r="B4331" s="97"/>
      <c r="C4331" s="21" t="s">
        <v>327</v>
      </c>
      <c r="D4331" s="12">
        <v>145</v>
      </c>
      <c r="E4331" s="12">
        <v>0</v>
      </c>
      <c r="F4331" s="12">
        <v>0</v>
      </c>
      <c r="G4331" s="12">
        <v>0</v>
      </c>
      <c r="H4331" s="12">
        <v>0</v>
      </c>
      <c r="I4331" s="13">
        <v>74</v>
      </c>
      <c r="J4331" s="13">
        <v>0</v>
      </c>
      <c r="K4331" s="13">
        <v>0</v>
      </c>
      <c r="L4331" s="13">
        <v>0</v>
      </c>
      <c r="M4331" s="13">
        <v>0</v>
      </c>
      <c r="N4331" s="14">
        <f>D4331*$D$17</f>
        <v>188.5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320.827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5"/>
        <v>509.327</v>
      </c>
      <c r="Y4331" s="14">
        <f t="shared" si="1336"/>
        <v>0</v>
      </c>
      <c r="Z4331" s="14">
        <f t="shared" si="1337"/>
        <v>0</v>
      </c>
      <c r="AA4331" s="14">
        <f t="shared" si="1338"/>
        <v>0</v>
      </c>
      <c r="AB4331" s="14">
        <f t="shared" si="1342"/>
        <v>0</v>
      </c>
      <c r="AC4331" s="15">
        <f t="shared" si="1341"/>
        <v>509.3</v>
      </c>
      <c r="AD4331" s="48">
        <f>(ROUND(AC4331-AC4317,1)/AC4317)</f>
        <v>0.23227679651584804</v>
      </c>
      <c r="AE4331" s="119"/>
      <c r="AF4331" s="60"/>
    </row>
    <row r="4332" spans="1:32">
      <c r="A4332" s="112" t="s">
        <v>0</v>
      </c>
      <c r="B4332" s="98" t="s">
        <v>229</v>
      </c>
      <c r="C4332" s="50" t="s">
        <v>242</v>
      </c>
      <c r="D4332" s="11">
        <v>124</v>
      </c>
      <c r="E4332" s="11">
        <v>0</v>
      </c>
      <c r="F4332" s="11">
        <v>0</v>
      </c>
      <c r="G4332" s="11">
        <v>0</v>
      </c>
      <c r="H4332" s="11">
        <v>60</v>
      </c>
      <c r="I4332" s="51">
        <v>20</v>
      </c>
      <c r="J4332" s="51">
        <v>30</v>
      </c>
      <c r="K4332" s="51">
        <v>0</v>
      </c>
      <c r="L4332" s="51">
        <v>0</v>
      </c>
      <c r="M4332" s="51">
        <v>0</v>
      </c>
      <c r="N4332" s="52">
        <f>D4332*$D$3</f>
        <v>186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90</v>
      </c>
      <c r="S4332" s="52">
        <f>(N4332/100)*(I4332*$I$3)+(N4332/100)*(J4332*$J$3)</f>
        <v>139.5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5"/>
        <v>325.5</v>
      </c>
      <c r="Y4332" s="52">
        <f t="shared" si="1336"/>
        <v>0</v>
      </c>
      <c r="Z4332" s="52">
        <f t="shared" si="1337"/>
        <v>0</v>
      </c>
      <c r="AA4332" s="52">
        <f t="shared" si="1338"/>
        <v>0</v>
      </c>
      <c r="AB4332" s="52">
        <f>R4332+W4332</f>
        <v>90</v>
      </c>
      <c r="AC4332" s="53">
        <f>ROUND(X4332+Y4332+Z4332+AA4332+AB4332,1)</f>
        <v>415.5</v>
      </c>
      <c r="AD4332" s="58"/>
      <c r="AE4332" s="119" t="s">
        <v>820</v>
      </c>
      <c r="AF4332" s="60"/>
    </row>
    <row r="4333" spans="1:32">
      <c r="A4333" s="105" t="s">
        <v>821</v>
      </c>
      <c r="B4333" s="99">
        <v>10</v>
      </c>
      <c r="C4333" s="21" t="s">
        <v>325</v>
      </c>
      <c r="D4333" s="12">
        <v>124</v>
      </c>
      <c r="E4333" s="12">
        <v>0</v>
      </c>
      <c r="F4333" s="12">
        <v>0</v>
      </c>
      <c r="G4333" s="12">
        <v>0</v>
      </c>
      <c r="H4333" s="12">
        <v>60</v>
      </c>
      <c r="I4333" s="13">
        <v>38</v>
      </c>
      <c r="J4333" s="13">
        <v>48</v>
      </c>
      <c r="K4333" s="13">
        <v>0</v>
      </c>
      <c r="L4333" s="13">
        <v>0</v>
      </c>
      <c r="M4333" s="13">
        <v>0</v>
      </c>
      <c r="N4333" s="14">
        <f>D4333*$D$4</f>
        <v>161.20000000000002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78</v>
      </c>
      <c r="S4333" s="14">
        <f>(N4333/100)*(I4333*$I$4)+(N4333/100)*(J4333*$J$4)</f>
        <v>249.53760000000003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ref="X4333:X4346" si="1343">N4333+S4333</f>
        <v>410.73760000000004</v>
      </c>
      <c r="Y4333" s="14">
        <f t="shared" ref="Y4333:Y4346" si="1344">O4333+T4333</f>
        <v>0</v>
      </c>
      <c r="Z4333" s="14">
        <f t="shared" ref="Z4333:Z4346" si="1345">P4333+U4333</f>
        <v>0</v>
      </c>
      <c r="AA4333" s="14">
        <f t="shared" ref="AA4333:AA4346" si="1346">Q4333+V4333</f>
        <v>0</v>
      </c>
      <c r="AB4333" s="14">
        <f>R4333+W4333</f>
        <v>78</v>
      </c>
      <c r="AC4333" s="15">
        <f>ROUND(X4333+Y4333+Z4333+AA4333+AB4333,1)</f>
        <v>488.7</v>
      </c>
      <c r="AD4333" s="48">
        <f>(ROUND(AC4333-AC4332,1)/AC4332)</f>
        <v>0.17617328519855596</v>
      </c>
      <c r="AE4333" s="119"/>
      <c r="AF4333" s="60"/>
    </row>
    <row r="4334" spans="1:32">
      <c r="A4334" s="105" t="s">
        <v>822</v>
      </c>
      <c r="B4334" s="99">
        <v>12</v>
      </c>
      <c r="C4334" s="21" t="s">
        <v>856</v>
      </c>
      <c r="D4334" s="12">
        <v>124</v>
      </c>
      <c r="E4334" s="12">
        <v>0</v>
      </c>
      <c r="F4334" s="12">
        <v>0</v>
      </c>
      <c r="G4334" s="12">
        <v>0</v>
      </c>
      <c r="H4334" s="12">
        <v>60</v>
      </c>
      <c r="I4334" s="13">
        <v>20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D4334*$D$5</f>
        <v>173.6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84</v>
      </c>
      <c r="S4334" s="14">
        <f>(N4334/100)*(I4334*$I$5)+(N4334/100)*(J4334*$J$5)</f>
        <v>130.19999999999999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43"/>
        <v>303.79999999999995</v>
      </c>
      <c r="Y4334" s="14">
        <f t="shared" si="1344"/>
        <v>0</v>
      </c>
      <c r="Z4334" s="14">
        <f t="shared" si="1345"/>
        <v>0</v>
      </c>
      <c r="AA4334" s="14">
        <f t="shared" si="1346"/>
        <v>0</v>
      </c>
      <c r="AB4334" s="14">
        <f>R4334+W4334</f>
        <v>84</v>
      </c>
      <c r="AC4334" s="15">
        <f t="shared" ref="AC4334:AC4346" si="1347">ROUND(X4334+Y4334+Z4334+AA4334+AB4334,1)</f>
        <v>387.8</v>
      </c>
      <c r="AD4334" s="48">
        <f>(ROUND(AC4334-AC4332,1)/AC4332)</f>
        <v>-6.6666666666666666E-2</v>
      </c>
      <c r="AE4334" s="119"/>
      <c r="AF4334" s="60"/>
    </row>
    <row r="4335" spans="1:32">
      <c r="A4335" s="105" t="s">
        <v>823</v>
      </c>
      <c r="B4335" s="99">
        <v>0</v>
      </c>
      <c r="C4335" s="21" t="s">
        <v>338</v>
      </c>
      <c r="D4335" s="12">
        <v>124</v>
      </c>
      <c r="E4335" s="12">
        <v>0</v>
      </c>
      <c r="F4335" s="12">
        <v>0</v>
      </c>
      <c r="G4335" s="12">
        <v>0</v>
      </c>
      <c r="H4335" s="12">
        <v>60</v>
      </c>
      <c r="I4335" s="13">
        <v>20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D4335*$D$6</f>
        <v>173.6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84</v>
      </c>
      <c r="S4335" s="14">
        <f>(N4335/100)*(I4335*$I$6)+(N4335/100)*(J4335*$J$6)</f>
        <v>130.19999999999999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43"/>
        <v>303.79999999999995</v>
      </c>
      <c r="Y4335" s="14">
        <f t="shared" si="1344"/>
        <v>0</v>
      </c>
      <c r="Z4335" s="14">
        <f t="shared" si="1345"/>
        <v>0</v>
      </c>
      <c r="AA4335" s="14">
        <f t="shared" si="1346"/>
        <v>0</v>
      </c>
      <c r="AB4335" s="14">
        <f t="shared" ref="AB4335:AB4346" si="1348">R4335+W4335</f>
        <v>84</v>
      </c>
      <c r="AC4335" s="15">
        <f t="shared" si="1347"/>
        <v>387.8</v>
      </c>
      <c r="AD4335" s="48">
        <f>(ROUND(AC4335-AC4332,1)/AC4332)</f>
        <v>-6.6666666666666666E-2</v>
      </c>
      <c r="AE4335" s="119"/>
      <c r="AF4335" s="60"/>
    </row>
    <row r="4336" spans="1:32">
      <c r="A4336" s="105" t="s">
        <v>824</v>
      </c>
      <c r="B4336" s="99">
        <v>0</v>
      </c>
      <c r="C4336" s="21" t="s">
        <v>339</v>
      </c>
      <c r="D4336" s="12">
        <v>124</v>
      </c>
      <c r="E4336" s="12">
        <v>0</v>
      </c>
      <c r="F4336" s="12">
        <v>0</v>
      </c>
      <c r="G4336" s="12">
        <v>0</v>
      </c>
      <c r="H4336" s="12">
        <v>60</v>
      </c>
      <c r="I4336" s="13">
        <v>20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D4336*$D$7</f>
        <v>173.6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84</v>
      </c>
      <c r="S4336" s="14">
        <f>(N4336/100)*(I4336*$I$7)+(N4336/100)*(J4336*$J$7)</f>
        <v>130.19999999999999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43"/>
        <v>303.79999999999995</v>
      </c>
      <c r="Y4336" s="14">
        <f t="shared" si="1344"/>
        <v>0</v>
      </c>
      <c r="Z4336" s="14">
        <f t="shared" si="1345"/>
        <v>0</v>
      </c>
      <c r="AA4336" s="14">
        <f t="shared" si="1346"/>
        <v>0</v>
      </c>
      <c r="AB4336" s="14">
        <f t="shared" si="1348"/>
        <v>84</v>
      </c>
      <c r="AC4336" s="15">
        <f t="shared" si="1347"/>
        <v>387.8</v>
      </c>
      <c r="AD4336" s="48">
        <f>(ROUND(AC4336-AC4332,1)/AC4332)</f>
        <v>-6.6666666666666666E-2</v>
      </c>
      <c r="AE4336" s="119"/>
      <c r="AF4336" s="60"/>
    </row>
    <row r="4337" spans="1:32">
      <c r="A4337" s="105" t="s">
        <v>667</v>
      </c>
      <c r="B4337" s="99"/>
      <c r="C4337" s="21" t="s">
        <v>340</v>
      </c>
      <c r="D4337" s="12">
        <v>124</v>
      </c>
      <c r="E4337" s="12">
        <v>0</v>
      </c>
      <c r="F4337" s="12">
        <v>0</v>
      </c>
      <c r="G4337" s="12">
        <v>0</v>
      </c>
      <c r="H4337" s="12">
        <v>60</v>
      </c>
      <c r="I4337" s="13">
        <v>20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D4337*$D$8</f>
        <v>173.6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84</v>
      </c>
      <c r="S4337" s="14">
        <f>(N4337/100)*(I4337*$I$8)+(N4337/100)*(J4337*$J$8)</f>
        <v>130.19999999999999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43"/>
        <v>303.79999999999995</v>
      </c>
      <c r="Y4337" s="14">
        <f t="shared" si="1344"/>
        <v>0</v>
      </c>
      <c r="Z4337" s="14">
        <f t="shared" si="1345"/>
        <v>0</v>
      </c>
      <c r="AA4337" s="14">
        <f t="shared" si="1346"/>
        <v>0</v>
      </c>
      <c r="AB4337" s="14">
        <f t="shared" si="1348"/>
        <v>84</v>
      </c>
      <c r="AC4337" s="15">
        <f t="shared" si="1347"/>
        <v>387.8</v>
      </c>
      <c r="AD4337" s="48">
        <f>(ROUND(AC4337-AC4332,1)/AC4332)</f>
        <v>-6.6666666666666666E-2</v>
      </c>
      <c r="AE4337" s="119"/>
      <c r="AF4337" s="60"/>
    </row>
    <row r="4338" spans="1:32">
      <c r="A4338" s="105" t="s">
        <v>606</v>
      </c>
      <c r="B4338" s="99"/>
      <c r="C4338" s="21" t="s">
        <v>1</v>
      </c>
      <c r="D4338" s="12">
        <v>62</v>
      </c>
      <c r="E4338" s="12">
        <v>184</v>
      </c>
      <c r="F4338" s="12">
        <v>0</v>
      </c>
      <c r="G4338" s="12">
        <v>0</v>
      </c>
      <c r="H4338" s="12">
        <v>0</v>
      </c>
      <c r="I4338" s="13">
        <v>20</v>
      </c>
      <c r="J4338" s="13">
        <v>30</v>
      </c>
      <c r="K4338" s="13">
        <v>47</v>
      </c>
      <c r="L4338" s="13">
        <v>0</v>
      </c>
      <c r="M4338" s="13">
        <v>0</v>
      </c>
      <c r="N4338" s="14">
        <f>D4338*$D$9</f>
        <v>74.399999999999991</v>
      </c>
      <c r="O4338" s="14">
        <f>E4338*$E$9</f>
        <v>239.20000000000002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55.8</v>
      </c>
      <c r="T4338" s="14">
        <f>(O4338/100)*(K4338*$K$9)</f>
        <v>168.63600000000002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43"/>
        <v>130.19999999999999</v>
      </c>
      <c r="Y4338" s="14">
        <f t="shared" si="1344"/>
        <v>407.83600000000001</v>
      </c>
      <c r="Z4338" s="14">
        <f t="shared" si="1345"/>
        <v>0</v>
      </c>
      <c r="AA4338" s="14">
        <f t="shared" si="1346"/>
        <v>0</v>
      </c>
      <c r="AB4338" s="14">
        <f t="shared" si="1348"/>
        <v>0</v>
      </c>
      <c r="AC4338" s="15">
        <f t="shared" si="1347"/>
        <v>538</v>
      </c>
      <c r="AD4338" s="48">
        <f>(ROUND(AC4338-AC4332,1)/AC4332)</f>
        <v>0.29482551143200963</v>
      </c>
      <c r="AE4338" s="119"/>
      <c r="AF4338" s="60"/>
    </row>
    <row r="4339" spans="1:32">
      <c r="A4339" s="105" t="s">
        <v>851</v>
      </c>
      <c r="B4339" s="99"/>
      <c r="C4339" s="21" t="s">
        <v>2</v>
      </c>
      <c r="D4339" s="12">
        <v>62</v>
      </c>
      <c r="E4339" s="12">
        <v>0</v>
      </c>
      <c r="F4339" s="12">
        <v>184</v>
      </c>
      <c r="G4339" s="12">
        <v>0</v>
      </c>
      <c r="H4339" s="12">
        <v>0</v>
      </c>
      <c r="I4339" s="13">
        <v>20</v>
      </c>
      <c r="J4339" s="13">
        <v>30</v>
      </c>
      <c r="K4339" s="13">
        <v>23.5</v>
      </c>
      <c r="L4339" s="13">
        <v>23.5</v>
      </c>
      <c r="M4339" s="13">
        <v>0</v>
      </c>
      <c r="N4339" s="14">
        <f>D4339*$D$10</f>
        <v>74.399999999999991</v>
      </c>
      <c r="O4339" s="14">
        <f>E4339*$E$10</f>
        <v>0</v>
      </c>
      <c r="P4339" s="14">
        <f>F4339*$F$10</f>
        <v>239.20000000000002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55.8</v>
      </c>
      <c r="T4339" s="14">
        <f>(O4339/100)*(K4339*$J$10)</f>
        <v>0</v>
      </c>
      <c r="U4339" s="14">
        <f>(P4339/100)*(K4339*$K$10)+(P4339/100)*(L4339*$L$10)</f>
        <v>168.63600000000002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43"/>
        <v>130.19999999999999</v>
      </c>
      <c r="Y4339" s="14">
        <f t="shared" si="1344"/>
        <v>0</v>
      </c>
      <c r="Z4339" s="14">
        <f t="shared" si="1345"/>
        <v>407.83600000000001</v>
      </c>
      <c r="AA4339" s="14">
        <f t="shared" si="1346"/>
        <v>0</v>
      </c>
      <c r="AB4339" s="14">
        <f t="shared" si="1348"/>
        <v>0</v>
      </c>
      <c r="AC4339" s="15">
        <f t="shared" si="1347"/>
        <v>538</v>
      </c>
      <c r="AD4339" s="48">
        <f>(ROUND(AC4339-AC4332,1)/AC4332)</f>
        <v>0.29482551143200963</v>
      </c>
      <c r="AE4339" s="119"/>
      <c r="AF4339" s="60"/>
    </row>
    <row r="4340" spans="1:32">
      <c r="A4340" s="105" t="s">
        <v>852</v>
      </c>
      <c r="B4340" s="99"/>
      <c r="C4340" s="21" t="s">
        <v>3</v>
      </c>
      <c r="D4340" s="12">
        <v>62</v>
      </c>
      <c r="E4340" s="12">
        <v>0</v>
      </c>
      <c r="F4340" s="12">
        <v>0</v>
      </c>
      <c r="G4340" s="12">
        <v>184</v>
      </c>
      <c r="H4340" s="12">
        <v>0</v>
      </c>
      <c r="I4340" s="13">
        <v>20</v>
      </c>
      <c r="J4340" s="13">
        <v>30</v>
      </c>
      <c r="K4340" s="13">
        <v>0</v>
      </c>
      <c r="L4340" s="13">
        <v>47</v>
      </c>
      <c r="M4340" s="13">
        <v>0</v>
      </c>
      <c r="N4340" s="14">
        <f>D4340*$D$11</f>
        <v>74.399999999999991</v>
      </c>
      <c r="O4340" s="14">
        <f>E4340*$E$11</f>
        <v>0</v>
      </c>
      <c r="P4340" s="14">
        <f>F4340*$F$11</f>
        <v>0</v>
      </c>
      <c r="Q4340" s="14">
        <f>G4340*$G$11</f>
        <v>239.20000000000002</v>
      </c>
      <c r="R4340" s="14">
        <f>H4340*$H$11</f>
        <v>0</v>
      </c>
      <c r="S4340" s="14">
        <f>(N4340/100)*(I4340*$I$11)+(N4340/100)*(J4340*$J$11)</f>
        <v>55.8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168.63600000000002</v>
      </c>
      <c r="W4340" s="14">
        <f>(R4340/100)*(K4340*$K$11)+(R4340/100)*(L4340*$L$11)</f>
        <v>0</v>
      </c>
      <c r="X4340" s="14">
        <f t="shared" si="1343"/>
        <v>130.19999999999999</v>
      </c>
      <c r="Y4340" s="14">
        <f t="shared" si="1344"/>
        <v>0</v>
      </c>
      <c r="Z4340" s="14">
        <f t="shared" si="1345"/>
        <v>0</v>
      </c>
      <c r="AA4340" s="14">
        <f t="shared" si="1346"/>
        <v>407.83600000000001</v>
      </c>
      <c r="AB4340" s="14">
        <f t="shared" si="1348"/>
        <v>0</v>
      </c>
      <c r="AC4340" s="15">
        <f t="shared" si="1347"/>
        <v>538</v>
      </c>
      <c r="AD4340" s="48">
        <f>(ROUND(AC4340-AC4332,1)/AC4332)</f>
        <v>0.29482551143200963</v>
      </c>
      <c r="AE4340" s="119"/>
      <c r="AF4340" s="60"/>
    </row>
    <row r="4341" spans="1:32">
      <c r="A4341" s="105" t="s">
        <v>853</v>
      </c>
      <c r="B4341" s="99"/>
      <c r="C4341" s="21" t="s">
        <v>4</v>
      </c>
      <c r="D4341" s="12">
        <v>62</v>
      </c>
      <c r="E4341" s="12">
        <v>0</v>
      </c>
      <c r="F4341" s="12">
        <v>0</v>
      </c>
      <c r="G4341" s="12">
        <v>0</v>
      </c>
      <c r="H4341" s="12">
        <v>184</v>
      </c>
      <c r="I4341" s="13">
        <v>20</v>
      </c>
      <c r="J4341" s="13">
        <v>30</v>
      </c>
      <c r="K4341" s="13">
        <v>23.5</v>
      </c>
      <c r="L4341" s="13">
        <v>23.5</v>
      </c>
      <c r="M4341" s="13">
        <v>0</v>
      </c>
      <c r="N4341" s="14">
        <f>D4341*$D$12</f>
        <v>74.399999999999991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239.20000000000002</v>
      </c>
      <c r="S4341" s="14">
        <f>(N4341/100)*(I4341*$I$12)+(N4341/100)*(J4341*$J$12)</f>
        <v>55.8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168.63600000000002</v>
      </c>
      <c r="X4341" s="14">
        <f t="shared" si="1343"/>
        <v>130.19999999999999</v>
      </c>
      <c r="Y4341" s="14">
        <f t="shared" si="1344"/>
        <v>0</v>
      </c>
      <c r="Z4341" s="14">
        <f t="shared" si="1345"/>
        <v>0</v>
      </c>
      <c r="AA4341" s="14">
        <f t="shared" si="1346"/>
        <v>0</v>
      </c>
      <c r="AB4341" s="14">
        <f t="shared" si="1348"/>
        <v>407.83600000000001</v>
      </c>
      <c r="AC4341" s="15">
        <f t="shared" si="1347"/>
        <v>538</v>
      </c>
      <c r="AD4341" s="48">
        <f>(ROUND(AC4341-AC4332,1)/AC4332)</f>
        <v>0.29482551143200963</v>
      </c>
      <c r="AE4341" s="119"/>
      <c r="AF4341" s="60"/>
    </row>
    <row r="4342" spans="1:32">
      <c r="A4342" s="105" t="s">
        <v>854</v>
      </c>
      <c r="B4342" s="99"/>
      <c r="C4342" s="21" t="s">
        <v>328</v>
      </c>
      <c r="D4342" s="12">
        <v>124</v>
      </c>
      <c r="E4342" s="12">
        <v>0</v>
      </c>
      <c r="F4342" s="12">
        <v>0</v>
      </c>
      <c r="G4342" s="12">
        <v>0</v>
      </c>
      <c r="H4342" s="12">
        <v>60</v>
      </c>
      <c r="I4342" s="13">
        <v>20</v>
      </c>
      <c r="J4342" s="13">
        <v>30</v>
      </c>
      <c r="K4342" s="13">
        <v>0</v>
      </c>
      <c r="L4342" s="13">
        <v>0</v>
      </c>
      <c r="M4342" s="13">
        <v>48</v>
      </c>
      <c r="N4342" s="14">
        <f>D4342*$D$13</f>
        <v>161.20000000000002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78</v>
      </c>
      <c r="S4342" s="14">
        <f>(N4342/100)*(I4342*$I$14)+(N4342/100)*(J4342*$J$14)+(N4342/100)*(M4342*$M$14)</f>
        <v>236.964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56.160000000000004</v>
      </c>
      <c r="X4342" s="14">
        <f t="shared" si="1343"/>
        <v>398.16399999999999</v>
      </c>
      <c r="Y4342" s="14">
        <f t="shared" si="1344"/>
        <v>0</v>
      </c>
      <c r="Z4342" s="14">
        <f t="shared" si="1345"/>
        <v>0</v>
      </c>
      <c r="AA4342" s="14">
        <f t="shared" si="1346"/>
        <v>0</v>
      </c>
      <c r="AB4342" s="14">
        <f t="shared" si="1348"/>
        <v>134.16</v>
      </c>
      <c r="AC4342" s="15">
        <f t="shared" si="1347"/>
        <v>532.29999999999995</v>
      </c>
      <c r="AD4342" s="48">
        <f>(ROUND(AC4342-AC4332,1)/AC4332)</f>
        <v>0.28110709987966304</v>
      </c>
      <c r="AE4342" s="119"/>
      <c r="AF4342" s="60"/>
    </row>
    <row r="4343" spans="1:32">
      <c r="A4343" s="105" t="s">
        <v>855</v>
      </c>
      <c r="B4343" s="99"/>
      <c r="C4343" s="21" t="s">
        <v>329</v>
      </c>
      <c r="D4343" s="12">
        <v>150</v>
      </c>
      <c r="E4343" s="12">
        <v>0</v>
      </c>
      <c r="F4343" s="12">
        <v>0</v>
      </c>
      <c r="G4343" s="12">
        <v>0</v>
      </c>
      <c r="H4343" s="12">
        <v>0</v>
      </c>
      <c r="I4343" s="13">
        <v>20</v>
      </c>
      <c r="J4343" s="13">
        <v>30</v>
      </c>
      <c r="K4343" s="13">
        <v>65</v>
      </c>
      <c r="L4343" s="13">
        <v>0</v>
      </c>
      <c r="M4343" s="13">
        <v>0</v>
      </c>
      <c r="N4343" s="14">
        <f>D4343*$D$14</f>
        <v>195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336.375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43"/>
        <v>531.375</v>
      </c>
      <c r="Y4343" s="14">
        <f t="shared" si="1344"/>
        <v>0</v>
      </c>
      <c r="Z4343" s="14">
        <f t="shared" si="1345"/>
        <v>0</v>
      </c>
      <c r="AA4343" s="14">
        <f t="shared" si="1346"/>
        <v>0</v>
      </c>
      <c r="AB4343" s="14">
        <f t="shared" si="1348"/>
        <v>0</v>
      </c>
      <c r="AC4343" s="15">
        <f t="shared" si="1347"/>
        <v>531.4</v>
      </c>
      <c r="AD4343" s="48">
        <f>(ROUND(AC4343-AC4332,1)/AC4332)</f>
        <v>0.2789410348977136</v>
      </c>
      <c r="AE4343" s="119"/>
      <c r="AF4343" s="60"/>
    </row>
    <row r="4344" spans="1:32">
      <c r="A4344" s="105"/>
      <c r="B4344" s="99"/>
      <c r="C4344" s="21" t="s">
        <v>330</v>
      </c>
      <c r="D4344" s="12">
        <v>150</v>
      </c>
      <c r="E4344" s="12">
        <v>0</v>
      </c>
      <c r="F4344" s="12">
        <v>0</v>
      </c>
      <c r="G4344" s="12">
        <v>0</v>
      </c>
      <c r="H4344" s="12">
        <v>0</v>
      </c>
      <c r="I4344" s="13">
        <v>20</v>
      </c>
      <c r="J4344" s="13">
        <v>30</v>
      </c>
      <c r="K4344" s="13">
        <v>0</v>
      </c>
      <c r="L4344" s="13">
        <v>65</v>
      </c>
      <c r="M4344" s="13">
        <v>0</v>
      </c>
      <c r="N4344" s="14">
        <f>D4344*$D$15</f>
        <v>195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336.375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43"/>
        <v>531.375</v>
      </c>
      <c r="Y4344" s="14">
        <f t="shared" si="1344"/>
        <v>0</v>
      </c>
      <c r="Z4344" s="14">
        <f t="shared" si="1345"/>
        <v>0</v>
      </c>
      <c r="AA4344" s="14">
        <f t="shared" si="1346"/>
        <v>0</v>
      </c>
      <c r="AB4344" s="14">
        <f t="shared" si="1348"/>
        <v>0</v>
      </c>
      <c r="AC4344" s="15">
        <f t="shared" si="1347"/>
        <v>531.4</v>
      </c>
      <c r="AD4344" s="48">
        <f>(ROUND(AC4344-AC4332,1)/AC4332)</f>
        <v>0.2789410348977136</v>
      </c>
      <c r="AE4344" s="119"/>
      <c r="AF4344" s="60"/>
    </row>
    <row r="4345" spans="1:32">
      <c r="A4345" s="105"/>
      <c r="B4345" s="99"/>
      <c r="C4345" s="21" t="s">
        <v>326</v>
      </c>
      <c r="D4345" s="12">
        <v>124</v>
      </c>
      <c r="E4345" s="12">
        <v>0</v>
      </c>
      <c r="F4345" s="12">
        <v>0</v>
      </c>
      <c r="G4345" s="12">
        <v>0</v>
      </c>
      <c r="H4345" s="12">
        <v>60</v>
      </c>
      <c r="I4345" s="13">
        <v>20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D4345*$D$16</f>
        <v>161.20000000000002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78</v>
      </c>
      <c r="S4345" s="14">
        <f>(N4345/100)*(I4345*$I$16)+(N4345/100)*(J4345*$J$16)</f>
        <v>273.23400000000004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43"/>
        <v>434.43400000000008</v>
      </c>
      <c r="Y4345" s="14">
        <f t="shared" si="1344"/>
        <v>0</v>
      </c>
      <c r="Z4345" s="14">
        <f t="shared" si="1345"/>
        <v>0</v>
      </c>
      <c r="AA4345" s="14">
        <f t="shared" si="1346"/>
        <v>0</v>
      </c>
      <c r="AB4345" s="14">
        <f t="shared" si="1348"/>
        <v>78</v>
      </c>
      <c r="AC4345" s="15">
        <f t="shared" si="1347"/>
        <v>512.4</v>
      </c>
      <c r="AD4345" s="48">
        <f>(ROUND(AC4345-AC4332,1)/AC4332)</f>
        <v>0.23321299638989171</v>
      </c>
      <c r="AE4345" s="119"/>
      <c r="AF4345" s="60"/>
    </row>
    <row r="4346" spans="1:32">
      <c r="A4346" s="105"/>
      <c r="B4346" s="99"/>
      <c r="C4346" s="21" t="s">
        <v>327</v>
      </c>
      <c r="D4346" s="12">
        <v>124</v>
      </c>
      <c r="E4346" s="12">
        <v>0</v>
      </c>
      <c r="F4346" s="12">
        <v>0</v>
      </c>
      <c r="G4346" s="12">
        <v>0</v>
      </c>
      <c r="H4346" s="12">
        <v>60</v>
      </c>
      <c r="I4346" s="13">
        <v>49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D4346*$D$17</f>
        <v>161.20000000000002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78</v>
      </c>
      <c r="S4346" s="14">
        <f>(N4346/100)*(I4346*$I$17)+(N4346/100)*(J4346*$J$17)</f>
        <v>230.0324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43"/>
        <v>391.23239999999998</v>
      </c>
      <c r="Y4346" s="14">
        <f t="shared" si="1344"/>
        <v>0</v>
      </c>
      <c r="Z4346" s="14">
        <f t="shared" si="1345"/>
        <v>0</v>
      </c>
      <c r="AA4346" s="14">
        <f t="shared" si="1346"/>
        <v>0</v>
      </c>
      <c r="AB4346" s="14">
        <f t="shared" si="1348"/>
        <v>78</v>
      </c>
      <c r="AC4346" s="15">
        <f t="shared" si="1347"/>
        <v>469.2</v>
      </c>
      <c r="AD4346" s="48">
        <f>(ROUND(AC4346-AC4332,1)/AC4332)</f>
        <v>0.12924187725631769</v>
      </c>
      <c r="AE4346" s="119"/>
      <c r="AF4346" s="60"/>
    </row>
    <row r="4347" spans="1:32">
      <c r="A4347" s="112" t="s">
        <v>0</v>
      </c>
      <c r="B4347" s="96" t="s">
        <v>206</v>
      </c>
      <c r="C4347" s="50" t="s">
        <v>243</v>
      </c>
      <c r="D4347" s="11">
        <v>120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20</v>
      </c>
      <c r="K4347" s="51">
        <v>0</v>
      </c>
      <c r="L4347" s="51">
        <v>0</v>
      </c>
      <c r="M4347" s="51">
        <v>50</v>
      </c>
      <c r="N4347" s="52">
        <f>D4347*$D$3</f>
        <v>180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(N4347/100)*(I4347*$I$3)+(N4347/100)*(J4347*$J$3)+(N4347/100)*(M4347*$M$3)</f>
        <v>243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</f>
        <v>0</v>
      </c>
      <c r="X4347" s="52">
        <f t="shared" ref="X4347:X4361" si="1349">N4347+S4347</f>
        <v>423</v>
      </c>
      <c r="Y4347" s="52">
        <f t="shared" ref="Y4347:Y4361" si="1350">O4347+T4347</f>
        <v>0</v>
      </c>
      <c r="Z4347" s="52">
        <f t="shared" ref="Z4347:Z4361" si="1351">P4347+U4347</f>
        <v>0</v>
      </c>
      <c r="AA4347" s="52">
        <f t="shared" ref="AA4347:AA4361" si="1352">Q4347+V4347</f>
        <v>0</v>
      </c>
      <c r="AB4347" s="52">
        <f>R4347+W4347</f>
        <v>0</v>
      </c>
      <c r="AC4347" s="53">
        <f>ROUND(X4347+Y4347+Z4347+AA4347+AB4347,1)</f>
        <v>423</v>
      </c>
      <c r="AD4347" s="58" t="s">
        <v>328</v>
      </c>
      <c r="AE4347" s="119" t="s">
        <v>820</v>
      </c>
      <c r="AF4347" s="60"/>
    </row>
    <row r="4348" spans="1:32">
      <c r="A4348" s="105" t="s">
        <v>821</v>
      </c>
      <c r="B4348" s="97">
        <v>20</v>
      </c>
      <c r="C4348" s="21" t="s">
        <v>325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44</v>
      </c>
      <c r="J4348" s="13">
        <v>44</v>
      </c>
      <c r="K4348" s="13">
        <v>0</v>
      </c>
      <c r="L4348" s="13">
        <v>0</v>
      </c>
      <c r="M4348" s="13">
        <v>50</v>
      </c>
      <c r="N4348" s="14">
        <f>D4348*$D$4</f>
        <v>156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(N4348/100)*(I4348*$I$4)+(N4348/100)*(J4348*$J$4)+(N4348/100)*(M4348*$M$4)</f>
        <v>364.10400000000004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9"/>
        <v>520.10400000000004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>R4348+W4348</f>
        <v>0</v>
      </c>
      <c r="AC4348" s="15">
        <f>ROUND(X4348+Y4348+Z4348+AA4348+AB4348,1)</f>
        <v>520.1</v>
      </c>
      <c r="AD4348" s="48">
        <f>(ROUND(AC4348-AC4347,1)/AC4347)</f>
        <v>0.22955082742316785</v>
      </c>
      <c r="AE4348" s="119"/>
      <c r="AF4348" s="60"/>
    </row>
    <row r="4349" spans="1:32">
      <c r="A4349" s="105" t="s">
        <v>822</v>
      </c>
      <c r="B4349" s="97">
        <v>20</v>
      </c>
      <c r="C4349" s="21" t="s">
        <v>856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20</v>
      </c>
      <c r="K4349" s="13">
        <v>0</v>
      </c>
      <c r="L4349" s="13">
        <v>0</v>
      </c>
      <c r="M4349" s="13">
        <v>50</v>
      </c>
      <c r="N4349" s="14">
        <f>D4349*$D$5</f>
        <v>168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(N4349/100)*(I4349*$I$5)+(N4349/100)*(J4349*$J$5)+(N4349/100)*(M4349*$M$5)</f>
        <v>226.8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9"/>
        <v>394.8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>R4349+W4349</f>
        <v>0</v>
      </c>
      <c r="AC4349" s="15">
        <f t="shared" ref="AC4349:AC4361" si="1353">ROUND(X4349+Y4349+Z4349+AA4349+AB4349,1)</f>
        <v>394.8</v>
      </c>
      <c r="AD4349" s="48">
        <f>(ROUND(AC4349-AC4347,1)/AC4347)</f>
        <v>-6.6666666666666666E-2</v>
      </c>
      <c r="AE4349" s="119"/>
      <c r="AF4349" s="60"/>
    </row>
    <row r="4350" spans="1:32">
      <c r="A4350" s="105" t="s">
        <v>823</v>
      </c>
      <c r="B4350" s="97">
        <v>0</v>
      </c>
      <c r="C4350" s="21" t="s">
        <v>338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20</v>
      </c>
      <c r="K4350" s="13">
        <v>0</v>
      </c>
      <c r="L4350" s="13">
        <v>0</v>
      </c>
      <c r="M4350" s="13">
        <v>50</v>
      </c>
      <c r="N4350" s="14">
        <f>D4350*$D$6</f>
        <v>168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(N4350/100)*(I4350*$I$6)+(N4350/100)*(J4350*$J$6)+(N4350/100)*(M4350*$M$6)</f>
        <v>226.8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9"/>
        <v>394.8</v>
      </c>
      <c r="Y4350" s="14">
        <f t="shared" si="1350"/>
        <v>0</v>
      </c>
      <c r="Z4350" s="14">
        <f t="shared" si="1351"/>
        <v>0</v>
      </c>
      <c r="AA4350" s="14">
        <f t="shared" si="1352"/>
        <v>0</v>
      </c>
      <c r="AB4350" s="14">
        <f t="shared" ref="AB4350:AB4361" si="1354">R4350+W4350</f>
        <v>0</v>
      </c>
      <c r="AC4350" s="15">
        <f t="shared" si="1353"/>
        <v>394.8</v>
      </c>
      <c r="AD4350" s="48">
        <f>(ROUND(AC4350-AC4347,1)/AC4347)</f>
        <v>-6.6666666666666666E-2</v>
      </c>
      <c r="AE4350" s="119"/>
      <c r="AF4350" s="60"/>
    </row>
    <row r="4351" spans="1:32">
      <c r="A4351" s="105" t="s">
        <v>824</v>
      </c>
      <c r="B4351" s="97">
        <v>0</v>
      </c>
      <c r="C4351" s="21" t="s">
        <v>339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20</v>
      </c>
      <c r="K4351" s="13">
        <v>0</v>
      </c>
      <c r="L4351" s="13">
        <v>0</v>
      </c>
      <c r="M4351" s="13">
        <v>50</v>
      </c>
      <c r="N4351" s="14">
        <f>D4351*$D$7</f>
        <v>168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(N4351/100)*(I4351*$I$7)+(N4351/100)*(J4351*$J$7)+(N4351/100)*(M4351*$M$7)</f>
        <v>226.8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9"/>
        <v>394.8</v>
      </c>
      <c r="Y4351" s="14">
        <f t="shared" si="1350"/>
        <v>0</v>
      </c>
      <c r="Z4351" s="14">
        <f t="shared" si="1351"/>
        <v>0</v>
      </c>
      <c r="AA4351" s="14">
        <f t="shared" si="1352"/>
        <v>0</v>
      </c>
      <c r="AB4351" s="14">
        <f t="shared" si="1354"/>
        <v>0</v>
      </c>
      <c r="AC4351" s="15">
        <f t="shared" si="1353"/>
        <v>394.8</v>
      </c>
      <c r="AD4351" s="48">
        <f>(ROUND(AC4351-AC4347,1)/AC4347)</f>
        <v>-6.6666666666666666E-2</v>
      </c>
      <c r="AE4351" s="119"/>
      <c r="AF4351" s="60"/>
    </row>
    <row r="4352" spans="1:32">
      <c r="A4352" s="105" t="s">
        <v>667</v>
      </c>
      <c r="B4352" s="97"/>
      <c r="C4352" s="21" t="s">
        <v>340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20</v>
      </c>
      <c r="K4352" s="13">
        <v>0</v>
      </c>
      <c r="L4352" s="13">
        <v>0</v>
      </c>
      <c r="M4352" s="13">
        <v>50</v>
      </c>
      <c r="N4352" s="14">
        <f>D4352*$D$8</f>
        <v>168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(N4352/100)*(I4352*$I$8)+(N4352/100)*(J4352*$J$8)+(N4352/100)*(M4352*$M$8)</f>
        <v>226.8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9"/>
        <v>394.8</v>
      </c>
      <c r="Y4352" s="14">
        <f t="shared" si="1350"/>
        <v>0</v>
      </c>
      <c r="Z4352" s="14">
        <f t="shared" si="1351"/>
        <v>0</v>
      </c>
      <c r="AA4352" s="14">
        <f t="shared" si="1352"/>
        <v>0</v>
      </c>
      <c r="AB4352" s="14">
        <f t="shared" si="1354"/>
        <v>0</v>
      </c>
      <c r="AC4352" s="15">
        <f t="shared" si="1353"/>
        <v>394.8</v>
      </c>
      <c r="AD4352" s="48">
        <f>(ROUND(AC4352-AC4347,1)/AC4347)</f>
        <v>-6.6666666666666666E-2</v>
      </c>
      <c r="AE4352" s="119"/>
      <c r="AF4352" s="60"/>
    </row>
    <row r="4353" spans="1:32">
      <c r="A4353" s="105" t="s">
        <v>606</v>
      </c>
      <c r="B4353" s="97"/>
      <c r="C4353" s="21" t="s">
        <v>1</v>
      </c>
      <c r="D4353" s="12">
        <v>60</v>
      </c>
      <c r="E4353" s="12">
        <v>120</v>
      </c>
      <c r="F4353" s="12">
        <v>0</v>
      </c>
      <c r="G4353" s="12">
        <v>0</v>
      </c>
      <c r="H4353" s="12">
        <v>0</v>
      </c>
      <c r="I4353" s="13">
        <v>20</v>
      </c>
      <c r="J4353" s="13">
        <v>20</v>
      </c>
      <c r="K4353" s="13">
        <v>74</v>
      </c>
      <c r="L4353" s="13">
        <v>0</v>
      </c>
      <c r="M4353" s="13">
        <v>50</v>
      </c>
      <c r="N4353" s="14">
        <f>D4353*$D$9</f>
        <v>72</v>
      </c>
      <c r="O4353" s="14">
        <f>E4353*$E$9</f>
        <v>156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(N4353/100)*(I4353*$I$9)+(N4353/100)*(J4353*$J$9)+(N4353/100)*(M4353*$M$9)</f>
        <v>97.199999999999989</v>
      </c>
      <c r="T4353" s="14">
        <f>(O4353/100)*(K4353*$K$9)+(N4353/100)*(M4353*$M$9)</f>
        <v>227.16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9"/>
        <v>169.2</v>
      </c>
      <c r="Y4353" s="14">
        <f t="shared" si="1350"/>
        <v>383.15999999999997</v>
      </c>
      <c r="Z4353" s="14">
        <f t="shared" si="1351"/>
        <v>0</v>
      </c>
      <c r="AA4353" s="14">
        <f t="shared" si="1352"/>
        <v>0</v>
      </c>
      <c r="AB4353" s="14">
        <f t="shared" si="1354"/>
        <v>0</v>
      </c>
      <c r="AC4353" s="15">
        <f t="shared" si="1353"/>
        <v>552.4</v>
      </c>
      <c r="AD4353" s="48">
        <f>(ROUND(AC4353-AC4347,1)/AC4347)</f>
        <v>0.30591016548463357</v>
      </c>
      <c r="AE4353" s="119"/>
      <c r="AF4353" s="60"/>
    </row>
    <row r="4354" spans="1:32">
      <c r="A4354" s="105" t="s">
        <v>851</v>
      </c>
      <c r="B4354" s="97"/>
      <c r="C4354" s="21" t="s">
        <v>2</v>
      </c>
      <c r="D4354" s="12">
        <v>60</v>
      </c>
      <c r="E4354" s="12">
        <v>0</v>
      </c>
      <c r="F4354" s="12">
        <v>120</v>
      </c>
      <c r="G4354" s="12">
        <v>0</v>
      </c>
      <c r="H4354" s="12">
        <v>0</v>
      </c>
      <c r="I4354" s="13">
        <v>20</v>
      </c>
      <c r="J4354" s="13">
        <v>20</v>
      </c>
      <c r="K4354" s="13">
        <v>37</v>
      </c>
      <c r="L4354" s="13">
        <v>37</v>
      </c>
      <c r="M4354" s="13">
        <v>50</v>
      </c>
      <c r="N4354" s="14">
        <f>D4354*$D$10</f>
        <v>72</v>
      </c>
      <c r="O4354" s="14">
        <f>E4354*$E$10</f>
        <v>0</v>
      </c>
      <c r="P4354" s="14">
        <f>F4354*$F$10</f>
        <v>156</v>
      </c>
      <c r="Q4354" s="14">
        <f>G4354*$G$10</f>
        <v>0</v>
      </c>
      <c r="R4354" s="14">
        <f>H4354*$H$10</f>
        <v>0</v>
      </c>
      <c r="S4354" s="14">
        <f>(N4354/100)*(I4354*$I$10)+(N4354/100)*(J4354*$J$10)+(N4354/100)*(M4354*$M$10)</f>
        <v>97.199999999999989</v>
      </c>
      <c r="T4354" s="14">
        <f>(O4354/100)*(K4354*$J$10)</f>
        <v>0</v>
      </c>
      <c r="U4354" s="14">
        <f>(P4354/100)*(K4354*$K$10)+(P4354/100)*(L4354*$L$10)+(N4354/100)*(M4354*$M$10)</f>
        <v>227.16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9"/>
        <v>169.2</v>
      </c>
      <c r="Y4354" s="14">
        <f t="shared" si="1350"/>
        <v>0</v>
      </c>
      <c r="Z4354" s="14">
        <f t="shared" si="1351"/>
        <v>383.15999999999997</v>
      </c>
      <c r="AA4354" s="14">
        <f t="shared" si="1352"/>
        <v>0</v>
      </c>
      <c r="AB4354" s="14">
        <f t="shared" si="1354"/>
        <v>0</v>
      </c>
      <c r="AC4354" s="15">
        <f t="shared" si="1353"/>
        <v>552.4</v>
      </c>
      <c r="AD4354" s="48">
        <f>(ROUND(AC4354-AC4347,1)/AC4347)</f>
        <v>0.30591016548463357</v>
      </c>
      <c r="AE4354" s="119"/>
      <c r="AF4354" s="60"/>
    </row>
    <row r="4355" spans="1:32">
      <c r="A4355" s="105" t="s">
        <v>852</v>
      </c>
      <c r="B4355" s="97"/>
      <c r="C4355" s="21" t="s">
        <v>3</v>
      </c>
      <c r="D4355" s="12">
        <v>60</v>
      </c>
      <c r="E4355" s="12">
        <v>0</v>
      </c>
      <c r="F4355" s="12">
        <v>0</v>
      </c>
      <c r="G4355" s="12">
        <v>120</v>
      </c>
      <c r="H4355" s="12">
        <v>0</v>
      </c>
      <c r="I4355" s="13">
        <v>20</v>
      </c>
      <c r="J4355" s="13">
        <v>20</v>
      </c>
      <c r="K4355" s="13">
        <v>0</v>
      </c>
      <c r="L4355" s="13">
        <v>74</v>
      </c>
      <c r="M4355" s="13">
        <v>50</v>
      </c>
      <c r="N4355" s="14">
        <f>D4355*$D$11</f>
        <v>72</v>
      </c>
      <c r="O4355" s="14">
        <f>E4355*$E$11</f>
        <v>0</v>
      </c>
      <c r="P4355" s="14">
        <f>F4355*$F$11</f>
        <v>0</v>
      </c>
      <c r="Q4355" s="14">
        <f>G4355*$G$11</f>
        <v>156</v>
      </c>
      <c r="R4355" s="14">
        <f>H4355*$H$11</f>
        <v>0</v>
      </c>
      <c r="S4355" s="14">
        <f>(N4355/100)*(I4355*$I$11)+(N4355/100)*(J4355*$J$11)+(N4355/100)*(M4355*$M$11)</f>
        <v>97.199999999999989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(Q4355/100)*(L4355*$L$11)+(N4355/100)*(M4355*$M$11)</f>
        <v>227.16</v>
      </c>
      <c r="W4355" s="14">
        <f>(R4355/100)*(K4355*$K$11)+(R4355/100)*(L4355*$L$11)</f>
        <v>0</v>
      </c>
      <c r="X4355" s="14">
        <f t="shared" si="1349"/>
        <v>169.2</v>
      </c>
      <c r="Y4355" s="14">
        <f t="shared" si="1350"/>
        <v>0</v>
      </c>
      <c r="Z4355" s="14">
        <f t="shared" si="1351"/>
        <v>0</v>
      </c>
      <c r="AA4355" s="14">
        <f t="shared" si="1352"/>
        <v>383.15999999999997</v>
      </c>
      <c r="AB4355" s="14">
        <f t="shared" si="1354"/>
        <v>0</v>
      </c>
      <c r="AC4355" s="15">
        <f t="shared" si="1353"/>
        <v>552.4</v>
      </c>
      <c r="AD4355" s="48">
        <f>(ROUND(AC4355-AC4347,1)/AC4347)</f>
        <v>0.30591016548463357</v>
      </c>
      <c r="AE4355" s="119"/>
      <c r="AF4355" s="60"/>
    </row>
    <row r="4356" spans="1:32">
      <c r="A4356" s="105" t="s">
        <v>853</v>
      </c>
      <c r="B4356" s="97"/>
      <c r="C4356" s="21" t="s">
        <v>4</v>
      </c>
      <c r="D4356" s="12">
        <v>60</v>
      </c>
      <c r="E4356" s="12">
        <v>0</v>
      </c>
      <c r="F4356" s="12">
        <v>0</v>
      </c>
      <c r="G4356" s="12">
        <v>0</v>
      </c>
      <c r="H4356" s="12">
        <v>120</v>
      </c>
      <c r="I4356" s="13">
        <v>20</v>
      </c>
      <c r="J4356" s="13">
        <v>20</v>
      </c>
      <c r="K4356" s="13">
        <v>37</v>
      </c>
      <c r="L4356" s="13">
        <v>37</v>
      </c>
      <c r="M4356" s="13">
        <v>50</v>
      </c>
      <c r="N4356" s="14">
        <f>D4356*$D$12</f>
        <v>72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156</v>
      </c>
      <c r="S4356" s="14">
        <f>(N4356/100)*(I4356*$I$12)+(N4356/100)*(J4356*$J$12)+(N4356/100)*(M4356*$M$12)</f>
        <v>97.199999999999989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(R4356/100)*(K4356*$K$12)+(R4356/100)*(L4356*$L$12)+(N4356/100)*(M4356*$M$12)</f>
        <v>227.16</v>
      </c>
      <c r="X4356" s="14">
        <f t="shared" si="1349"/>
        <v>169.2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383.15999999999997</v>
      </c>
      <c r="AC4356" s="15">
        <f t="shared" si="1353"/>
        <v>552.4</v>
      </c>
      <c r="AD4356" s="48">
        <f>(ROUND(AC4356-AC4347,1)/AC4347)</f>
        <v>0.30591016548463357</v>
      </c>
      <c r="AE4356" s="119"/>
      <c r="AF4356" s="60"/>
    </row>
    <row r="4357" spans="1:32">
      <c r="A4357" s="105" t="s">
        <v>854</v>
      </c>
      <c r="B4357" s="97"/>
      <c r="C4357" s="21" t="s">
        <v>328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20</v>
      </c>
      <c r="K4357" s="13">
        <v>0</v>
      </c>
      <c r="L4357" s="13">
        <v>0</v>
      </c>
      <c r="M4357" s="13">
        <v>62</v>
      </c>
      <c r="N4357" s="14">
        <f>D4357*$D$13</f>
        <v>156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(N4357/100)*(I4357*$I$13)+(N4357/100)*(J4357*$J$13)+(N4357/100)*(M4357*$M$13)+(N4357/100)*(M4357*$M$13)</f>
        <v>383.76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9"/>
        <v>539.76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539.79999999999995</v>
      </c>
      <c r="AD4357" s="48">
        <f>(ROUND(AC4357-AC4347,1)/AC4347)</f>
        <v>0.27612293144208039</v>
      </c>
      <c r="AE4357" s="119"/>
      <c r="AF4357" s="60"/>
    </row>
    <row r="4358" spans="1:32">
      <c r="A4358" s="105" t="s">
        <v>855</v>
      </c>
      <c r="B4358" s="97"/>
      <c r="C4358" s="21" t="s">
        <v>329</v>
      </c>
      <c r="D4358" s="12">
        <v>140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20</v>
      </c>
      <c r="K4358" s="13">
        <v>92</v>
      </c>
      <c r="L4358" s="13">
        <v>0</v>
      </c>
      <c r="M4358" s="13">
        <v>50</v>
      </c>
      <c r="N4358" s="14">
        <f>D4358*$D$14</f>
        <v>182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360.36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9"/>
        <v>542.36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542.4</v>
      </c>
      <c r="AD4358" s="48">
        <f>(ROUND(AC4358-AC4347,1)/AC4347)</f>
        <v>0.28226950354609931</v>
      </c>
      <c r="AE4358" s="119"/>
      <c r="AF4358" s="60"/>
    </row>
    <row r="4359" spans="1:32">
      <c r="A4359" s="105"/>
      <c r="B4359" s="97"/>
      <c r="C4359" s="21" t="s">
        <v>330</v>
      </c>
      <c r="D4359" s="12">
        <v>140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20</v>
      </c>
      <c r="K4359" s="13">
        <v>0</v>
      </c>
      <c r="L4359" s="13">
        <v>92</v>
      </c>
      <c r="M4359" s="13">
        <v>50</v>
      </c>
      <c r="N4359" s="14">
        <f>D4359*$D$15</f>
        <v>182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360.36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9"/>
        <v>542.36</v>
      </c>
      <c r="Y4359" s="14">
        <f t="shared" si="1350"/>
        <v>0</v>
      </c>
      <c r="Z4359" s="14">
        <f t="shared" si="1351"/>
        <v>0</v>
      </c>
      <c r="AA4359" s="14">
        <f t="shared" si="1352"/>
        <v>0</v>
      </c>
      <c r="AB4359" s="14">
        <f t="shared" si="1354"/>
        <v>0</v>
      </c>
      <c r="AC4359" s="15">
        <f t="shared" si="1353"/>
        <v>542.4</v>
      </c>
      <c r="AD4359" s="48">
        <f>(ROUND(AC4359-AC4347,1)/AC4347)</f>
        <v>0.28226950354609931</v>
      </c>
      <c r="AE4359" s="119"/>
      <c r="AF4359" s="60"/>
    </row>
    <row r="4360" spans="1:32">
      <c r="A4360" s="105"/>
      <c r="B4360" s="97"/>
      <c r="C4360" s="21" t="s">
        <v>326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54</v>
      </c>
      <c r="K4360" s="13">
        <v>0</v>
      </c>
      <c r="L4360" s="13">
        <v>0</v>
      </c>
      <c r="M4360" s="13">
        <v>50</v>
      </c>
      <c r="N4360" s="14">
        <f>D4360*$D$16</f>
        <v>156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(N4360/100)*(I4360*$I$16)+(N4360/100)*(J4360*$J$16)+(N4360/100)*(M4360*$M$16)</f>
        <v>341.952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9"/>
        <v>497.952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si="1354"/>
        <v>0</v>
      </c>
      <c r="AC4360" s="15">
        <f t="shared" si="1353"/>
        <v>498</v>
      </c>
      <c r="AD4360" s="48">
        <f>(ROUND(AC4360-AC4347,1)/AC4347)</f>
        <v>0.1773049645390071</v>
      </c>
      <c r="AE4360" s="119"/>
      <c r="AF4360" s="60"/>
    </row>
    <row r="4361" spans="1:32">
      <c r="A4361" s="105"/>
      <c r="B4361" s="97"/>
      <c r="C4361" s="21" t="s">
        <v>327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54</v>
      </c>
      <c r="J4361" s="13">
        <v>20</v>
      </c>
      <c r="K4361" s="13">
        <v>0</v>
      </c>
      <c r="L4361" s="13">
        <v>0</v>
      </c>
      <c r="M4361" s="13">
        <v>50</v>
      </c>
      <c r="N4361" s="14">
        <f>D4361*$D$17</f>
        <v>156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(N4361/100)*(I4361*$I$17)+(N4361/100)*(J4361*$J$17)+(N4361/100)*(M4361*$M$17)</f>
        <v>341.952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9"/>
        <v>497.952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4"/>
        <v>0</v>
      </c>
      <c r="AC4361" s="15">
        <f t="shared" si="1353"/>
        <v>498</v>
      </c>
      <c r="AD4361" s="48">
        <f>(ROUND(AC4361-AC4347,1)/AC4347)</f>
        <v>0.1773049645390071</v>
      </c>
      <c r="AE4361" s="119"/>
      <c r="AF4361" s="60"/>
    </row>
    <row r="4362" spans="1:32">
      <c r="A4362" s="112" t="s">
        <v>0</v>
      </c>
      <c r="B4362" s="98" t="s">
        <v>207</v>
      </c>
      <c r="C4362" s="50" t="s">
        <v>242</v>
      </c>
      <c r="D4362" s="11">
        <v>114</v>
      </c>
      <c r="E4362" s="11">
        <v>0</v>
      </c>
      <c r="F4362" s="11">
        <v>0</v>
      </c>
      <c r="G4362" s="11">
        <v>50</v>
      </c>
      <c r="H4362" s="11">
        <v>0</v>
      </c>
      <c r="I4362" s="51">
        <v>20</v>
      </c>
      <c r="J4362" s="51">
        <v>50</v>
      </c>
      <c r="K4362" s="51">
        <v>0</v>
      </c>
      <c r="L4362" s="51">
        <v>0</v>
      </c>
      <c r="M4362" s="51">
        <v>0</v>
      </c>
      <c r="N4362" s="52">
        <f>D4362*$D$3</f>
        <v>171</v>
      </c>
      <c r="O4362" s="52">
        <f>E4362*$E$3</f>
        <v>0</v>
      </c>
      <c r="P4362" s="52">
        <f>F4362*$F$3</f>
        <v>0</v>
      </c>
      <c r="Q4362" s="52">
        <f>G4362*$G$3</f>
        <v>75</v>
      </c>
      <c r="R4362" s="52">
        <f>H4362*$H$3</f>
        <v>0</v>
      </c>
      <c r="S4362" s="52">
        <f>(N4362/100)*(I4362*$I$3)+(N4362/100)*(J4362*$J$3)</f>
        <v>179.55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35"/>
        <v>350.55</v>
      </c>
      <c r="Y4362" s="52">
        <f t="shared" si="1336"/>
        <v>0</v>
      </c>
      <c r="Z4362" s="52">
        <f t="shared" si="1337"/>
        <v>0</v>
      </c>
      <c r="AA4362" s="52">
        <f t="shared" si="1338"/>
        <v>75</v>
      </c>
      <c r="AB4362" s="52">
        <f>R4362+W4362</f>
        <v>0</v>
      </c>
      <c r="AC4362" s="53">
        <f>ROUND(X4362+Y4362+Z4362+AA4362+AB4362,1)</f>
        <v>425.6</v>
      </c>
      <c r="AD4362" s="58"/>
      <c r="AE4362" s="119" t="s">
        <v>820</v>
      </c>
      <c r="AF4362" s="60"/>
    </row>
    <row r="4363" spans="1:32">
      <c r="A4363" s="105" t="s">
        <v>821</v>
      </c>
      <c r="B4363" s="99">
        <v>10</v>
      </c>
      <c r="C4363" s="21" t="s">
        <v>325</v>
      </c>
      <c r="D4363" s="12">
        <v>114</v>
      </c>
      <c r="E4363" s="12">
        <v>0</v>
      </c>
      <c r="F4363" s="12">
        <v>0</v>
      </c>
      <c r="G4363" s="12">
        <v>50</v>
      </c>
      <c r="H4363" s="12">
        <v>0</v>
      </c>
      <c r="I4363" s="13">
        <v>40</v>
      </c>
      <c r="J4363" s="13">
        <v>68</v>
      </c>
      <c r="K4363" s="13">
        <v>0</v>
      </c>
      <c r="L4363" s="13">
        <v>0</v>
      </c>
      <c r="M4363" s="13">
        <v>0</v>
      </c>
      <c r="N4363" s="14">
        <f>D4363*$D$4</f>
        <v>148.20000000000002</v>
      </c>
      <c r="O4363" s="14">
        <f>E4363*$E$4</f>
        <v>0</v>
      </c>
      <c r="P4363" s="14">
        <f>F4363*$F$4</f>
        <v>0</v>
      </c>
      <c r="Q4363" s="14">
        <f>G4363*$G$4</f>
        <v>65</v>
      </c>
      <c r="R4363" s="14">
        <f>H4363*$H$4</f>
        <v>0</v>
      </c>
      <c r="S4363" s="14">
        <f>(N4363/100)*(I4363*$I$4)+(N4363/100)*(J4363*$J$4)</f>
        <v>288.10080000000005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35"/>
        <v>436.30080000000009</v>
      </c>
      <c r="Y4363" s="14">
        <f t="shared" si="1336"/>
        <v>0</v>
      </c>
      <c r="Z4363" s="14">
        <f t="shared" si="1337"/>
        <v>0</v>
      </c>
      <c r="AA4363" s="14">
        <f t="shared" si="1338"/>
        <v>65</v>
      </c>
      <c r="AB4363" s="14">
        <f>R4363+W4363</f>
        <v>0</v>
      </c>
      <c r="AC4363" s="15">
        <f>ROUND(X4363+Y4363+Z4363+AA4363+AB4363,1)</f>
        <v>501.3</v>
      </c>
      <c r="AD4363" s="48">
        <f>(ROUND(AC4363-AC4362,1)/AC4362)</f>
        <v>0.17786654135338345</v>
      </c>
      <c r="AE4363" s="119"/>
      <c r="AF4363" s="60"/>
    </row>
    <row r="4364" spans="1:32">
      <c r="A4364" s="105" t="s">
        <v>822</v>
      </c>
      <c r="B4364" s="99">
        <v>30</v>
      </c>
      <c r="C4364" s="21" t="s">
        <v>856</v>
      </c>
      <c r="D4364" s="12">
        <v>114</v>
      </c>
      <c r="E4364" s="12">
        <v>0</v>
      </c>
      <c r="F4364" s="12">
        <v>0</v>
      </c>
      <c r="G4364" s="12">
        <v>50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D4364*$D$5</f>
        <v>159.6</v>
      </c>
      <c r="O4364" s="14">
        <f>E4364*$E$5</f>
        <v>0</v>
      </c>
      <c r="P4364" s="14">
        <f>F4364*$F$5</f>
        <v>0</v>
      </c>
      <c r="Q4364" s="14">
        <f>G4364*$G$5</f>
        <v>70</v>
      </c>
      <c r="R4364" s="14">
        <f>H4364*$H$5</f>
        <v>0</v>
      </c>
      <c r="S4364" s="14">
        <f>(N4364/100)*(I4364*$I$5)+(N4364/100)*(J4364*$J$5)</f>
        <v>167.57999999999998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35"/>
        <v>327.17999999999995</v>
      </c>
      <c r="Y4364" s="14">
        <f t="shared" si="1336"/>
        <v>0</v>
      </c>
      <c r="Z4364" s="14">
        <f t="shared" si="1337"/>
        <v>0</v>
      </c>
      <c r="AA4364" s="14">
        <f t="shared" si="1338"/>
        <v>70</v>
      </c>
      <c r="AB4364" s="14">
        <f>R4364+W4364</f>
        <v>0</v>
      </c>
      <c r="AC4364" s="15">
        <f t="shared" ref="AC4364:AC4376" si="1355">ROUND(X4364+Y4364+Z4364+AA4364+AB4364,1)</f>
        <v>397.2</v>
      </c>
      <c r="AD4364" s="48">
        <f>(ROUND(AC4364-AC4362,1)/AC4362)</f>
        <v>-6.6729323308270666E-2</v>
      </c>
      <c r="AE4364" s="119"/>
      <c r="AF4364" s="60"/>
    </row>
    <row r="4365" spans="1:32">
      <c r="A4365" s="105" t="s">
        <v>823</v>
      </c>
      <c r="B4365" s="99">
        <v>0</v>
      </c>
      <c r="C4365" s="21" t="s">
        <v>338</v>
      </c>
      <c r="D4365" s="12">
        <v>114</v>
      </c>
      <c r="E4365" s="12">
        <v>0</v>
      </c>
      <c r="F4365" s="12">
        <v>0</v>
      </c>
      <c r="G4365" s="12">
        <v>50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D4365*$D$6</f>
        <v>159.6</v>
      </c>
      <c r="O4365" s="14">
        <f>E4365*$E$6</f>
        <v>0</v>
      </c>
      <c r="P4365" s="14">
        <f>F4365*$F$6</f>
        <v>0</v>
      </c>
      <c r="Q4365" s="14">
        <f>G4365*$G$6</f>
        <v>70</v>
      </c>
      <c r="R4365" s="14">
        <f>H4365*$H$6</f>
        <v>0</v>
      </c>
      <c r="S4365" s="14">
        <f>(N4365/100)*(I4365*$I$6)+(N4365/100)*(J4365*$J$6)</f>
        <v>167.57999999999998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35"/>
        <v>327.17999999999995</v>
      </c>
      <c r="Y4365" s="14">
        <f t="shared" si="1336"/>
        <v>0</v>
      </c>
      <c r="Z4365" s="14">
        <f t="shared" si="1337"/>
        <v>0</v>
      </c>
      <c r="AA4365" s="14">
        <f t="shared" si="1338"/>
        <v>70</v>
      </c>
      <c r="AB4365" s="14">
        <f t="shared" ref="AB4365:AB4376" si="1356">R4365+W4365</f>
        <v>0</v>
      </c>
      <c r="AC4365" s="15">
        <f t="shared" si="1355"/>
        <v>397.2</v>
      </c>
      <c r="AD4365" s="48">
        <f>(ROUND(AC4365-AC4362,1)/AC4362)</f>
        <v>-6.6729323308270666E-2</v>
      </c>
      <c r="AE4365" s="119"/>
      <c r="AF4365" s="60"/>
    </row>
    <row r="4366" spans="1:32">
      <c r="A4366" s="105" t="s">
        <v>824</v>
      </c>
      <c r="B4366" s="99">
        <v>0</v>
      </c>
      <c r="C4366" s="21" t="s">
        <v>339</v>
      </c>
      <c r="D4366" s="12">
        <v>114</v>
      </c>
      <c r="E4366" s="12">
        <v>0</v>
      </c>
      <c r="F4366" s="12">
        <v>0</v>
      </c>
      <c r="G4366" s="12">
        <v>50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D4366*$D$7</f>
        <v>159.6</v>
      </c>
      <c r="O4366" s="14">
        <f>E4366*$E$7</f>
        <v>0</v>
      </c>
      <c r="P4366" s="14">
        <f>F4366*$F$7</f>
        <v>0</v>
      </c>
      <c r="Q4366" s="14">
        <f>G4366*$G$7</f>
        <v>70</v>
      </c>
      <c r="R4366" s="14">
        <f>H4366*$H$7</f>
        <v>0</v>
      </c>
      <c r="S4366" s="14">
        <f>(N4366/100)*(I4366*$I$7)+(N4366/100)*(J4366*$J$7)</f>
        <v>167.57999999999998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35"/>
        <v>327.17999999999995</v>
      </c>
      <c r="Y4366" s="14">
        <f t="shared" si="1336"/>
        <v>0</v>
      </c>
      <c r="Z4366" s="14">
        <f t="shared" si="1337"/>
        <v>0</v>
      </c>
      <c r="AA4366" s="14">
        <f t="shared" si="1338"/>
        <v>70</v>
      </c>
      <c r="AB4366" s="14">
        <f t="shared" si="1356"/>
        <v>0</v>
      </c>
      <c r="AC4366" s="15">
        <f t="shared" si="1355"/>
        <v>397.2</v>
      </c>
      <c r="AD4366" s="48">
        <f>(ROUND(AC4366-AC4362,1)/AC4362)</f>
        <v>-6.6729323308270666E-2</v>
      </c>
      <c r="AE4366" s="119"/>
      <c r="AF4366" s="60"/>
    </row>
    <row r="4367" spans="1:32">
      <c r="A4367" s="105" t="s">
        <v>667</v>
      </c>
      <c r="B4367" s="99"/>
      <c r="C4367" s="21" t="s">
        <v>340</v>
      </c>
      <c r="D4367" s="12">
        <v>114</v>
      </c>
      <c r="E4367" s="12">
        <v>0</v>
      </c>
      <c r="F4367" s="12">
        <v>0</v>
      </c>
      <c r="G4367" s="12">
        <v>50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D4367*$D$8</f>
        <v>159.6</v>
      </c>
      <c r="O4367" s="14">
        <f>E4367*$E$8</f>
        <v>0</v>
      </c>
      <c r="P4367" s="14">
        <f>F4367*$F$8</f>
        <v>0</v>
      </c>
      <c r="Q4367" s="14">
        <f>G4367*$G$8</f>
        <v>70</v>
      </c>
      <c r="R4367" s="14">
        <f>H4367*$H$8</f>
        <v>0</v>
      </c>
      <c r="S4367" s="14">
        <f>(N4367/100)*(I4367*$I$8)+(N4367/100)*(J4367*$J$8)</f>
        <v>167.57999999999998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35"/>
        <v>327.17999999999995</v>
      </c>
      <c r="Y4367" s="14">
        <f t="shared" si="1336"/>
        <v>0</v>
      </c>
      <c r="Z4367" s="14">
        <f t="shared" si="1337"/>
        <v>0</v>
      </c>
      <c r="AA4367" s="14">
        <f t="shared" si="1338"/>
        <v>70</v>
      </c>
      <c r="AB4367" s="14">
        <f t="shared" si="1356"/>
        <v>0</v>
      </c>
      <c r="AC4367" s="15">
        <f t="shared" si="1355"/>
        <v>397.2</v>
      </c>
      <c r="AD4367" s="48">
        <f>(ROUND(AC4367-AC4362,1)/AC4362)</f>
        <v>-6.6729323308270666E-2</v>
      </c>
      <c r="AE4367" s="119"/>
      <c r="AF4367" s="60"/>
    </row>
    <row r="4368" spans="1:32">
      <c r="A4368" s="105" t="s">
        <v>606</v>
      </c>
      <c r="B4368" s="99"/>
      <c r="C4368" s="21" t="s">
        <v>1</v>
      </c>
      <c r="D4368" s="12">
        <v>57</v>
      </c>
      <c r="E4368" s="12">
        <v>164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62</v>
      </c>
      <c r="L4368" s="13">
        <v>0</v>
      </c>
      <c r="M4368" s="13">
        <v>0</v>
      </c>
      <c r="N4368" s="14">
        <f>D4368*$D$9</f>
        <v>68.399999999999991</v>
      </c>
      <c r="O4368" s="14">
        <f>E4368*$E$9</f>
        <v>213.20000000000002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71.819999999999993</v>
      </c>
      <c r="T4368" s="14">
        <f>(O4368/100)*(K4368*$K$9)</f>
        <v>198.27600000000001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35"/>
        <v>140.21999999999997</v>
      </c>
      <c r="Y4368" s="14">
        <f t="shared" si="1336"/>
        <v>411.476</v>
      </c>
      <c r="Z4368" s="14">
        <f t="shared" si="1337"/>
        <v>0</v>
      </c>
      <c r="AA4368" s="14">
        <f t="shared" si="1338"/>
        <v>0</v>
      </c>
      <c r="AB4368" s="14">
        <f t="shared" si="1356"/>
        <v>0</v>
      </c>
      <c r="AC4368" s="15">
        <f t="shared" si="1355"/>
        <v>551.70000000000005</v>
      </c>
      <c r="AD4368" s="48">
        <f>(ROUND(AC4368-AC4362,1)/AC4362)</f>
        <v>0.29628759398496235</v>
      </c>
      <c r="AE4368" s="119"/>
      <c r="AF4368" s="60"/>
    </row>
    <row r="4369" spans="1:32">
      <c r="A4369" s="105" t="s">
        <v>851</v>
      </c>
      <c r="B4369" s="99"/>
      <c r="C4369" s="21" t="s">
        <v>2</v>
      </c>
      <c r="D4369" s="12">
        <v>57</v>
      </c>
      <c r="E4369" s="12">
        <v>0</v>
      </c>
      <c r="F4369" s="12">
        <v>164</v>
      </c>
      <c r="G4369" s="12">
        <v>0</v>
      </c>
      <c r="H4369" s="12">
        <v>0</v>
      </c>
      <c r="I4369" s="13">
        <v>20</v>
      </c>
      <c r="J4369" s="13">
        <v>50</v>
      </c>
      <c r="K4369" s="13">
        <v>31</v>
      </c>
      <c r="L4369" s="13">
        <v>31</v>
      </c>
      <c r="M4369" s="13">
        <v>0</v>
      </c>
      <c r="N4369" s="14">
        <f>D4369*$D$10</f>
        <v>68.399999999999991</v>
      </c>
      <c r="O4369" s="14">
        <f>E4369*$E$10</f>
        <v>0</v>
      </c>
      <c r="P4369" s="14">
        <f>F4369*$F$10</f>
        <v>213.20000000000002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71.819999999999993</v>
      </c>
      <c r="T4369" s="14">
        <f>(O4369/100)*(K4369*$J$10)</f>
        <v>0</v>
      </c>
      <c r="U4369" s="14">
        <f>(P4369/100)*(K4369*$K$10)+(P4369/100)*(L4369*$L$10)</f>
        <v>198.27600000000001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35"/>
        <v>140.21999999999997</v>
      </c>
      <c r="Y4369" s="14">
        <f t="shared" si="1336"/>
        <v>0</v>
      </c>
      <c r="Z4369" s="14">
        <f t="shared" si="1337"/>
        <v>411.476</v>
      </c>
      <c r="AA4369" s="14">
        <f t="shared" si="1338"/>
        <v>0</v>
      </c>
      <c r="AB4369" s="14">
        <f t="shared" si="1356"/>
        <v>0</v>
      </c>
      <c r="AC4369" s="15">
        <f t="shared" si="1355"/>
        <v>551.70000000000005</v>
      </c>
      <c r="AD4369" s="48">
        <f>(ROUND(AC4369-AC4362,1)/AC4362)</f>
        <v>0.29628759398496235</v>
      </c>
      <c r="AE4369" s="119"/>
      <c r="AF4369" s="60"/>
    </row>
    <row r="4370" spans="1:32">
      <c r="A4370" s="105" t="s">
        <v>852</v>
      </c>
      <c r="B4370" s="99"/>
      <c r="C4370" s="21" t="s">
        <v>3</v>
      </c>
      <c r="D4370" s="12">
        <v>57</v>
      </c>
      <c r="E4370" s="12">
        <v>0</v>
      </c>
      <c r="F4370" s="12">
        <v>0</v>
      </c>
      <c r="G4370" s="12">
        <v>164</v>
      </c>
      <c r="H4370" s="12">
        <v>0</v>
      </c>
      <c r="I4370" s="13">
        <v>20</v>
      </c>
      <c r="J4370" s="13">
        <v>50</v>
      </c>
      <c r="K4370" s="13">
        <v>0</v>
      </c>
      <c r="L4370" s="13">
        <v>62</v>
      </c>
      <c r="M4370" s="13">
        <v>0</v>
      </c>
      <c r="N4370" s="14">
        <f>D4370*$D$11</f>
        <v>68.399999999999991</v>
      </c>
      <c r="O4370" s="14">
        <f>E4370*$E$11</f>
        <v>0</v>
      </c>
      <c r="P4370" s="14">
        <f>F4370*$F$11</f>
        <v>0</v>
      </c>
      <c r="Q4370" s="14">
        <f>G4370*$G$11</f>
        <v>213.20000000000002</v>
      </c>
      <c r="R4370" s="14">
        <f>H4370*$H$11</f>
        <v>0</v>
      </c>
      <c r="S4370" s="14">
        <f>(N4370/100)*(I4370*$I$11)+(N4370/100)*(J4370*$J$11)</f>
        <v>71.819999999999993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198.27600000000001</v>
      </c>
      <c r="W4370" s="14">
        <f>(R4370/100)*(K4370*$K$11)+(R4370/100)*(L4370*$L$11)</f>
        <v>0</v>
      </c>
      <c r="X4370" s="14">
        <f t="shared" si="1335"/>
        <v>140.21999999999997</v>
      </c>
      <c r="Y4370" s="14">
        <f t="shared" si="1336"/>
        <v>0</v>
      </c>
      <c r="Z4370" s="14">
        <f t="shared" si="1337"/>
        <v>0</v>
      </c>
      <c r="AA4370" s="14">
        <f t="shared" si="1338"/>
        <v>411.476</v>
      </c>
      <c r="AB4370" s="14">
        <f t="shared" si="1356"/>
        <v>0</v>
      </c>
      <c r="AC4370" s="15">
        <f t="shared" si="1355"/>
        <v>551.70000000000005</v>
      </c>
      <c r="AD4370" s="48">
        <f>(ROUND(AC4370-AC4362,1)/AC4362)</f>
        <v>0.29628759398496235</v>
      </c>
      <c r="AE4370" s="119"/>
      <c r="AF4370" s="60"/>
    </row>
    <row r="4371" spans="1:32">
      <c r="A4371" s="105" t="s">
        <v>853</v>
      </c>
      <c r="B4371" s="99"/>
      <c r="C4371" s="21" t="s">
        <v>4</v>
      </c>
      <c r="D4371" s="12">
        <v>57</v>
      </c>
      <c r="E4371" s="12">
        <v>0</v>
      </c>
      <c r="F4371" s="12">
        <v>0</v>
      </c>
      <c r="G4371" s="12">
        <v>0</v>
      </c>
      <c r="H4371" s="12">
        <v>164</v>
      </c>
      <c r="I4371" s="13">
        <v>20</v>
      </c>
      <c r="J4371" s="13">
        <v>50</v>
      </c>
      <c r="K4371" s="13">
        <v>31</v>
      </c>
      <c r="L4371" s="13">
        <v>31</v>
      </c>
      <c r="M4371" s="13">
        <v>0</v>
      </c>
      <c r="N4371" s="14">
        <f>D4371*$D$12</f>
        <v>68.399999999999991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213.20000000000002</v>
      </c>
      <c r="S4371" s="14">
        <f>(N4371/100)*(I4371*$I$12)+(N4371/100)*(J4371*$J$12)</f>
        <v>71.819999999999993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198.27600000000001</v>
      </c>
      <c r="X4371" s="14">
        <f t="shared" si="1335"/>
        <v>140.21999999999997</v>
      </c>
      <c r="Y4371" s="14">
        <f t="shared" si="1336"/>
        <v>0</v>
      </c>
      <c r="Z4371" s="14">
        <f t="shared" si="1337"/>
        <v>0</v>
      </c>
      <c r="AA4371" s="14">
        <f t="shared" si="1338"/>
        <v>0</v>
      </c>
      <c r="AB4371" s="14">
        <f t="shared" si="1356"/>
        <v>411.476</v>
      </c>
      <c r="AC4371" s="15">
        <f t="shared" si="1355"/>
        <v>551.70000000000005</v>
      </c>
      <c r="AD4371" s="48">
        <f>(ROUND(AC4371-AC4362,1)/AC4362)</f>
        <v>0.29628759398496235</v>
      </c>
      <c r="AE4371" s="119"/>
      <c r="AF4371" s="60"/>
    </row>
    <row r="4372" spans="1:32">
      <c r="A4372" s="105" t="s">
        <v>854</v>
      </c>
      <c r="B4372" s="99"/>
      <c r="C4372" s="21" t="s">
        <v>328</v>
      </c>
      <c r="D4372" s="12">
        <v>114</v>
      </c>
      <c r="E4372" s="12">
        <v>0</v>
      </c>
      <c r="F4372" s="12">
        <v>0</v>
      </c>
      <c r="G4372" s="12">
        <v>50</v>
      </c>
      <c r="H4372" s="12">
        <v>0</v>
      </c>
      <c r="I4372" s="13">
        <v>20</v>
      </c>
      <c r="J4372" s="13">
        <v>50</v>
      </c>
      <c r="K4372" s="13">
        <v>0</v>
      </c>
      <c r="L4372" s="13">
        <v>0</v>
      </c>
      <c r="M4372" s="13">
        <v>55</v>
      </c>
      <c r="N4372" s="14">
        <f>D4372*$D$13</f>
        <v>148.20000000000002</v>
      </c>
      <c r="O4372" s="14">
        <f>E4372*$E$13</f>
        <v>0</v>
      </c>
      <c r="P4372" s="14">
        <f>F4372*$F$13</f>
        <v>0</v>
      </c>
      <c r="Q4372" s="14">
        <f>G4372*$G$13</f>
        <v>65</v>
      </c>
      <c r="R4372" s="14">
        <f>H4372*$H$13</f>
        <v>0</v>
      </c>
      <c r="S4372" s="14">
        <f>(N4372/100)*(I4372*$I$14)+(N4372/100)*(J4372*$J$14)+(N4372/100)*(M4372*$M$14)</f>
        <v>277.875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53.625</v>
      </c>
      <c r="W4372" s="14">
        <f>(R4372/100)*(K4372*$K$13)+(R4372/100)*(L4372*$L$13)+(R4372/100)*(M4372*$M$13)</f>
        <v>0</v>
      </c>
      <c r="X4372" s="14">
        <f t="shared" si="1335"/>
        <v>426.07500000000005</v>
      </c>
      <c r="Y4372" s="14">
        <f t="shared" si="1336"/>
        <v>0</v>
      </c>
      <c r="Z4372" s="14">
        <f t="shared" si="1337"/>
        <v>0</v>
      </c>
      <c r="AA4372" s="14">
        <f t="shared" si="1338"/>
        <v>118.625</v>
      </c>
      <c r="AB4372" s="14">
        <f t="shared" si="1356"/>
        <v>0</v>
      </c>
      <c r="AC4372" s="15">
        <f t="shared" si="1355"/>
        <v>544.70000000000005</v>
      </c>
      <c r="AD4372" s="48">
        <f>(ROUND(AC4372-AC4362,1)/AC4362)</f>
        <v>0.27984022556390975</v>
      </c>
      <c r="AE4372" s="119"/>
      <c r="AF4372" s="60"/>
    </row>
    <row r="4373" spans="1:32">
      <c r="A4373" s="105" t="s">
        <v>855</v>
      </c>
      <c r="B4373" s="99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63</v>
      </c>
      <c r="L4373" s="13">
        <v>0</v>
      </c>
      <c r="M4373" s="13">
        <v>0</v>
      </c>
      <c r="N4373" s="14">
        <f>D4373*$D$14</f>
        <v>182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363.09000000000003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35"/>
        <v>545.09</v>
      </c>
      <c r="Y4373" s="14">
        <f t="shared" si="1336"/>
        <v>0</v>
      </c>
      <c r="Z4373" s="14">
        <f t="shared" si="1337"/>
        <v>0</v>
      </c>
      <c r="AA4373" s="14">
        <f t="shared" si="1338"/>
        <v>0</v>
      </c>
      <c r="AB4373" s="14">
        <f t="shared" si="1356"/>
        <v>0</v>
      </c>
      <c r="AC4373" s="15">
        <f t="shared" si="1355"/>
        <v>545.1</v>
      </c>
      <c r="AD4373" s="48">
        <f>(ROUND(AC4373-AC4362,1)/AC4362)</f>
        <v>0.28078007518796994</v>
      </c>
      <c r="AE4373" s="119"/>
      <c r="AF4373" s="60"/>
    </row>
    <row r="4374" spans="1:32">
      <c r="A4374" s="105"/>
      <c r="B4374" s="99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0</v>
      </c>
      <c r="L4374" s="13">
        <v>63</v>
      </c>
      <c r="M4374" s="13">
        <v>0</v>
      </c>
      <c r="N4374" s="14">
        <f>D4374*$D$15</f>
        <v>182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363.09000000000003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35"/>
        <v>545.09</v>
      </c>
      <c r="Y4374" s="14">
        <f t="shared" si="1336"/>
        <v>0</v>
      </c>
      <c r="Z4374" s="14">
        <f t="shared" si="1337"/>
        <v>0</v>
      </c>
      <c r="AA4374" s="14">
        <f t="shared" si="1338"/>
        <v>0</v>
      </c>
      <c r="AB4374" s="14">
        <f t="shared" si="1356"/>
        <v>0</v>
      </c>
      <c r="AC4374" s="15">
        <f t="shared" si="1355"/>
        <v>545.1</v>
      </c>
      <c r="AD4374" s="48">
        <f>(ROUND(AC4374-AC4362,1)/AC4362)</f>
        <v>0.28078007518796994</v>
      </c>
      <c r="AE4374" s="119"/>
      <c r="AF4374" s="60"/>
    </row>
    <row r="4375" spans="1:32">
      <c r="A4375" s="105"/>
      <c r="B4375" s="99"/>
      <c r="C4375" s="21" t="s">
        <v>326</v>
      </c>
      <c r="D4375" s="12">
        <v>114</v>
      </c>
      <c r="E4375" s="12">
        <v>0</v>
      </c>
      <c r="F4375" s="12">
        <v>0</v>
      </c>
      <c r="G4375" s="12">
        <v>50</v>
      </c>
      <c r="H4375" s="12">
        <v>0</v>
      </c>
      <c r="I4375" s="13">
        <v>20</v>
      </c>
      <c r="J4375" s="13">
        <v>82</v>
      </c>
      <c r="K4375" s="13">
        <v>0</v>
      </c>
      <c r="L4375" s="13">
        <v>0</v>
      </c>
      <c r="M4375" s="13">
        <v>0</v>
      </c>
      <c r="N4375" s="14">
        <f>D4375*$D$16</f>
        <v>148.20000000000002</v>
      </c>
      <c r="O4375" s="14">
        <f>E4375*$E$16</f>
        <v>0</v>
      </c>
      <c r="P4375" s="14">
        <f>F4375*$F$16</f>
        <v>0</v>
      </c>
      <c r="Q4375" s="14">
        <f>G4375*$G$16</f>
        <v>65</v>
      </c>
      <c r="R4375" s="14">
        <f>H4375*$H$16</f>
        <v>0</v>
      </c>
      <c r="S4375" s="14">
        <f>(N4375/100)*(I4375*$I$16)+(N4375/100)*(J4375*$J$16)</f>
        <v>309.14519999999999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35"/>
        <v>457.34519999999998</v>
      </c>
      <c r="Y4375" s="14">
        <f t="shared" si="1336"/>
        <v>0</v>
      </c>
      <c r="Z4375" s="14">
        <f t="shared" si="1337"/>
        <v>0</v>
      </c>
      <c r="AA4375" s="14">
        <f t="shared" si="1338"/>
        <v>65</v>
      </c>
      <c r="AB4375" s="14">
        <f t="shared" si="1356"/>
        <v>0</v>
      </c>
      <c r="AC4375" s="15">
        <f t="shared" si="1355"/>
        <v>522.29999999999995</v>
      </c>
      <c r="AD4375" s="48">
        <f>(ROUND(AC4375-AC4362,1)/AC4362)</f>
        <v>0.22720864661654136</v>
      </c>
      <c r="AE4375" s="119"/>
      <c r="AF4375" s="60"/>
    </row>
    <row r="4376" spans="1:32">
      <c r="A4376" s="105"/>
      <c r="B4376" s="99"/>
      <c r="C4376" s="21" t="s">
        <v>327</v>
      </c>
      <c r="D4376" s="12">
        <v>114</v>
      </c>
      <c r="E4376" s="12">
        <v>0</v>
      </c>
      <c r="F4376" s="12">
        <v>0</v>
      </c>
      <c r="G4376" s="12">
        <v>50</v>
      </c>
      <c r="H4376" s="12">
        <v>0</v>
      </c>
      <c r="I4376" s="13">
        <v>56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D4376*$D$17</f>
        <v>148.20000000000002</v>
      </c>
      <c r="O4376" s="14">
        <f>E4376*$E$17</f>
        <v>0</v>
      </c>
      <c r="P4376" s="14">
        <f>F4376*$F$17</f>
        <v>0</v>
      </c>
      <c r="Q4376" s="14">
        <f>G4376*$G$17</f>
        <v>65</v>
      </c>
      <c r="R4376" s="14">
        <f>H4376*$H$17</f>
        <v>0</v>
      </c>
      <c r="S4376" s="14">
        <f>(N4376/100)*(I4376*$I$17)+(N4376/100)*(J4376*$J$17)</f>
        <v>264.98160000000001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35"/>
        <v>413.1816</v>
      </c>
      <c r="Y4376" s="14">
        <f t="shared" si="1336"/>
        <v>0</v>
      </c>
      <c r="Z4376" s="14">
        <f t="shared" si="1337"/>
        <v>0</v>
      </c>
      <c r="AA4376" s="14">
        <f t="shared" si="1338"/>
        <v>65</v>
      </c>
      <c r="AB4376" s="14">
        <f t="shared" si="1356"/>
        <v>0</v>
      </c>
      <c r="AC4376" s="15">
        <f t="shared" si="1355"/>
        <v>478.2</v>
      </c>
      <c r="AD4376" s="48">
        <f>(ROUND(AC4376-AC4362,1)/AC4362)</f>
        <v>0.12359022556390978</v>
      </c>
      <c r="AE4376" s="119"/>
      <c r="AF4376" s="60"/>
    </row>
    <row r="4377" spans="1:32">
      <c r="A4377" s="112" t="s">
        <v>0</v>
      </c>
      <c r="B4377" s="96" t="s">
        <v>208</v>
      </c>
      <c r="C4377" s="50" t="s">
        <v>242</v>
      </c>
      <c r="D4377" s="11">
        <v>106</v>
      </c>
      <c r="E4377" s="11">
        <v>0</v>
      </c>
      <c r="F4377" s="11">
        <v>0</v>
      </c>
      <c r="G4377" s="11">
        <v>0</v>
      </c>
      <c r="H4377" s="11">
        <v>50</v>
      </c>
      <c r="I4377" s="51">
        <v>30</v>
      </c>
      <c r="J4377" s="51">
        <v>30</v>
      </c>
      <c r="K4377" s="51">
        <v>20</v>
      </c>
      <c r="L4377" s="51">
        <v>20</v>
      </c>
      <c r="M4377" s="51">
        <v>0</v>
      </c>
      <c r="N4377" s="52">
        <f>D4377*$D$3</f>
        <v>159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75</v>
      </c>
      <c r="S4377" s="52">
        <f>(N4377/100)*(I4377*$I$3)+(N4377/100)*(J4377*$J$3)</f>
        <v>143.1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45</v>
      </c>
      <c r="X4377" s="52">
        <f t="shared" si="1335"/>
        <v>302.10000000000002</v>
      </c>
      <c r="Y4377" s="52">
        <f t="shared" si="1336"/>
        <v>0</v>
      </c>
      <c r="Z4377" s="52">
        <f t="shared" si="1337"/>
        <v>0</v>
      </c>
      <c r="AA4377" s="52">
        <f t="shared" si="1338"/>
        <v>0</v>
      </c>
      <c r="AB4377" s="52">
        <f>R4377+W4377</f>
        <v>120</v>
      </c>
      <c r="AC4377" s="53">
        <f>ROUND(X4377+Y4377+Z4377+AA4377+AB4377,1)</f>
        <v>422.1</v>
      </c>
      <c r="AD4377" s="58"/>
      <c r="AE4377" s="119" t="s">
        <v>820</v>
      </c>
      <c r="AF4377" s="60"/>
    </row>
    <row r="4378" spans="1:32">
      <c r="A4378" s="105" t="s">
        <v>821</v>
      </c>
      <c r="B4378" s="97">
        <v>10</v>
      </c>
      <c r="C4378" s="21" t="s">
        <v>325</v>
      </c>
      <c r="D4378" s="12">
        <v>106</v>
      </c>
      <c r="E4378" s="12">
        <v>0</v>
      </c>
      <c r="F4378" s="12">
        <v>0</v>
      </c>
      <c r="G4378" s="12">
        <v>0</v>
      </c>
      <c r="H4378" s="12">
        <v>50</v>
      </c>
      <c r="I4378" s="13">
        <v>56</v>
      </c>
      <c r="J4378" s="13">
        <v>56</v>
      </c>
      <c r="K4378" s="13">
        <v>20</v>
      </c>
      <c r="L4378" s="13">
        <v>20</v>
      </c>
      <c r="M4378" s="13">
        <v>0</v>
      </c>
      <c r="N4378" s="14">
        <f>D4378*$D$4</f>
        <v>137.80000000000001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65</v>
      </c>
      <c r="S4378" s="14">
        <f>(N4378/100)*(I4378*$I$4)+(N4378/100)*(J4378*$J$4)</f>
        <v>277.8048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39</v>
      </c>
      <c r="X4378" s="14">
        <f t="shared" ref="X4378:X4391" si="1357">N4378+S4378</f>
        <v>415.60480000000001</v>
      </c>
      <c r="Y4378" s="14">
        <f t="shared" ref="Y4378:Y4391" si="1358">O4378+T4378</f>
        <v>0</v>
      </c>
      <c r="Z4378" s="14">
        <f t="shared" ref="Z4378:Z4391" si="1359">P4378+U4378</f>
        <v>0</v>
      </c>
      <c r="AA4378" s="14">
        <f t="shared" ref="AA4378:AA4391" si="1360">Q4378+V4378</f>
        <v>0</v>
      </c>
      <c r="AB4378" s="14">
        <f>R4378+W4378</f>
        <v>104</v>
      </c>
      <c r="AC4378" s="15">
        <f>ROUND(X4378+Y4378+Z4378+AA4378+AB4378,1)</f>
        <v>519.6</v>
      </c>
      <c r="AD4378" s="48">
        <f>(ROUND(AC4378-AC4377,1)/AC4377)</f>
        <v>0.23098791755508172</v>
      </c>
      <c r="AE4378" s="119"/>
      <c r="AF4378" s="60"/>
    </row>
    <row r="4379" spans="1:32">
      <c r="A4379" s="105" t="s">
        <v>822</v>
      </c>
      <c r="B4379" s="97">
        <v>10</v>
      </c>
      <c r="C4379" s="21" t="s">
        <v>856</v>
      </c>
      <c r="D4379" s="12">
        <v>106</v>
      </c>
      <c r="E4379" s="12">
        <v>0</v>
      </c>
      <c r="F4379" s="12">
        <v>0</v>
      </c>
      <c r="G4379" s="12">
        <v>0</v>
      </c>
      <c r="H4379" s="12">
        <v>50</v>
      </c>
      <c r="I4379" s="13">
        <v>30</v>
      </c>
      <c r="J4379" s="13">
        <v>30</v>
      </c>
      <c r="K4379" s="13">
        <v>20</v>
      </c>
      <c r="L4379" s="13">
        <v>20</v>
      </c>
      <c r="M4379" s="13">
        <v>0</v>
      </c>
      <c r="N4379" s="14">
        <f>D4379*$D$5</f>
        <v>148.39999999999998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70</v>
      </c>
      <c r="S4379" s="14">
        <f>(N4379/100)*(I4379*$I$5)+(N4379/100)*(J4379*$J$5)</f>
        <v>133.55999999999997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42</v>
      </c>
      <c r="X4379" s="14">
        <f t="shared" si="1357"/>
        <v>281.95999999999992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>R4379+W4379</f>
        <v>112</v>
      </c>
      <c r="AC4379" s="15">
        <f t="shared" ref="AC4379:AC4391" si="1361">ROUND(X4379+Y4379+Z4379+AA4379+AB4379,1)</f>
        <v>394</v>
      </c>
      <c r="AD4379" s="48">
        <f>(ROUND(AC4379-AC4377,1)/AC4377)</f>
        <v>-6.6571902392797921E-2</v>
      </c>
      <c r="AE4379" s="119"/>
      <c r="AF4379" s="60"/>
    </row>
    <row r="4380" spans="1:32">
      <c r="A4380" s="105" t="s">
        <v>823</v>
      </c>
      <c r="B4380" s="97">
        <v>0</v>
      </c>
      <c r="C4380" s="21" t="s">
        <v>338</v>
      </c>
      <c r="D4380" s="12">
        <v>106</v>
      </c>
      <c r="E4380" s="12">
        <v>0</v>
      </c>
      <c r="F4380" s="12">
        <v>0</v>
      </c>
      <c r="G4380" s="12">
        <v>0</v>
      </c>
      <c r="H4380" s="12">
        <v>50</v>
      </c>
      <c r="I4380" s="13">
        <v>30</v>
      </c>
      <c r="J4380" s="13">
        <v>30</v>
      </c>
      <c r="K4380" s="13">
        <v>20</v>
      </c>
      <c r="L4380" s="13">
        <v>20</v>
      </c>
      <c r="M4380" s="13">
        <v>0</v>
      </c>
      <c r="N4380" s="14">
        <f>D4380*$D$6</f>
        <v>148.39999999999998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70</v>
      </c>
      <c r="S4380" s="14">
        <f>(N4380/100)*(I4380*$I$6)+(N4380/100)*(J4380*$J$6)</f>
        <v>133.55999999999997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42</v>
      </c>
      <c r="X4380" s="14">
        <f t="shared" si="1357"/>
        <v>281.95999999999992</v>
      </c>
      <c r="Y4380" s="14">
        <f t="shared" si="1358"/>
        <v>0</v>
      </c>
      <c r="Z4380" s="14">
        <f t="shared" si="1359"/>
        <v>0</v>
      </c>
      <c r="AA4380" s="14">
        <f t="shared" si="1360"/>
        <v>0</v>
      </c>
      <c r="AB4380" s="14">
        <f t="shared" ref="AB4380:AB4391" si="1362">R4380+W4380</f>
        <v>112</v>
      </c>
      <c r="AC4380" s="15">
        <f t="shared" si="1361"/>
        <v>394</v>
      </c>
      <c r="AD4380" s="48">
        <f>(ROUND(AC4380-AC4377,1)/AC4377)</f>
        <v>-6.6571902392797921E-2</v>
      </c>
      <c r="AE4380" s="119"/>
      <c r="AF4380" s="60"/>
    </row>
    <row r="4381" spans="1:32">
      <c r="A4381" s="105" t="s">
        <v>824</v>
      </c>
      <c r="B4381" s="97">
        <v>20</v>
      </c>
      <c r="C4381" s="21" t="s">
        <v>339</v>
      </c>
      <c r="D4381" s="12">
        <v>106</v>
      </c>
      <c r="E4381" s="12">
        <v>0</v>
      </c>
      <c r="F4381" s="12">
        <v>0</v>
      </c>
      <c r="G4381" s="12">
        <v>0</v>
      </c>
      <c r="H4381" s="12">
        <v>50</v>
      </c>
      <c r="I4381" s="13">
        <v>30</v>
      </c>
      <c r="J4381" s="13">
        <v>30</v>
      </c>
      <c r="K4381" s="13">
        <v>20</v>
      </c>
      <c r="L4381" s="13">
        <v>20</v>
      </c>
      <c r="M4381" s="13">
        <v>0</v>
      </c>
      <c r="N4381" s="14">
        <f>D4381*$D$7</f>
        <v>148.39999999999998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70</v>
      </c>
      <c r="S4381" s="14">
        <f>(N4381/100)*(I4381*$I$7)+(N4381/100)*(J4381*$J$7)</f>
        <v>133.55999999999997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42</v>
      </c>
      <c r="X4381" s="14">
        <f t="shared" si="1357"/>
        <v>281.95999999999992</v>
      </c>
      <c r="Y4381" s="14">
        <f t="shared" si="1358"/>
        <v>0</v>
      </c>
      <c r="Z4381" s="14">
        <f t="shared" si="1359"/>
        <v>0</v>
      </c>
      <c r="AA4381" s="14">
        <f t="shared" si="1360"/>
        <v>0</v>
      </c>
      <c r="AB4381" s="14">
        <f t="shared" si="1362"/>
        <v>112</v>
      </c>
      <c r="AC4381" s="15">
        <f t="shared" si="1361"/>
        <v>394</v>
      </c>
      <c r="AD4381" s="48">
        <f>(ROUND(AC4381-AC4377,1)/AC4377)</f>
        <v>-6.6571902392797921E-2</v>
      </c>
      <c r="AE4381" s="119"/>
      <c r="AF4381" s="60"/>
    </row>
    <row r="4382" spans="1:32">
      <c r="A4382" s="105" t="s">
        <v>667</v>
      </c>
      <c r="B4382" s="97"/>
      <c r="C4382" s="21" t="s">
        <v>340</v>
      </c>
      <c r="D4382" s="12">
        <v>106</v>
      </c>
      <c r="E4382" s="12">
        <v>0</v>
      </c>
      <c r="F4382" s="12">
        <v>0</v>
      </c>
      <c r="G4382" s="12">
        <v>0</v>
      </c>
      <c r="H4382" s="12">
        <v>50</v>
      </c>
      <c r="I4382" s="13">
        <v>30</v>
      </c>
      <c r="J4382" s="13">
        <v>30</v>
      </c>
      <c r="K4382" s="13">
        <v>20</v>
      </c>
      <c r="L4382" s="13">
        <v>20</v>
      </c>
      <c r="M4382" s="13">
        <v>0</v>
      </c>
      <c r="N4382" s="14">
        <f>D4382*$D$8</f>
        <v>148.39999999999998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70</v>
      </c>
      <c r="S4382" s="14">
        <f>(N4382/100)*(I4382*$I$8)+(N4382/100)*(J4382*$J$8)</f>
        <v>133.55999999999997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42</v>
      </c>
      <c r="X4382" s="14">
        <f t="shared" si="1357"/>
        <v>281.95999999999992</v>
      </c>
      <c r="Y4382" s="14">
        <f t="shared" si="1358"/>
        <v>0</v>
      </c>
      <c r="Z4382" s="14">
        <f t="shared" si="1359"/>
        <v>0</v>
      </c>
      <c r="AA4382" s="14">
        <f t="shared" si="1360"/>
        <v>0</v>
      </c>
      <c r="AB4382" s="14">
        <f t="shared" si="1362"/>
        <v>112</v>
      </c>
      <c r="AC4382" s="15">
        <f t="shared" si="1361"/>
        <v>394</v>
      </c>
      <c r="AD4382" s="48">
        <f>(ROUND(AC4382-AC4377,1)/AC4377)</f>
        <v>-6.6571902392797921E-2</v>
      </c>
      <c r="AE4382" s="119"/>
      <c r="AF4382" s="60"/>
    </row>
    <row r="4383" spans="1:32">
      <c r="A4383" s="105" t="s">
        <v>606</v>
      </c>
      <c r="B4383" s="97"/>
      <c r="C4383" s="21" t="s">
        <v>1</v>
      </c>
      <c r="D4383" s="12">
        <v>53</v>
      </c>
      <c r="E4383" s="12">
        <v>156</v>
      </c>
      <c r="F4383" s="12">
        <v>0</v>
      </c>
      <c r="G4383" s="12">
        <v>0</v>
      </c>
      <c r="H4383" s="12">
        <v>0</v>
      </c>
      <c r="I4383" s="13">
        <v>30</v>
      </c>
      <c r="J4383" s="13">
        <v>30</v>
      </c>
      <c r="K4383" s="13">
        <v>73</v>
      </c>
      <c r="L4383" s="13">
        <v>0</v>
      </c>
      <c r="M4383" s="13">
        <v>0</v>
      </c>
      <c r="N4383" s="14">
        <f>D4383*$D$9</f>
        <v>63.599999999999994</v>
      </c>
      <c r="O4383" s="14">
        <f>E4383*$E$9</f>
        <v>202.8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57.239999999999988</v>
      </c>
      <c r="T4383" s="14">
        <f>(O4383/100)*(K4383*$K$9)</f>
        <v>222.066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7"/>
        <v>120.83999999999997</v>
      </c>
      <c r="Y4383" s="14">
        <f t="shared" si="1358"/>
        <v>424.86599999999999</v>
      </c>
      <c r="Z4383" s="14">
        <f t="shared" si="1359"/>
        <v>0</v>
      </c>
      <c r="AA4383" s="14">
        <f t="shared" si="1360"/>
        <v>0</v>
      </c>
      <c r="AB4383" s="14">
        <f t="shared" si="1362"/>
        <v>0</v>
      </c>
      <c r="AC4383" s="15">
        <f t="shared" si="1361"/>
        <v>545.70000000000005</v>
      </c>
      <c r="AD4383" s="48">
        <f>(ROUND(AC4383-AC4377,1)/AC4377)</f>
        <v>0.29282160625444204</v>
      </c>
      <c r="AE4383" s="119"/>
      <c r="AF4383" s="60"/>
    </row>
    <row r="4384" spans="1:32">
      <c r="A4384" s="105" t="s">
        <v>851</v>
      </c>
      <c r="B4384" s="97"/>
      <c r="C4384" s="21" t="s">
        <v>2</v>
      </c>
      <c r="D4384" s="12">
        <v>53</v>
      </c>
      <c r="E4384" s="12">
        <v>0</v>
      </c>
      <c r="F4384" s="12">
        <v>156</v>
      </c>
      <c r="G4384" s="12">
        <v>0</v>
      </c>
      <c r="H4384" s="12">
        <v>0</v>
      </c>
      <c r="I4384" s="13">
        <v>30</v>
      </c>
      <c r="J4384" s="13">
        <v>30</v>
      </c>
      <c r="K4384" s="13">
        <v>36.5</v>
      </c>
      <c r="L4384" s="13">
        <v>36.5</v>
      </c>
      <c r="M4384" s="13">
        <v>0</v>
      </c>
      <c r="N4384" s="14">
        <f>D4384*$D$10</f>
        <v>63.599999999999994</v>
      </c>
      <c r="O4384" s="14">
        <f>E4384*$E$10</f>
        <v>0</v>
      </c>
      <c r="P4384" s="14">
        <f>F4384*$F$10</f>
        <v>202.8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57.239999999999988</v>
      </c>
      <c r="T4384" s="14">
        <f>(O4384/100)*(K4384*$J$10)</f>
        <v>0</v>
      </c>
      <c r="U4384" s="14">
        <f>(P4384/100)*(K4384*$K$10)+(P4384/100)*(L4384*$L$10)</f>
        <v>222.066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7"/>
        <v>120.83999999999997</v>
      </c>
      <c r="Y4384" s="14">
        <f t="shared" si="1358"/>
        <v>0</v>
      </c>
      <c r="Z4384" s="14">
        <f t="shared" si="1359"/>
        <v>424.86599999999999</v>
      </c>
      <c r="AA4384" s="14">
        <f t="shared" si="1360"/>
        <v>0</v>
      </c>
      <c r="AB4384" s="14">
        <f t="shared" si="1362"/>
        <v>0</v>
      </c>
      <c r="AC4384" s="15">
        <f t="shared" si="1361"/>
        <v>545.70000000000005</v>
      </c>
      <c r="AD4384" s="48">
        <f>(ROUND(AC4384-AC4377,1)/AC4377)</f>
        <v>0.29282160625444204</v>
      </c>
      <c r="AE4384" s="119"/>
      <c r="AF4384" s="60"/>
    </row>
    <row r="4385" spans="1:32">
      <c r="A4385" s="105" t="s">
        <v>852</v>
      </c>
      <c r="B4385" s="97"/>
      <c r="C4385" s="21" t="s">
        <v>3</v>
      </c>
      <c r="D4385" s="12">
        <v>53</v>
      </c>
      <c r="E4385" s="12">
        <v>0</v>
      </c>
      <c r="F4385" s="12">
        <v>0</v>
      </c>
      <c r="G4385" s="12">
        <v>156</v>
      </c>
      <c r="H4385" s="12">
        <v>0</v>
      </c>
      <c r="I4385" s="13">
        <v>30</v>
      </c>
      <c r="J4385" s="13">
        <v>30</v>
      </c>
      <c r="K4385" s="13">
        <v>0</v>
      </c>
      <c r="L4385" s="13">
        <v>73</v>
      </c>
      <c r="M4385" s="13">
        <v>0</v>
      </c>
      <c r="N4385" s="14">
        <f>D4385*$D$11</f>
        <v>63.599999999999994</v>
      </c>
      <c r="O4385" s="14">
        <f>E4385*$E$11</f>
        <v>0</v>
      </c>
      <c r="P4385" s="14">
        <f>F4385*$F$11</f>
        <v>0</v>
      </c>
      <c r="Q4385" s="14">
        <f>G4385*$G$11</f>
        <v>202.8</v>
      </c>
      <c r="R4385" s="14">
        <f>H4385*$H$11</f>
        <v>0</v>
      </c>
      <c r="S4385" s="14">
        <f>(N4385/100)*(I4385*$I$11)+(N4385/100)*(J4385*$J$11)</f>
        <v>57.239999999999988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222.066</v>
      </c>
      <c r="W4385" s="14">
        <f>(R4385/100)*(K4385*$K$11)+(R4385/100)*(L4385*$L$11)</f>
        <v>0</v>
      </c>
      <c r="X4385" s="14">
        <f t="shared" si="1357"/>
        <v>120.83999999999997</v>
      </c>
      <c r="Y4385" s="14">
        <f t="shared" si="1358"/>
        <v>0</v>
      </c>
      <c r="Z4385" s="14">
        <f t="shared" si="1359"/>
        <v>0</v>
      </c>
      <c r="AA4385" s="14">
        <f t="shared" si="1360"/>
        <v>424.86599999999999</v>
      </c>
      <c r="AB4385" s="14">
        <f t="shared" si="1362"/>
        <v>0</v>
      </c>
      <c r="AC4385" s="15">
        <f t="shared" si="1361"/>
        <v>545.70000000000005</v>
      </c>
      <c r="AD4385" s="48">
        <f>(ROUND(AC4385-AC4377,1)/AC4377)</f>
        <v>0.29282160625444204</v>
      </c>
      <c r="AE4385" s="119"/>
      <c r="AF4385" s="60"/>
    </row>
    <row r="4386" spans="1:32">
      <c r="A4386" s="105" t="s">
        <v>853</v>
      </c>
      <c r="B4386" s="97"/>
      <c r="C4386" s="21" t="s">
        <v>4</v>
      </c>
      <c r="D4386" s="12">
        <v>53</v>
      </c>
      <c r="E4386" s="12">
        <v>0</v>
      </c>
      <c r="F4386" s="12">
        <v>0</v>
      </c>
      <c r="G4386" s="12">
        <v>0</v>
      </c>
      <c r="H4386" s="12">
        <v>156</v>
      </c>
      <c r="I4386" s="13">
        <v>30</v>
      </c>
      <c r="J4386" s="13">
        <v>30</v>
      </c>
      <c r="K4386" s="13">
        <v>36.5</v>
      </c>
      <c r="L4386" s="13">
        <v>36.5</v>
      </c>
      <c r="M4386" s="13">
        <v>0</v>
      </c>
      <c r="N4386" s="14">
        <f>D4386*$D$12</f>
        <v>63.599999999999994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202.8</v>
      </c>
      <c r="S4386" s="14">
        <f>(N4386/100)*(I4386*$I$12)+(N4386/100)*(J4386*$J$12)</f>
        <v>57.239999999999988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222.066</v>
      </c>
      <c r="X4386" s="14">
        <f t="shared" si="1357"/>
        <v>120.83999999999997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424.86599999999999</v>
      </c>
      <c r="AC4386" s="15">
        <f t="shared" si="1361"/>
        <v>545.70000000000005</v>
      </c>
      <c r="AD4386" s="48">
        <f>(ROUND(AC4386-AC4377,1)/AC4377)</f>
        <v>0.29282160625444204</v>
      </c>
      <c r="AE4386" s="119"/>
      <c r="AF4386" s="60"/>
    </row>
    <row r="4387" spans="1:32">
      <c r="A4387" s="105" t="s">
        <v>854</v>
      </c>
      <c r="B4387" s="97"/>
      <c r="C4387" s="21" t="s">
        <v>328</v>
      </c>
      <c r="D4387" s="12">
        <v>106</v>
      </c>
      <c r="E4387" s="12">
        <v>0</v>
      </c>
      <c r="F4387" s="12">
        <v>0</v>
      </c>
      <c r="G4387" s="12">
        <v>0</v>
      </c>
      <c r="H4387" s="12">
        <v>50</v>
      </c>
      <c r="I4387" s="13">
        <v>30</v>
      </c>
      <c r="J4387" s="13">
        <v>30</v>
      </c>
      <c r="K4387" s="13">
        <v>20</v>
      </c>
      <c r="L4387" s="13">
        <v>20</v>
      </c>
      <c r="M4387" s="13">
        <v>57</v>
      </c>
      <c r="N4387" s="14">
        <f>D4387*$D$13</f>
        <v>137.80000000000001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65</v>
      </c>
      <c r="S4387" s="14">
        <f>(N4387/100)*(I4387*$I$14)+(N4387/100)*(J4387*$J$14)+(N4387/100)*(M4387*$M$14)</f>
        <v>241.83900000000003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94.575000000000003</v>
      </c>
      <c r="X4387" s="14">
        <f t="shared" si="1357"/>
        <v>379.63900000000001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159.57499999999999</v>
      </c>
      <c r="AC4387" s="15">
        <f t="shared" si="1361"/>
        <v>539.20000000000005</v>
      </c>
      <c r="AD4387" s="48">
        <f>(ROUND(AC4387-AC4377,1)/AC4377)</f>
        <v>0.27742241175076993</v>
      </c>
      <c r="AE4387" s="119"/>
      <c r="AF4387" s="60"/>
    </row>
    <row r="4388" spans="1:32">
      <c r="A4388" s="105" t="s">
        <v>855</v>
      </c>
      <c r="B4388" s="97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30</v>
      </c>
      <c r="K4388" s="13">
        <v>58</v>
      </c>
      <c r="L4388" s="13">
        <v>0</v>
      </c>
      <c r="M4388" s="13">
        <v>0</v>
      </c>
      <c r="N4388" s="14">
        <f>D4388*$D$14</f>
        <v>195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345.15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7"/>
        <v>540.15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540.20000000000005</v>
      </c>
      <c r="AD4388" s="48">
        <f>(ROUND(AC4388-AC4377,1)/AC4377)</f>
        <v>0.27979151859748874</v>
      </c>
      <c r="AE4388" s="119"/>
      <c r="AF4388" s="60"/>
    </row>
    <row r="4389" spans="1:32">
      <c r="A4389" s="105"/>
      <c r="B4389" s="97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30</v>
      </c>
      <c r="K4389" s="13">
        <v>0</v>
      </c>
      <c r="L4389" s="13">
        <v>58</v>
      </c>
      <c r="M4389" s="13">
        <v>0</v>
      </c>
      <c r="N4389" s="14">
        <f>D4389*$D$15</f>
        <v>195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345.15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7"/>
        <v>540.15</v>
      </c>
      <c r="Y4389" s="14">
        <f t="shared" si="1358"/>
        <v>0</v>
      </c>
      <c r="Z4389" s="14">
        <f t="shared" si="1359"/>
        <v>0</v>
      </c>
      <c r="AA4389" s="14">
        <f t="shared" si="1360"/>
        <v>0</v>
      </c>
      <c r="AB4389" s="14">
        <f t="shared" si="1362"/>
        <v>0</v>
      </c>
      <c r="AC4389" s="15">
        <f t="shared" si="1361"/>
        <v>540.20000000000005</v>
      </c>
      <c r="AD4389" s="48">
        <f>(ROUND(AC4389-AC4377,1)/AC4377)</f>
        <v>0.27979151859748874</v>
      </c>
      <c r="AE4389" s="119"/>
      <c r="AF4389" s="60"/>
    </row>
    <row r="4390" spans="1:32">
      <c r="A4390" s="105"/>
      <c r="B4390" s="97"/>
      <c r="C4390" s="21" t="s">
        <v>326</v>
      </c>
      <c r="D4390" s="12">
        <v>106</v>
      </c>
      <c r="E4390" s="12">
        <v>0</v>
      </c>
      <c r="F4390" s="12">
        <v>0</v>
      </c>
      <c r="G4390" s="12">
        <v>0</v>
      </c>
      <c r="H4390" s="12">
        <v>50</v>
      </c>
      <c r="I4390" s="13">
        <v>30</v>
      </c>
      <c r="J4390" s="13">
        <v>68</v>
      </c>
      <c r="K4390" s="13">
        <v>20</v>
      </c>
      <c r="L4390" s="13">
        <v>20</v>
      </c>
      <c r="M4390" s="13">
        <v>0</v>
      </c>
      <c r="N4390" s="14">
        <f>D4390*$D$16</f>
        <v>137.80000000000001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65</v>
      </c>
      <c r="S4390" s="14">
        <f>(N4390/100)*(I4390*$I$16)+(N4390/100)*(J4390*$J$16)</f>
        <v>256.85919999999999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39</v>
      </c>
      <c r="X4390" s="14">
        <f t="shared" si="1357"/>
        <v>394.6592</v>
      </c>
      <c r="Y4390" s="14">
        <f t="shared" si="1358"/>
        <v>0</v>
      </c>
      <c r="Z4390" s="14">
        <f t="shared" si="1359"/>
        <v>0</v>
      </c>
      <c r="AA4390" s="14">
        <f t="shared" si="1360"/>
        <v>0</v>
      </c>
      <c r="AB4390" s="14">
        <f t="shared" si="1362"/>
        <v>104</v>
      </c>
      <c r="AC4390" s="15">
        <f t="shared" si="1361"/>
        <v>498.7</v>
      </c>
      <c r="AD4390" s="48">
        <f>(ROUND(AC4390-AC4377,1)/AC4377)</f>
        <v>0.18147358445865905</v>
      </c>
      <c r="AE4390" s="119"/>
      <c r="AF4390" s="60"/>
    </row>
    <row r="4391" spans="1:32">
      <c r="A4391" s="105"/>
      <c r="B4391" s="97"/>
      <c r="C4391" s="21" t="s">
        <v>327</v>
      </c>
      <c r="D4391" s="12">
        <v>106</v>
      </c>
      <c r="E4391" s="12">
        <v>0</v>
      </c>
      <c r="F4391" s="12">
        <v>0</v>
      </c>
      <c r="G4391" s="12">
        <v>0</v>
      </c>
      <c r="H4391" s="12">
        <v>50</v>
      </c>
      <c r="I4391" s="13">
        <v>68</v>
      </c>
      <c r="J4391" s="13">
        <v>30</v>
      </c>
      <c r="K4391" s="13">
        <v>20</v>
      </c>
      <c r="L4391" s="13">
        <v>20</v>
      </c>
      <c r="M4391" s="13">
        <v>0</v>
      </c>
      <c r="N4391" s="14">
        <f>D4391*$D$17</f>
        <v>137.80000000000001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65</v>
      </c>
      <c r="S4391" s="14">
        <f>(N4391/100)*(I4391*$I$17)+(N4391/100)*(J4391*$J$17)</f>
        <v>256.85919999999999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39</v>
      </c>
      <c r="X4391" s="14">
        <f t="shared" si="1357"/>
        <v>394.6592</v>
      </c>
      <c r="Y4391" s="14">
        <f t="shared" si="1358"/>
        <v>0</v>
      </c>
      <c r="Z4391" s="14">
        <f t="shared" si="1359"/>
        <v>0</v>
      </c>
      <c r="AA4391" s="14">
        <f t="shared" si="1360"/>
        <v>0</v>
      </c>
      <c r="AB4391" s="14">
        <f t="shared" si="1362"/>
        <v>104</v>
      </c>
      <c r="AC4391" s="15">
        <f t="shared" si="1361"/>
        <v>498.7</v>
      </c>
      <c r="AD4391" s="48">
        <f>(ROUND(AC4391-AC4377,1)/AC4377)</f>
        <v>0.18147358445865905</v>
      </c>
      <c r="AE4391" s="119"/>
      <c r="AF4391" s="60"/>
    </row>
    <row r="4392" spans="1:32">
      <c r="A4392" s="112" t="s">
        <v>0</v>
      </c>
      <c r="B4392" s="98" t="s">
        <v>209</v>
      </c>
      <c r="C4392" s="50" t="s">
        <v>242</v>
      </c>
      <c r="D4392" s="11">
        <v>125</v>
      </c>
      <c r="E4392" s="11">
        <v>0</v>
      </c>
      <c r="F4392" s="11">
        <v>0</v>
      </c>
      <c r="G4392" s="11">
        <v>0</v>
      </c>
      <c r="H4392" s="11">
        <v>40</v>
      </c>
      <c r="I4392" s="51">
        <v>20</v>
      </c>
      <c r="J4392" s="51">
        <v>30</v>
      </c>
      <c r="K4392" s="51">
        <v>15</v>
      </c>
      <c r="L4392" s="51">
        <v>15</v>
      </c>
      <c r="M4392" s="51">
        <v>0</v>
      </c>
      <c r="N4392" s="52">
        <f>D4392*$D$3</f>
        <v>187.5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60</v>
      </c>
      <c r="S4392" s="52">
        <f>(N4392/100)*(I4392*$I$3)+(N4392/100)*(J4392*$J$3)</f>
        <v>140.625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27</v>
      </c>
      <c r="X4392" s="52">
        <f t="shared" si="1335"/>
        <v>328.125</v>
      </c>
      <c r="Y4392" s="52">
        <f t="shared" si="1336"/>
        <v>0</v>
      </c>
      <c r="Z4392" s="52">
        <f t="shared" si="1337"/>
        <v>0</v>
      </c>
      <c r="AA4392" s="52">
        <f t="shared" si="1338"/>
        <v>0</v>
      </c>
      <c r="AB4392" s="52">
        <f>R4392+W4392</f>
        <v>87</v>
      </c>
      <c r="AC4392" s="53">
        <f>ROUND(X4392+Y4392+Z4392+AA4392+AB4392,1)</f>
        <v>415.1</v>
      </c>
      <c r="AD4392" s="58"/>
      <c r="AE4392" s="119" t="s">
        <v>820</v>
      </c>
      <c r="AF4392" s="60"/>
    </row>
    <row r="4393" spans="1:32">
      <c r="A4393" s="105" t="s">
        <v>821</v>
      </c>
      <c r="B4393" s="99">
        <v>12</v>
      </c>
      <c r="C4393" s="21" t="s">
        <v>325</v>
      </c>
      <c r="D4393" s="12">
        <v>125</v>
      </c>
      <c r="E4393" s="12">
        <v>0</v>
      </c>
      <c r="F4393" s="12">
        <v>0</v>
      </c>
      <c r="G4393" s="12">
        <v>0</v>
      </c>
      <c r="H4393" s="12">
        <v>40</v>
      </c>
      <c r="I4393" s="13">
        <v>38</v>
      </c>
      <c r="J4393" s="13">
        <v>48</v>
      </c>
      <c r="K4393" s="13">
        <v>15</v>
      </c>
      <c r="L4393" s="13">
        <v>15</v>
      </c>
      <c r="M4393" s="13">
        <v>0</v>
      </c>
      <c r="N4393" s="14">
        <f>D4393*$D$4</f>
        <v>162.5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52</v>
      </c>
      <c r="S4393" s="14">
        <f>(N4393/100)*(I4393*$I$4)+(N4393/100)*(J4393*$J$4)</f>
        <v>251.55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23.400000000000002</v>
      </c>
      <c r="X4393" s="14">
        <f t="shared" si="1335"/>
        <v>414.05</v>
      </c>
      <c r="Y4393" s="14">
        <f t="shared" si="1336"/>
        <v>0</v>
      </c>
      <c r="Z4393" s="14">
        <f t="shared" si="1337"/>
        <v>0</v>
      </c>
      <c r="AA4393" s="14">
        <f t="shared" si="1338"/>
        <v>0</v>
      </c>
      <c r="AB4393" s="14">
        <f>R4393+W4393</f>
        <v>75.400000000000006</v>
      </c>
      <c r="AC4393" s="15">
        <f>ROUND(X4393+Y4393+Z4393+AA4393+AB4393,1)</f>
        <v>489.5</v>
      </c>
      <c r="AD4393" s="48">
        <f>(ROUND(AC4393-AC4392,1)/AC4392)</f>
        <v>0.17923391953746085</v>
      </c>
      <c r="AE4393" s="119"/>
      <c r="AF4393" s="60"/>
    </row>
    <row r="4394" spans="1:32">
      <c r="A4394" s="105" t="s">
        <v>822</v>
      </c>
      <c r="B4394" s="99">
        <v>16</v>
      </c>
      <c r="C4394" s="21" t="s">
        <v>856</v>
      </c>
      <c r="D4394" s="12">
        <v>125</v>
      </c>
      <c r="E4394" s="12">
        <v>0</v>
      </c>
      <c r="F4394" s="12">
        <v>0</v>
      </c>
      <c r="G4394" s="12">
        <v>0</v>
      </c>
      <c r="H4394" s="12">
        <v>40</v>
      </c>
      <c r="I4394" s="13">
        <v>20</v>
      </c>
      <c r="J4394" s="13">
        <v>30</v>
      </c>
      <c r="K4394" s="13">
        <v>15</v>
      </c>
      <c r="L4394" s="13">
        <v>15</v>
      </c>
      <c r="M4394" s="13">
        <v>0</v>
      </c>
      <c r="N4394" s="14">
        <f>D4394*$D$5</f>
        <v>175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56</v>
      </c>
      <c r="S4394" s="14">
        <f>(N4394/100)*(I4394*$I$5)+(N4394/100)*(J4394*$J$5)</f>
        <v>131.25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25.200000000000003</v>
      </c>
      <c r="X4394" s="14">
        <f t="shared" si="1335"/>
        <v>306.25</v>
      </c>
      <c r="Y4394" s="14">
        <f t="shared" si="1336"/>
        <v>0</v>
      </c>
      <c r="Z4394" s="14">
        <f t="shared" si="1337"/>
        <v>0</v>
      </c>
      <c r="AA4394" s="14">
        <f t="shared" si="1338"/>
        <v>0</v>
      </c>
      <c r="AB4394" s="14">
        <f>R4394+W4394</f>
        <v>81.2</v>
      </c>
      <c r="AC4394" s="15">
        <f t="shared" ref="AC4394:AC4406" si="1363">ROUND(X4394+Y4394+Z4394+AA4394+AB4394,1)</f>
        <v>387.5</v>
      </c>
      <c r="AD4394" s="48">
        <f>(ROUND(AC4394-AC4392,1)/AC4392)</f>
        <v>-6.6490002409058058E-2</v>
      </c>
      <c r="AE4394" s="119"/>
      <c r="AF4394" s="60"/>
    </row>
    <row r="4395" spans="1:32">
      <c r="A4395" s="105" t="s">
        <v>823</v>
      </c>
      <c r="B4395" s="99">
        <v>0</v>
      </c>
      <c r="C4395" s="21" t="s">
        <v>338</v>
      </c>
      <c r="D4395" s="12">
        <v>125</v>
      </c>
      <c r="E4395" s="12">
        <v>0</v>
      </c>
      <c r="F4395" s="12">
        <v>0</v>
      </c>
      <c r="G4395" s="12">
        <v>0</v>
      </c>
      <c r="H4395" s="12">
        <v>40</v>
      </c>
      <c r="I4395" s="13">
        <v>20</v>
      </c>
      <c r="J4395" s="13">
        <v>30</v>
      </c>
      <c r="K4395" s="13">
        <v>15</v>
      </c>
      <c r="L4395" s="13">
        <v>15</v>
      </c>
      <c r="M4395" s="13">
        <v>0</v>
      </c>
      <c r="N4395" s="14">
        <f>D4395*$D$6</f>
        <v>175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56</v>
      </c>
      <c r="S4395" s="14">
        <f>(N4395/100)*(I4395*$I$6)+(N4395/100)*(J4395*$J$6)</f>
        <v>131.25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25.200000000000003</v>
      </c>
      <c r="X4395" s="14">
        <f t="shared" si="1335"/>
        <v>306.25</v>
      </c>
      <c r="Y4395" s="14">
        <f t="shared" si="1336"/>
        <v>0</v>
      </c>
      <c r="Z4395" s="14">
        <f t="shared" si="1337"/>
        <v>0</v>
      </c>
      <c r="AA4395" s="14">
        <f t="shared" si="1338"/>
        <v>0</v>
      </c>
      <c r="AB4395" s="14">
        <f t="shared" ref="AB4395:AB4406" si="1364">R4395+W4395</f>
        <v>81.2</v>
      </c>
      <c r="AC4395" s="15">
        <f t="shared" si="1363"/>
        <v>387.5</v>
      </c>
      <c r="AD4395" s="48">
        <f>(ROUND(AC4395-AC4392,1)/AC4392)</f>
        <v>-6.6490002409058058E-2</v>
      </c>
      <c r="AE4395" s="119"/>
      <c r="AF4395" s="60"/>
    </row>
    <row r="4396" spans="1:32">
      <c r="A4396" s="105" t="s">
        <v>824</v>
      </c>
      <c r="B4396" s="99">
        <v>0</v>
      </c>
      <c r="C4396" s="21" t="s">
        <v>339</v>
      </c>
      <c r="D4396" s="12">
        <v>125</v>
      </c>
      <c r="E4396" s="12">
        <v>0</v>
      </c>
      <c r="F4396" s="12">
        <v>0</v>
      </c>
      <c r="G4396" s="12">
        <v>0</v>
      </c>
      <c r="H4396" s="12">
        <v>40</v>
      </c>
      <c r="I4396" s="13">
        <v>20</v>
      </c>
      <c r="J4396" s="13">
        <v>30</v>
      </c>
      <c r="K4396" s="13">
        <v>15</v>
      </c>
      <c r="L4396" s="13">
        <v>15</v>
      </c>
      <c r="M4396" s="13">
        <v>0</v>
      </c>
      <c r="N4396" s="14">
        <f>D4396*$D$7</f>
        <v>175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56</v>
      </c>
      <c r="S4396" s="14">
        <f>(N4396/100)*(I4396*$I$7)+(N4396/100)*(J4396*$J$7)</f>
        <v>131.25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25.200000000000003</v>
      </c>
      <c r="X4396" s="14">
        <f t="shared" si="1335"/>
        <v>306.25</v>
      </c>
      <c r="Y4396" s="14">
        <f t="shared" si="1336"/>
        <v>0</v>
      </c>
      <c r="Z4396" s="14">
        <f t="shared" si="1337"/>
        <v>0</v>
      </c>
      <c r="AA4396" s="14">
        <f t="shared" si="1338"/>
        <v>0</v>
      </c>
      <c r="AB4396" s="14">
        <f t="shared" si="1364"/>
        <v>81.2</v>
      </c>
      <c r="AC4396" s="15">
        <f t="shared" si="1363"/>
        <v>387.5</v>
      </c>
      <c r="AD4396" s="48">
        <f>(ROUND(AC4396-AC4392,1)/AC4392)</f>
        <v>-6.6490002409058058E-2</v>
      </c>
      <c r="AE4396" s="119"/>
      <c r="AF4396" s="60"/>
    </row>
    <row r="4397" spans="1:32">
      <c r="A4397" s="105" t="s">
        <v>667</v>
      </c>
      <c r="B4397" s="99"/>
      <c r="C4397" s="21" t="s">
        <v>340</v>
      </c>
      <c r="D4397" s="12">
        <v>125</v>
      </c>
      <c r="E4397" s="12">
        <v>0</v>
      </c>
      <c r="F4397" s="12">
        <v>0</v>
      </c>
      <c r="G4397" s="12">
        <v>0</v>
      </c>
      <c r="H4397" s="12">
        <v>40</v>
      </c>
      <c r="I4397" s="13">
        <v>20</v>
      </c>
      <c r="J4397" s="13">
        <v>30</v>
      </c>
      <c r="K4397" s="13">
        <v>15</v>
      </c>
      <c r="L4397" s="13">
        <v>15</v>
      </c>
      <c r="M4397" s="13">
        <v>0</v>
      </c>
      <c r="N4397" s="14">
        <f>D4397*$D$8</f>
        <v>175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56</v>
      </c>
      <c r="S4397" s="14">
        <f>(N4397/100)*(I4397*$I$8)+(N4397/100)*(J4397*$J$8)</f>
        <v>131.25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25.200000000000003</v>
      </c>
      <c r="X4397" s="14">
        <f t="shared" si="1335"/>
        <v>306.25</v>
      </c>
      <c r="Y4397" s="14">
        <f t="shared" si="1336"/>
        <v>0</v>
      </c>
      <c r="Z4397" s="14">
        <f t="shared" si="1337"/>
        <v>0</v>
      </c>
      <c r="AA4397" s="14">
        <f t="shared" si="1338"/>
        <v>0</v>
      </c>
      <c r="AB4397" s="14">
        <f t="shared" si="1364"/>
        <v>81.2</v>
      </c>
      <c r="AC4397" s="15">
        <f t="shared" si="1363"/>
        <v>387.5</v>
      </c>
      <c r="AD4397" s="48">
        <f>(ROUND(AC4397-AC4392,1)/AC4392)</f>
        <v>-6.6490002409058058E-2</v>
      </c>
      <c r="AE4397" s="119"/>
      <c r="AF4397" s="60"/>
    </row>
    <row r="4398" spans="1:32">
      <c r="A4398" s="105" t="s">
        <v>606</v>
      </c>
      <c r="B4398" s="99"/>
      <c r="C4398" s="21" t="s">
        <v>1</v>
      </c>
      <c r="D4398" s="12">
        <v>63</v>
      </c>
      <c r="E4398" s="12">
        <v>165</v>
      </c>
      <c r="F4398" s="12">
        <v>0</v>
      </c>
      <c r="G4398" s="12">
        <v>0</v>
      </c>
      <c r="H4398" s="12">
        <v>0</v>
      </c>
      <c r="I4398" s="13">
        <v>20</v>
      </c>
      <c r="J4398" s="13">
        <v>30</v>
      </c>
      <c r="K4398" s="13">
        <v>59</v>
      </c>
      <c r="L4398" s="13">
        <v>0</v>
      </c>
      <c r="M4398" s="13">
        <v>0</v>
      </c>
      <c r="N4398" s="14">
        <f>D4398*$D$9</f>
        <v>75.599999999999994</v>
      </c>
      <c r="O4398" s="14">
        <f>E4398*$E$9</f>
        <v>214.5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56.699999999999989</v>
      </c>
      <c r="T4398" s="14">
        <f>(O4398/100)*(K4398*$K$9)</f>
        <v>189.83250000000001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35"/>
        <v>132.29999999999998</v>
      </c>
      <c r="Y4398" s="14">
        <f t="shared" si="1336"/>
        <v>404.33249999999998</v>
      </c>
      <c r="Z4398" s="14">
        <f t="shared" si="1337"/>
        <v>0</v>
      </c>
      <c r="AA4398" s="14">
        <f t="shared" si="1338"/>
        <v>0</v>
      </c>
      <c r="AB4398" s="14">
        <f t="shared" si="1364"/>
        <v>0</v>
      </c>
      <c r="AC4398" s="15">
        <f t="shared" si="1363"/>
        <v>536.6</v>
      </c>
      <c r="AD4398" s="48">
        <f>(ROUND(AC4398-AC4392,1)/AC4392)</f>
        <v>0.29270055408335338</v>
      </c>
      <c r="AE4398" s="119"/>
      <c r="AF4398" s="60"/>
    </row>
    <row r="4399" spans="1:32">
      <c r="A4399" s="105" t="s">
        <v>851</v>
      </c>
      <c r="B4399" s="99"/>
      <c r="C4399" s="21" t="s">
        <v>2</v>
      </c>
      <c r="D4399" s="12">
        <v>63</v>
      </c>
      <c r="E4399" s="12">
        <v>0</v>
      </c>
      <c r="F4399" s="12">
        <v>165</v>
      </c>
      <c r="G4399" s="12">
        <v>0</v>
      </c>
      <c r="H4399" s="12">
        <v>0</v>
      </c>
      <c r="I4399" s="13">
        <v>20</v>
      </c>
      <c r="J4399" s="13">
        <v>30</v>
      </c>
      <c r="K4399" s="13">
        <v>29.5</v>
      </c>
      <c r="L4399" s="13">
        <v>29.5</v>
      </c>
      <c r="M4399" s="13">
        <v>0</v>
      </c>
      <c r="N4399" s="14">
        <f>D4399*$D$10</f>
        <v>75.599999999999994</v>
      </c>
      <c r="O4399" s="14">
        <f>E4399*$E$10</f>
        <v>0</v>
      </c>
      <c r="P4399" s="14">
        <f>F4399*$F$10</f>
        <v>214.5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56.699999999999989</v>
      </c>
      <c r="T4399" s="14">
        <f>(O4399/100)*(K4399*$J$10)</f>
        <v>0</v>
      </c>
      <c r="U4399" s="14">
        <f>(P4399/100)*(K4399*$K$10)+(P4399/100)*(L4399*$L$10)</f>
        <v>189.83250000000001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35"/>
        <v>132.29999999999998</v>
      </c>
      <c r="Y4399" s="14">
        <f t="shared" si="1336"/>
        <v>0</v>
      </c>
      <c r="Z4399" s="14">
        <f t="shared" si="1337"/>
        <v>404.33249999999998</v>
      </c>
      <c r="AA4399" s="14">
        <f t="shared" si="1338"/>
        <v>0</v>
      </c>
      <c r="AB4399" s="14">
        <f t="shared" si="1364"/>
        <v>0</v>
      </c>
      <c r="AC4399" s="15">
        <f t="shared" si="1363"/>
        <v>536.6</v>
      </c>
      <c r="AD4399" s="48">
        <f>(ROUND(AC4399-AC4392,1)/AC4392)</f>
        <v>0.29270055408335338</v>
      </c>
      <c r="AE4399" s="119"/>
      <c r="AF4399" s="60"/>
    </row>
    <row r="4400" spans="1:32">
      <c r="A4400" s="105" t="s">
        <v>852</v>
      </c>
      <c r="B4400" s="99"/>
      <c r="C4400" s="21" t="s">
        <v>3</v>
      </c>
      <c r="D4400" s="12">
        <v>63</v>
      </c>
      <c r="E4400" s="12">
        <v>0</v>
      </c>
      <c r="F4400" s="12">
        <v>0</v>
      </c>
      <c r="G4400" s="12">
        <v>165</v>
      </c>
      <c r="H4400" s="12">
        <v>0</v>
      </c>
      <c r="I4400" s="13">
        <v>20</v>
      </c>
      <c r="J4400" s="13">
        <v>30</v>
      </c>
      <c r="K4400" s="13">
        <v>0</v>
      </c>
      <c r="L4400" s="13">
        <v>59</v>
      </c>
      <c r="M4400" s="13">
        <v>0</v>
      </c>
      <c r="N4400" s="14">
        <f>D4400*$D$11</f>
        <v>75.599999999999994</v>
      </c>
      <c r="O4400" s="14">
        <f>E4400*$E$11</f>
        <v>0</v>
      </c>
      <c r="P4400" s="14">
        <f>F4400*$F$11</f>
        <v>0</v>
      </c>
      <c r="Q4400" s="14">
        <f>G4400*$G$11</f>
        <v>214.5</v>
      </c>
      <c r="R4400" s="14">
        <f>H4400*$H$11</f>
        <v>0</v>
      </c>
      <c r="S4400" s="14">
        <f>(N4400/100)*(I4400*$I$11)+(N4400/100)*(J4400*$J$11)</f>
        <v>56.699999999999989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189.83250000000001</v>
      </c>
      <c r="W4400" s="14">
        <f>(R4400/100)*(K4400*$K$11)+(R4400/100)*(L4400*$L$11)</f>
        <v>0</v>
      </c>
      <c r="X4400" s="14">
        <f t="shared" si="1335"/>
        <v>132.29999999999998</v>
      </c>
      <c r="Y4400" s="14">
        <f t="shared" si="1336"/>
        <v>0</v>
      </c>
      <c r="Z4400" s="14">
        <f t="shared" si="1337"/>
        <v>0</v>
      </c>
      <c r="AA4400" s="14">
        <f t="shared" si="1338"/>
        <v>404.33249999999998</v>
      </c>
      <c r="AB4400" s="14">
        <f t="shared" si="1364"/>
        <v>0</v>
      </c>
      <c r="AC4400" s="15">
        <f t="shared" si="1363"/>
        <v>536.6</v>
      </c>
      <c r="AD4400" s="48">
        <f>(ROUND(AC4400-AC4392,1)/AC4392)</f>
        <v>0.29270055408335338</v>
      </c>
      <c r="AE4400" s="119"/>
      <c r="AF4400" s="60"/>
    </row>
    <row r="4401" spans="1:32">
      <c r="A4401" s="105" t="s">
        <v>853</v>
      </c>
      <c r="B4401" s="99"/>
      <c r="C4401" s="21" t="s">
        <v>4</v>
      </c>
      <c r="D4401" s="12">
        <v>63</v>
      </c>
      <c r="E4401" s="12">
        <v>0</v>
      </c>
      <c r="F4401" s="12">
        <v>0</v>
      </c>
      <c r="G4401" s="12">
        <v>0</v>
      </c>
      <c r="H4401" s="12">
        <v>165</v>
      </c>
      <c r="I4401" s="13">
        <v>20</v>
      </c>
      <c r="J4401" s="13">
        <v>30</v>
      </c>
      <c r="K4401" s="13">
        <v>29.5</v>
      </c>
      <c r="L4401" s="13">
        <v>29.5</v>
      </c>
      <c r="M4401" s="13">
        <v>0</v>
      </c>
      <c r="N4401" s="14">
        <f>D4401*$D$12</f>
        <v>75.599999999999994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214.5</v>
      </c>
      <c r="S4401" s="14">
        <f>(N4401/100)*(I4401*$I$12)+(N4401/100)*(J4401*$J$12)</f>
        <v>56.699999999999989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189.83250000000001</v>
      </c>
      <c r="X4401" s="14">
        <f t="shared" si="1335"/>
        <v>132.29999999999998</v>
      </c>
      <c r="Y4401" s="14">
        <f t="shared" si="1336"/>
        <v>0</v>
      </c>
      <c r="Z4401" s="14">
        <f t="shared" si="1337"/>
        <v>0</v>
      </c>
      <c r="AA4401" s="14">
        <f t="shared" si="1338"/>
        <v>0</v>
      </c>
      <c r="AB4401" s="14">
        <f t="shared" si="1364"/>
        <v>404.33249999999998</v>
      </c>
      <c r="AC4401" s="15">
        <f t="shared" si="1363"/>
        <v>536.6</v>
      </c>
      <c r="AD4401" s="48">
        <f>(ROUND(AC4401-AC4392,1)/AC4392)</f>
        <v>0.29270055408335338</v>
      </c>
      <c r="AE4401" s="119"/>
      <c r="AF4401" s="60"/>
    </row>
    <row r="4402" spans="1:32">
      <c r="A4402" s="105" t="s">
        <v>854</v>
      </c>
      <c r="B4402" s="99"/>
      <c r="C4402" s="21" t="s">
        <v>328</v>
      </c>
      <c r="D4402" s="12">
        <v>125</v>
      </c>
      <c r="E4402" s="12">
        <v>0</v>
      </c>
      <c r="F4402" s="12">
        <v>0</v>
      </c>
      <c r="G4402" s="12">
        <v>0</v>
      </c>
      <c r="H4402" s="12">
        <v>40</v>
      </c>
      <c r="I4402" s="13">
        <v>20</v>
      </c>
      <c r="J4402" s="13">
        <v>30</v>
      </c>
      <c r="K4402" s="13">
        <v>15</v>
      </c>
      <c r="L4402" s="13">
        <v>15</v>
      </c>
      <c r="M4402" s="13">
        <v>53</v>
      </c>
      <c r="N4402" s="14">
        <f>D4402*$D$13</f>
        <v>162.5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52</v>
      </c>
      <c r="S4402" s="14">
        <f>(N4402/100)*(I4402*$I$14)+(N4402/100)*(J4402*$J$14)+(N4402/100)*(M4402*$M$14)</f>
        <v>251.0625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64.740000000000009</v>
      </c>
      <c r="X4402" s="14">
        <f t="shared" si="1335"/>
        <v>413.5625</v>
      </c>
      <c r="Y4402" s="14">
        <f t="shared" si="1336"/>
        <v>0</v>
      </c>
      <c r="Z4402" s="14">
        <f t="shared" si="1337"/>
        <v>0</v>
      </c>
      <c r="AA4402" s="14">
        <f t="shared" si="1338"/>
        <v>0</v>
      </c>
      <c r="AB4402" s="14">
        <f t="shared" si="1364"/>
        <v>116.74000000000001</v>
      </c>
      <c r="AC4402" s="15">
        <f t="shared" si="1363"/>
        <v>530.29999999999995</v>
      </c>
      <c r="AD4402" s="48">
        <f>(ROUND(AC4402-AC4392,1)/AC4392)</f>
        <v>0.27752348831606843</v>
      </c>
      <c r="AE4402" s="119"/>
      <c r="AF4402" s="60"/>
    </row>
    <row r="4403" spans="1:32">
      <c r="A4403" s="105" t="s">
        <v>855</v>
      </c>
      <c r="B4403" s="99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30</v>
      </c>
      <c r="K4403" s="13">
        <v>65</v>
      </c>
      <c r="L4403" s="13">
        <v>0</v>
      </c>
      <c r="M4403" s="13">
        <v>0</v>
      </c>
      <c r="N4403" s="14">
        <f>D4403*$D$14</f>
        <v>195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336.375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35"/>
        <v>531.375</v>
      </c>
      <c r="Y4403" s="14">
        <f t="shared" si="1336"/>
        <v>0</v>
      </c>
      <c r="Z4403" s="14">
        <f t="shared" si="1337"/>
        <v>0</v>
      </c>
      <c r="AA4403" s="14">
        <f t="shared" si="1338"/>
        <v>0</v>
      </c>
      <c r="AB4403" s="14">
        <f t="shared" si="1364"/>
        <v>0</v>
      </c>
      <c r="AC4403" s="15">
        <f t="shared" si="1363"/>
        <v>531.4</v>
      </c>
      <c r="AD4403" s="48">
        <f>(ROUND(AC4403-AC4392,1)/AC4392)</f>
        <v>0.28017345218019751</v>
      </c>
      <c r="AE4403" s="119"/>
      <c r="AF4403" s="60"/>
    </row>
    <row r="4404" spans="1:32">
      <c r="A4404" s="105"/>
      <c r="B4404" s="99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30</v>
      </c>
      <c r="K4404" s="13">
        <v>0</v>
      </c>
      <c r="L4404" s="13">
        <v>65</v>
      </c>
      <c r="M4404" s="13">
        <v>0</v>
      </c>
      <c r="N4404" s="14">
        <f>D4404*$D$15</f>
        <v>195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336.375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35"/>
        <v>531.375</v>
      </c>
      <c r="Y4404" s="14">
        <f t="shared" si="1336"/>
        <v>0</v>
      </c>
      <c r="Z4404" s="14">
        <f t="shared" si="1337"/>
        <v>0</v>
      </c>
      <c r="AA4404" s="14">
        <f t="shared" si="1338"/>
        <v>0</v>
      </c>
      <c r="AB4404" s="14">
        <f t="shared" si="1364"/>
        <v>0</v>
      </c>
      <c r="AC4404" s="15">
        <f t="shared" si="1363"/>
        <v>531.4</v>
      </c>
      <c r="AD4404" s="48">
        <f>(ROUND(AC4404-AC4392,1)/AC4392)</f>
        <v>0.28017345218019751</v>
      </c>
      <c r="AE4404" s="119"/>
      <c r="AF4404" s="60"/>
    </row>
    <row r="4405" spans="1:32">
      <c r="A4405" s="105"/>
      <c r="B4405" s="99"/>
      <c r="C4405" s="21" t="s">
        <v>326</v>
      </c>
      <c r="D4405" s="12">
        <v>125</v>
      </c>
      <c r="E4405" s="12">
        <v>0</v>
      </c>
      <c r="F4405" s="12">
        <v>0</v>
      </c>
      <c r="G4405" s="12">
        <v>0</v>
      </c>
      <c r="H4405" s="12">
        <v>40</v>
      </c>
      <c r="I4405" s="13">
        <v>20</v>
      </c>
      <c r="J4405" s="13">
        <v>64</v>
      </c>
      <c r="K4405" s="13">
        <v>15</v>
      </c>
      <c r="L4405" s="13">
        <v>15</v>
      </c>
      <c r="M4405" s="13">
        <v>0</v>
      </c>
      <c r="N4405" s="14">
        <f>D4405*$D$16</f>
        <v>162.5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52</v>
      </c>
      <c r="S4405" s="14">
        <f>(N4405/100)*(I4405*$I$16)+(N4405/100)*(J4405*$J$16)</f>
        <v>271.7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23.400000000000002</v>
      </c>
      <c r="X4405" s="14">
        <f t="shared" si="1335"/>
        <v>434.2</v>
      </c>
      <c r="Y4405" s="14">
        <f t="shared" si="1336"/>
        <v>0</v>
      </c>
      <c r="Z4405" s="14">
        <f t="shared" si="1337"/>
        <v>0</v>
      </c>
      <c r="AA4405" s="14">
        <f t="shared" si="1338"/>
        <v>0</v>
      </c>
      <c r="AB4405" s="14">
        <f t="shared" si="1364"/>
        <v>75.400000000000006</v>
      </c>
      <c r="AC4405" s="15">
        <f t="shared" si="1363"/>
        <v>509.6</v>
      </c>
      <c r="AD4405" s="48">
        <f>(ROUND(AC4405-AC4392,1)/AC4392)</f>
        <v>0.22765598650927485</v>
      </c>
      <c r="AE4405" s="119"/>
      <c r="AF4405" s="60"/>
    </row>
    <row r="4406" spans="1:32">
      <c r="A4406" s="105"/>
      <c r="B4406" s="99"/>
      <c r="C4406" s="21" t="s">
        <v>327</v>
      </c>
      <c r="D4406" s="12">
        <v>125</v>
      </c>
      <c r="E4406" s="12">
        <v>0</v>
      </c>
      <c r="F4406" s="12">
        <v>0</v>
      </c>
      <c r="G4406" s="12">
        <v>0</v>
      </c>
      <c r="H4406" s="12">
        <v>40</v>
      </c>
      <c r="I4406" s="13">
        <v>48</v>
      </c>
      <c r="J4406" s="13">
        <v>30</v>
      </c>
      <c r="K4406" s="13">
        <v>15</v>
      </c>
      <c r="L4406" s="13">
        <v>15</v>
      </c>
      <c r="M4406" s="13">
        <v>0</v>
      </c>
      <c r="N4406" s="14">
        <f>D4406*$D$17</f>
        <v>162.5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52</v>
      </c>
      <c r="S4406" s="14">
        <f>(N4406/100)*(I4406*$I$17)+(N4406/100)*(J4406*$J$17)</f>
        <v>228.14999999999998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23.400000000000002</v>
      </c>
      <c r="X4406" s="14">
        <f t="shared" si="1335"/>
        <v>390.65</v>
      </c>
      <c r="Y4406" s="14">
        <f t="shared" si="1336"/>
        <v>0</v>
      </c>
      <c r="Z4406" s="14">
        <f t="shared" si="1337"/>
        <v>0</v>
      </c>
      <c r="AA4406" s="14">
        <f t="shared" si="1338"/>
        <v>0</v>
      </c>
      <c r="AB4406" s="14">
        <f t="shared" si="1364"/>
        <v>75.400000000000006</v>
      </c>
      <c r="AC4406" s="15">
        <f t="shared" si="1363"/>
        <v>466.1</v>
      </c>
      <c r="AD4406" s="48">
        <f>(ROUND(AC4406-AC4392,1)/AC4392)</f>
        <v>0.12286196097325945</v>
      </c>
      <c r="AE4406" s="119"/>
      <c r="AF4406" s="60"/>
    </row>
    <row r="4407" spans="1:32">
      <c r="A4407" s="112" t="s">
        <v>0</v>
      </c>
      <c r="B4407" s="96" t="s">
        <v>210</v>
      </c>
      <c r="C4407" s="50" t="s">
        <v>242</v>
      </c>
      <c r="D4407" s="11">
        <v>110</v>
      </c>
      <c r="E4407" s="11">
        <v>0</v>
      </c>
      <c r="F4407" s="11">
        <v>60</v>
      </c>
      <c r="G4407" s="11">
        <v>0</v>
      </c>
      <c r="H4407" s="11">
        <v>0</v>
      </c>
      <c r="I4407" s="51">
        <v>15</v>
      </c>
      <c r="J4407" s="51">
        <v>40</v>
      </c>
      <c r="K4407" s="51">
        <v>15</v>
      </c>
      <c r="L4407" s="51">
        <v>15</v>
      </c>
      <c r="M4407" s="51">
        <v>0</v>
      </c>
      <c r="N4407" s="52">
        <f>D4407*$D$3</f>
        <v>165</v>
      </c>
      <c r="O4407" s="52">
        <f>E4407*$E$3</f>
        <v>0</v>
      </c>
      <c r="P4407" s="52">
        <f>F4407*$F$3</f>
        <v>90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136.125</v>
      </c>
      <c r="T4407" s="52">
        <f>(O4407/100)*(K4407*$K$3)</f>
        <v>0</v>
      </c>
      <c r="U4407" s="52">
        <f>(P4407/100)*(K4407*$K$3)+(P4407/100)*(L4407*$L$3)</f>
        <v>40.5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35"/>
        <v>301.125</v>
      </c>
      <c r="Y4407" s="52">
        <f t="shared" si="1336"/>
        <v>0</v>
      </c>
      <c r="Z4407" s="52">
        <f t="shared" si="1337"/>
        <v>130.5</v>
      </c>
      <c r="AA4407" s="52">
        <f t="shared" si="1338"/>
        <v>0</v>
      </c>
      <c r="AB4407" s="52">
        <f>R4407+W4407</f>
        <v>0</v>
      </c>
      <c r="AC4407" s="53">
        <f>ROUND(X4407+Y4407+Z4407+AA4407+AB4407,1)</f>
        <v>431.6</v>
      </c>
      <c r="AD4407" s="58"/>
      <c r="AE4407" s="119" t="s">
        <v>820</v>
      </c>
      <c r="AF4407" s="60"/>
    </row>
    <row r="4408" spans="1:32">
      <c r="A4408" s="105" t="s">
        <v>821</v>
      </c>
      <c r="B4408" s="97">
        <v>10</v>
      </c>
      <c r="C4408" s="21" t="s">
        <v>325</v>
      </c>
      <c r="D4408" s="12">
        <v>110</v>
      </c>
      <c r="E4408" s="12">
        <v>0</v>
      </c>
      <c r="F4408" s="12">
        <v>60</v>
      </c>
      <c r="G4408" s="12">
        <v>0</v>
      </c>
      <c r="H4408" s="12">
        <v>0</v>
      </c>
      <c r="I4408" s="13">
        <v>34</v>
      </c>
      <c r="J4408" s="13">
        <v>64</v>
      </c>
      <c r="K4408" s="13">
        <v>15</v>
      </c>
      <c r="L4408" s="13">
        <v>15</v>
      </c>
      <c r="M4408" s="13">
        <v>0</v>
      </c>
      <c r="N4408" s="14">
        <f>D4408*$D$4</f>
        <v>143</v>
      </c>
      <c r="O4408" s="14">
        <f>E4408*$E$4</f>
        <v>0</v>
      </c>
      <c r="P4408" s="14">
        <f>F4408*$F$4</f>
        <v>78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252.25200000000001</v>
      </c>
      <c r="T4408" s="14">
        <f>(O4408/100)*(K4408*$K$4)</f>
        <v>0</v>
      </c>
      <c r="U4408" s="14">
        <f>(P4408/100)*(K4408*$K$4)+(P4408/100)*(L4408*$L$4)</f>
        <v>35.1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65">N4408+S4408</f>
        <v>395.25200000000001</v>
      </c>
      <c r="Y4408" s="14">
        <f t="shared" ref="Y4408:Y4421" si="1366">O4408+T4408</f>
        <v>0</v>
      </c>
      <c r="Z4408" s="14">
        <f t="shared" ref="Z4408:Z4421" si="1367">P4408+U4408</f>
        <v>113.1</v>
      </c>
      <c r="AA4408" s="14">
        <f t="shared" ref="AA4408:AA4421" si="1368">Q4408+V4408</f>
        <v>0</v>
      </c>
      <c r="AB4408" s="14">
        <f>R4408+W4408</f>
        <v>0</v>
      </c>
      <c r="AC4408" s="15">
        <f>ROUND(X4408+Y4408+Z4408+AA4408+AB4408,1)</f>
        <v>508.4</v>
      </c>
      <c r="AD4408" s="48">
        <f>(ROUND(AC4408-AC4407,1)/AC4407)</f>
        <v>0.1779425393883225</v>
      </c>
      <c r="AE4408" s="119"/>
      <c r="AF4408" s="60"/>
    </row>
    <row r="4409" spans="1:32">
      <c r="A4409" s="105" t="s">
        <v>822</v>
      </c>
      <c r="B4409" s="97">
        <v>10</v>
      </c>
      <c r="C4409" s="21" t="s">
        <v>856</v>
      </c>
      <c r="D4409" s="12">
        <v>110</v>
      </c>
      <c r="E4409" s="12">
        <v>0</v>
      </c>
      <c r="F4409" s="12">
        <v>60</v>
      </c>
      <c r="G4409" s="12">
        <v>0</v>
      </c>
      <c r="H4409" s="12">
        <v>0</v>
      </c>
      <c r="I4409" s="13">
        <v>15</v>
      </c>
      <c r="J4409" s="13">
        <v>40</v>
      </c>
      <c r="K4409" s="13">
        <v>15</v>
      </c>
      <c r="L4409" s="13">
        <v>15</v>
      </c>
      <c r="M4409" s="13">
        <v>0</v>
      </c>
      <c r="N4409" s="14">
        <f>D4409*$D$5</f>
        <v>154</v>
      </c>
      <c r="O4409" s="14">
        <f>E4409*$E$5</f>
        <v>0</v>
      </c>
      <c r="P4409" s="14">
        <f>F4409*$F$5</f>
        <v>84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127.05000000000001</v>
      </c>
      <c r="T4409" s="14">
        <f>(O4409/100)*(K4409*$K$5)</f>
        <v>0</v>
      </c>
      <c r="U4409" s="14">
        <f>(P4409/100)*(K4409*$K$5)+(P4409/100)*(L4409*$L$5)</f>
        <v>37.799999999999997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65"/>
        <v>281.05</v>
      </c>
      <c r="Y4409" s="14">
        <f t="shared" si="1366"/>
        <v>0</v>
      </c>
      <c r="Z4409" s="14">
        <f t="shared" si="1367"/>
        <v>121.8</v>
      </c>
      <c r="AA4409" s="14">
        <f t="shared" si="1368"/>
        <v>0</v>
      </c>
      <c r="AB4409" s="14">
        <f>R4409+W4409</f>
        <v>0</v>
      </c>
      <c r="AC4409" s="15">
        <f t="shared" ref="AC4409:AC4421" si="1369">ROUND(X4409+Y4409+Z4409+AA4409+AB4409,1)</f>
        <v>402.9</v>
      </c>
      <c r="AD4409" s="48">
        <f>(ROUND(AC4409-AC4407,1)/AC4407)</f>
        <v>-6.6496756255792391E-2</v>
      </c>
      <c r="AE4409" s="119"/>
      <c r="AF4409" s="60"/>
    </row>
    <row r="4410" spans="1:32">
      <c r="A4410" s="105" t="s">
        <v>823</v>
      </c>
      <c r="B4410" s="97">
        <v>20</v>
      </c>
      <c r="C4410" s="21" t="s">
        <v>338</v>
      </c>
      <c r="D4410" s="12">
        <v>110</v>
      </c>
      <c r="E4410" s="12">
        <v>0</v>
      </c>
      <c r="F4410" s="12">
        <v>60</v>
      </c>
      <c r="G4410" s="12">
        <v>0</v>
      </c>
      <c r="H4410" s="12">
        <v>0</v>
      </c>
      <c r="I4410" s="13">
        <v>15</v>
      </c>
      <c r="J4410" s="13">
        <v>40</v>
      </c>
      <c r="K4410" s="13">
        <v>15</v>
      </c>
      <c r="L4410" s="13">
        <v>15</v>
      </c>
      <c r="M4410" s="13">
        <v>0</v>
      </c>
      <c r="N4410" s="14">
        <f>D4410*$D$6</f>
        <v>154</v>
      </c>
      <c r="O4410" s="14">
        <f>E4410*$E$6</f>
        <v>0</v>
      </c>
      <c r="P4410" s="14">
        <f>F4410*$F$6</f>
        <v>84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127.05000000000001</v>
      </c>
      <c r="T4410" s="14">
        <f>(O4410/100)*(K4410*$K$6)</f>
        <v>0</v>
      </c>
      <c r="U4410" s="14">
        <f>(P4410/100)*(K4410*$K$6)+(P4410/100)*(L4410*$L$6)</f>
        <v>37.799999999999997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65"/>
        <v>281.05</v>
      </c>
      <c r="Y4410" s="14">
        <f t="shared" si="1366"/>
        <v>0</v>
      </c>
      <c r="Z4410" s="14">
        <f t="shared" si="1367"/>
        <v>121.8</v>
      </c>
      <c r="AA4410" s="14">
        <f t="shared" si="1368"/>
        <v>0</v>
      </c>
      <c r="AB4410" s="14">
        <f t="shared" ref="AB4410:AB4421" si="1370">R4410+W4410</f>
        <v>0</v>
      </c>
      <c r="AC4410" s="15">
        <f t="shared" si="1369"/>
        <v>402.9</v>
      </c>
      <c r="AD4410" s="48">
        <f>(ROUND(AC4410-AC4407,1)/AC4407)</f>
        <v>-6.6496756255792391E-2</v>
      </c>
      <c r="AE4410" s="119"/>
      <c r="AF4410" s="60"/>
    </row>
    <row r="4411" spans="1:32">
      <c r="A4411" s="105" t="s">
        <v>824</v>
      </c>
      <c r="B4411" s="97">
        <v>20</v>
      </c>
      <c r="C4411" s="21" t="s">
        <v>339</v>
      </c>
      <c r="D4411" s="12">
        <v>110</v>
      </c>
      <c r="E4411" s="12">
        <v>0</v>
      </c>
      <c r="F4411" s="12">
        <v>60</v>
      </c>
      <c r="G4411" s="12">
        <v>0</v>
      </c>
      <c r="H4411" s="12">
        <v>0</v>
      </c>
      <c r="I4411" s="13">
        <v>15</v>
      </c>
      <c r="J4411" s="13">
        <v>40</v>
      </c>
      <c r="K4411" s="13">
        <v>15</v>
      </c>
      <c r="L4411" s="13">
        <v>15</v>
      </c>
      <c r="M4411" s="13">
        <v>0</v>
      </c>
      <c r="N4411" s="14">
        <f>D4411*$D$7</f>
        <v>154</v>
      </c>
      <c r="O4411" s="14">
        <f>E4411*$E$7</f>
        <v>0</v>
      </c>
      <c r="P4411" s="14">
        <f>F4411*$F$7</f>
        <v>84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127.05000000000001</v>
      </c>
      <c r="T4411" s="14">
        <f>(O4411/100)*(K4411*$K$7)</f>
        <v>0</v>
      </c>
      <c r="U4411" s="14">
        <f>(P4411/100)*(K4411*$K$7)+(P4411/100)*(L4411*$L$7)</f>
        <v>37.799999999999997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65"/>
        <v>281.05</v>
      </c>
      <c r="Y4411" s="14">
        <f t="shared" si="1366"/>
        <v>0</v>
      </c>
      <c r="Z4411" s="14">
        <f t="shared" si="1367"/>
        <v>121.8</v>
      </c>
      <c r="AA4411" s="14">
        <f t="shared" si="1368"/>
        <v>0</v>
      </c>
      <c r="AB4411" s="14">
        <f t="shared" si="1370"/>
        <v>0</v>
      </c>
      <c r="AC4411" s="15">
        <f t="shared" si="1369"/>
        <v>402.9</v>
      </c>
      <c r="AD4411" s="48">
        <f>(ROUND(AC4411-AC4407,1)/AC4407)</f>
        <v>-6.6496756255792391E-2</v>
      </c>
      <c r="AE4411" s="119"/>
      <c r="AF4411" s="60"/>
    </row>
    <row r="4412" spans="1:32">
      <c r="A4412" s="105" t="s">
        <v>667</v>
      </c>
      <c r="B4412" s="97"/>
      <c r="C4412" s="21" t="s">
        <v>340</v>
      </c>
      <c r="D4412" s="12">
        <v>110</v>
      </c>
      <c r="E4412" s="12">
        <v>0</v>
      </c>
      <c r="F4412" s="12">
        <v>60</v>
      </c>
      <c r="G4412" s="12">
        <v>0</v>
      </c>
      <c r="H4412" s="12">
        <v>0</v>
      </c>
      <c r="I4412" s="13">
        <v>15</v>
      </c>
      <c r="J4412" s="13">
        <v>40</v>
      </c>
      <c r="K4412" s="13">
        <v>15</v>
      </c>
      <c r="L4412" s="13">
        <v>15</v>
      </c>
      <c r="M4412" s="13">
        <v>0</v>
      </c>
      <c r="N4412" s="14">
        <f>D4412*$D$8</f>
        <v>154</v>
      </c>
      <c r="O4412" s="14">
        <f>E4412*$E$8</f>
        <v>0</v>
      </c>
      <c r="P4412" s="14">
        <f>F4412*$F$8</f>
        <v>84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127.05000000000001</v>
      </c>
      <c r="T4412" s="14">
        <f>(O4412/100)*(K4412*$K$8)</f>
        <v>0</v>
      </c>
      <c r="U4412" s="14">
        <f>(P4412/100)*(K4412*$K$8)+(P4412/100)*(L4412*$L$8)</f>
        <v>37.799999999999997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65"/>
        <v>281.05</v>
      </c>
      <c r="Y4412" s="14">
        <f t="shared" si="1366"/>
        <v>0</v>
      </c>
      <c r="Z4412" s="14">
        <f t="shared" si="1367"/>
        <v>121.8</v>
      </c>
      <c r="AA4412" s="14">
        <f t="shared" si="1368"/>
        <v>0</v>
      </c>
      <c r="AB4412" s="14">
        <f t="shared" si="1370"/>
        <v>0</v>
      </c>
      <c r="AC4412" s="15">
        <f t="shared" si="1369"/>
        <v>402.9</v>
      </c>
      <c r="AD4412" s="48">
        <f>(ROUND(AC4412-AC4407,1)/AC4407)</f>
        <v>-6.6496756255792391E-2</v>
      </c>
      <c r="AE4412" s="119"/>
      <c r="AF4412" s="60"/>
    </row>
    <row r="4413" spans="1:32">
      <c r="A4413" s="105" t="s">
        <v>606</v>
      </c>
      <c r="B4413" s="97"/>
      <c r="C4413" s="21" t="s">
        <v>1</v>
      </c>
      <c r="D4413" s="12">
        <v>55</v>
      </c>
      <c r="E4413" s="12">
        <v>170</v>
      </c>
      <c r="F4413" s="12">
        <v>0</v>
      </c>
      <c r="G4413" s="12">
        <v>0</v>
      </c>
      <c r="H4413" s="12">
        <v>0</v>
      </c>
      <c r="I4413" s="13">
        <v>15</v>
      </c>
      <c r="J4413" s="13">
        <v>40</v>
      </c>
      <c r="K4413" s="13">
        <v>65</v>
      </c>
      <c r="L4413" s="13">
        <v>0</v>
      </c>
      <c r="M4413" s="13">
        <v>0</v>
      </c>
      <c r="N4413" s="14">
        <f>D4413*$D$9</f>
        <v>66</v>
      </c>
      <c r="O4413" s="14">
        <f>E4413*$E$9</f>
        <v>221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54.45</v>
      </c>
      <c r="T4413" s="14">
        <f>(O4413/100)*(K4413*$K$9)</f>
        <v>215.47499999999999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65"/>
        <v>120.45</v>
      </c>
      <c r="Y4413" s="14">
        <f t="shared" si="1366"/>
        <v>436.47500000000002</v>
      </c>
      <c r="Z4413" s="14">
        <f t="shared" si="1367"/>
        <v>0</v>
      </c>
      <c r="AA4413" s="14">
        <f t="shared" si="1368"/>
        <v>0</v>
      </c>
      <c r="AB4413" s="14">
        <f t="shared" si="1370"/>
        <v>0</v>
      </c>
      <c r="AC4413" s="15">
        <f t="shared" si="1369"/>
        <v>556.9</v>
      </c>
      <c r="AD4413" s="48">
        <f>(ROUND(AC4413-AC4407,1)/AC4407)</f>
        <v>0.29031510658016679</v>
      </c>
      <c r="AE4413" s="119"/>
      <c r="AF4413" s="60"/>
    </row>
    <row r="4414" spans="1:32">
      <c r="A4414" s="105" t="s">
        <v>851</v>
      </c>
      <c r="B4414" s="97"/>
      <c r="C4414" s="21" t="s">
        <v>2</v>
      </c>
      <c r="D4414" s="12">
        <v>55</v>
      </c>
      <c r="E4414" s="12">
        <v>0</v>
      </c>
      <c r="F4414" s="12">
        <v>170</v>
      </c>
      <c r="G4414" s="12">
        <v>0</v>
      </c>
      <c r="H4414" s="12">
        <v>0</v>
      </c>
      <c r="I4414" s="13">
        <v>15</v>
      </c>
      <c r="J4414" s="13">
        <v>40</v>
      </c>
      <c r="K4414" s="13">
        <v>32.5</v>
      </c>
      <c r="L4414" s="13">
        <v>32.5</v>
      </c>
      <c r="M4414" s="13">
        <v>0</v>
      </c>
      <c r="N4414" s="14">
        <f>D4414*$D$10</f>
        <v>66</v>
      </c>
      <c r="O4414" s="14">
        <f>E4414*$E$10</f>
        <v>0</v>
      </c>
      <c r="P4414" s="14">
        <f>F4414*$F$10</f>
        <v>221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54.45</v>
      </c>
      <c r="T4414" s="14">
        <f>(O4414/100)*(K4414*$J$10)</f>
        <v>0</v>
      </c>
      <c r="U4414" s="14">
        <f>(P4414/100)*(K4414*$K$10)+(P4414/100)*(L4414*$L$10)</f>
        <v>215.47499999999999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65"/>
        <v>120.45</v>
      </c>
      <c r="Y4414" s="14">
        <f t="shared" si="1366"/>
        <v>0</v>
      </c>
      <c r="Z4414" s="14">
        <f t="shared" si="1367"/>
        <v>436.47500000000002</v>
      </c>
      <c r="AA4414" s="14">
        <f t="shared" si="1368"/>
        <v>0</v>
      </c>
      <c r="AB4414" s="14">
        <f t="shared" si="1370"/>
        <v>0</v>
      </c>
      <c r="AC4414" s="15">
        <f t="shared" si="1369"/>
        <v>556.9</v>
      </c>
      <c r="AD4414" s="48">
        <f>(ROUND(AC4414-AC4407,1)/AC4407)</f>
        <v>0.29031510658016679</v>
      </c>
      <c r="AE4414" s="119"/>
      <c r="AF4414" s="60"/>
    </row>
    <row r="4415" spans="1:32">
      <c r="A4415" s="105" t="s">
        <v>852</v>
      </c>
      <c r="B4415" s="97"/>
      <c r="C4415" s="21" t="s">
        <v>3</v>
      </c>
      <c r="D4415" s="12">
        <v>55</v>
      </c>
      <c r="E4415" s="12">
        <v>0</v>
      </c>
      <c r="F4415" s="12">
        <v>0</v>
      </c>
      <c r="G4415" s="12">
        <v>170</v>
      </c>
      <c r="H4415" s="12">
        <v>0</v>
      </c>
      <c r="I4415" s="13">
        <v>15</v>
      </c>
      <c r="J4415" s="13">
        <v>40</v>
      </c>
      <c r="K4415" s="13">
        <v>0</v>
      </c>
      <c r="L4415" s="13">
        <v>65</v>
      </c>
      <c r="M4415" s="13">
        <v>0</v>
      </c>
      <c r="N4415" s="14">
        <f>D4415*$D$11</f>
        <v>66</v>
      </c>
      <c r="O4415" s="14">
        <f>E4415*$E$11</f>
        <v>0</v>
      </c>
      <c r="P4415" s="14">
        <f>F4415*$F$11</f>
        <v>0</v>
      </c>
      <c r="Q4415" s="14">
        <f>G4415*$G$11</f>
        <v>221</v>
      </c>
      <c r="R4415" s="14">
        <f>H4415*$H$11</f>
        <v>0</v>
      </c>
      <c r="S4415" s="14">
        <f>(N4415/100)*(I4415*$I$11)+(N4415/100)*(J4415*$J$11)</f>
        <v>54.45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215.47499999999999</v>
      </c>
      <c r="W4415" s="14">
        <f>(R4415/100)*(K4415*$K$11)+(R4415/100)*(L4415*$L$11)</f>
        <v>0</v>
      </c>
      <c r="X4415" s="14">
        <f t="shared" si="1365"/>
        <v>120.45</v>
      </c>
      <c r="Y4415" s="14">
        <f t="shared" si="1366"/>
        <v>0</v>
      </c>
      <c r="Z4415" s="14">
        <f t="shared" si="1367"/>
        <v>0</v>
      </c>
      <c r="AA4415" s="14">
        <f t="shared" si="1368"/>
        <v>436.47500000000002</v>
      </c>
      <c r="AB4415" s="14">
        <f t="shared" si="1370"/>
        <v>0</v>
      </c>
      <c r="AC4415" s="15">
        <f t="shared" si="1369"/>
        <v>556.9</v>
      </c>
      <c r="AD4415" s="48">
        <f>(ROUND(AC4415-AC4407,1)/AC4407)</f>
        <v>0.29031510658016679</v>
      </c>
      <c r="AE4415" s="119"/>
      <c r="AF4415" s="60"/>
    </row>
    <row r="4416" spans="1:32">
      <c r="A4416" s="105" t="s">
        <v>853</v>
      </c>
      <c r="B4416" s="97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170</v>
      </c>
      <c r="I4416" s="13">
        <v>15</v>
      </c>
      <c r="J4416" s="13">
        <v>40</v>
      </c>
      <c r="K4416" s="13">
        <v>32.5</v>
      </c>
      <c r="L4416" s="13">
        <v>32.5</v>
      </c>
      <c r="M4416" s="13">
        <v>0</v>
      </c>
      <c r="N4416" s="14">
        <f>D4416*$D$12</f>
        <v>66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221</v>
      </c>
      <c r="S4416" s="14">
        <f>(N4416/100)*(I4416*$I$12)+(N4416/100)*(J4416*$J$12)</f>
        <v>54.45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215.47499999999999</v>
      </c>
      <c r="X4416" s="14">
        <f t="shared" si="1365"/>
        <v>120.45</v>
      </c>
      <c r="Y4416" s="14">
        <f t="shared" si="1366"/>
        <v>0</v>
      </c>
      <c r="Z4416" s="14">
        <f t="shared" si="1367"/>
        <v>0</v>
      </c>
      <c r="AA4416" s="14">
        <f t="shared" si="1368"/>
        <v>0</v>
      </c>
      <c r="AB4416" s="14">
        <f t="shared" si="1370"/>
        <v>436.47500000000002</v>
      </c>
      <c r="AC4416" s="15">
        <f t="shared" si="1369"/>
        <v>556.9</v>
      </c>
      <c r="AD4416" s="48">
        <f>(ROUND(AC4416-AC4407,1)/AC4407)</f>
        <v>0.29031510658016679</v>
      </c>
      <c r="AE4416" s="119"/>
      <c r="AF4416" s="60"/>
    </row>
    <row r="4417" spans="1:32">
      <c r="A4417" s="105" t="s">
        <v>854</v>
      </c>
      <c r="B4417" s="97"/>
      <c r="C4417" s="21" t="s">
        <v>328</v>
      </c>
      <c r="D4417" s="12">
        <v>110</v>
      </c>
      <c r="E4417" s="12">
        <v>0</v>
      </c>
      <c r="F4417" s="12">
        <v>60</v>
      </c>
      <c r="G4417" s="12">
        <v>0</v>
      </c>
      <c r="H4417" s="12">
        <v>0</v>
      </c>
      <c r="I4417" s="13">
        <v>15</v>
      </c>
      <c r="J4417" s="13">
        <v>40</v>
      </c>
      <c r="K4417" s="13">
        <v>15</v>
      </c>
      <c r="L4417" s="13">
        <v>15</v>
      </c>
      <c r="M4417" s="13">
        <v>54</v>
      </c>
      <c r="N4417" s="14">
        <f>D4417*$D$13</f>
        <v>143</v>
      </c>
      <c r="O4417" s="14">
        <f>E4417*$E$13</f>
        <v>0</v>
      </c>
      <c r="P4417" s="14">
        <f>F4417*$F$13</f>
        <v>78</v>
      </c>
      <c r="Q4417" s="14">
        <f>G4417*$G$13</f>
        <v>0</v>
      </c>
      <c r="R4417" s="14">
        <f>H4417*$H$13</f>
        <v>0</v>
      </c>
      <c r="S4417" s="14">
        <f>(N4417/100)*(I4417*$I$14)+(N4417/100)*(J4417*$J$14)+(N4417/100)*(M4417*$M$14)</f>
        <v>233.80500000000001</v>
      </c>
      <c r="T4417" s="14">
        <f>(O4417/100)*(K4417*$K$13)+(O4417/100)*(M4417*$M$13)</f>
        <v>0</v>
      </c>
      <c r="U4417" s="14">
        <f>(P4417/100)*(K4417*$K$13)+(P4417/100)*(L4417*$L$13)+(P4417/100)*(M4417*$M$13)</f>
        <v>98.28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65"/>
        <v>376.80500000000001</v>
      </c>
      <c r="Y4417" s="14">
        <f t="shared" si="1366"/>
        <v>0</v>
      </c>
      <c r="Z4417" s="14">
        <f t="shared" si="1367"/>
        <v>176.28</v>
      </c>
      <c r="AA4417" s="14">
        <f t="shared" si="1368"/>
        <v>0</v>
      </c>
      <c r="AB4417" s="14">
        <f t="shared" si="1370"/>
        <v>0</v>
      </c>
      <c r="AC4417" s="15">
        <f t="shared" si="1369"/>
        <v>553.1</v>
      </c>
      <c r="AD4417" s="48">
        <f>(ROUND(AC4417-AC4407,1)/AC4407)</f>
        <v>0.28151065801668212</v>
      </c>
      <c r="AE4417" s="119"/>
      <c r="AF4417" s="60"/>
    </row>
    <row r="4418" spans="1:32">
      <c r="A4418" s="105" t="s">
        <v>855</v>
      </c>
      <c r="B4418" s="97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15</v>
      </c>
      <c r="J4418" s="13">
        <v>40</v>
      </c>
      <c r="K4418" s="13">
        <v>67</v>
      </c>
      <c r="L4418" s="13">
        <v>0</v>
      </c>
      <c r="M4418" s="13">
        <v>0</v>
      </c>
      <c r="N4418" s="14">
        <f>D4418*$D$14</f>
        <v>195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356.85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65"/>
        <v>551.85</v>
      </c>
      <c r="Y4418" s="14">
        <f t="shared" si="1366"/>
        <v>0</v>
      </c>
      <c r="Z4418" s="14">
        <f t="shared" si="1367"/>
        <v>0</v>
      </c>
      <c r="AA4418" s="14">
        <f t="shared" si="1368"/>
        <v>0</v>
      </c>
      <c r="AB4418" s="14">
        <f t="shared" si="1370"/>
        <v>0</v>
      </c>
      <c r="AC4418" s="15">
        <f t="shared" si="1369"/>
        <v>551.9</v>
      </c>
      <c r="AD4418" s="48">
        <f>(ROUND(AC4418-AC4407,1)/AC4407)</f>
        <v>0.27873030583873953</v>
      </c>
      <c r="AE4418" s="119"/>
      <c r="AF4418" s="60"/>
    </row>
    <row r="4419" spans="1:32">
      <c r="A4419" s="105"/>
      <c r="B4419" s="97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15</v>
      </c>
      <c r="J4419" s="13">
        <v>40</v>
      </c>
      <c r="K4419" s="13">
        <v>0</v>
      </c>
      <c r="L4419" s="13">
        <v>67</v>
      </c>
      <c r="M4419" s="13">
        <v>0</v>
      </c>
      <c r="N4419" s="14">
        <f>D4419*$D$15</f>
        <v>195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356.85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65"/>
        <v>551.85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 t="shared" si="1370"/>
        <v>0</v>
      </c>
      <c r="AC4419" s="15">
        <f t="shared" si="1369"/>
        <v>551.9</v>
      </c>
      <c r="AD4419" s="48">
        <f>(ROUND(AC4419-AC4407,1)/AC4407)</f>
        <v>0.27873030583873953</v>
      </c>
      <c r="AE4419" s="119"/>
      <c r="AF4419" s="60"/>
    </row>
    <row r="4420" spans="1:32">
      <c r="A4420" s="105"/>
      <c r="B4420" s="97"/>
      <c r="C4420" s="21" t="s">
        <v>326</v>
      </c>
      <c r="D4420" s="12">
        <v>110</v>
      </c>
      <c r="E4420" s="12">
        <v>0</v>
      </c>
      <c r="F4420" s="12">
        <v>60</v>
      </c>
      <c r="G4420" s="12">
        <v>0</v>
      </c>
      <c r="H4420" s="12">
        <v>0</v>
      </c>
      <c r="I4420" s="13">
        <v>15</v>
      </c>
      <c r="J4420" s="13">
        <v>77</v>
      </c>
      <c r="K4420" s="13">
        <v>15</v>
      </c>
      <c r="L4420" s="13">
        <v>15</v>
      </c>
      <c r="M4420" s="13">
        <v>0</v>
      </c>
      <c r="N4420" s="14">
        <f>D4420*$D$16</f>
        <v>143</v>
      </c>
      <c r="O4420" s="14">
        <f>E4420*$E$16</f>
        <v>0</v>
      </c>
      <c r="P4420" s="14">
        <f>F4420*$F$16</f>
        <v>78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274.70299999999997</v>
      </c>
      <c r="T4420" s="14">
        <f>(O4420/100)*(K4420*$K$16)</f>
        <v>0</v>
      </c>
      <c r="U4420" s="14">
        <f>(P4420/100)*(K4420*$K$16)+(P4420/100)*(L4420*$L$16)</f>
        <v>35.1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65"/>
        <v>417.70299999999997</v>
      </c>
      <c r="Y4420" s="14">
        <f t="shared" si="1366"/>
        <v>0</v>
      </c>
      <c r="Z4420" s="14">
        <f t="shared" si="1367"/>
        <v>113.1</v>
      </c>
      <c r="AA4420" s="14">
        <f t="shared" si="1368"/>
        <v>0</v>
      </c>
      <c r="AB4420" s="14">
        <f t="shared" si="1370"/>
        <v>0</v>
      </c>
      <c r="AC4420" s="15">
        <f t="shared" si="1369"/>
        <v>530.79999999999995</v>
      </c>
      <c r="AD4420" s="48">
        <f>(ROUND(AC4420-AC4407,1)/AC4407)</f>
        <v>0.22984244670991658</v>
      </c>
      <c r="AE4420" s="117"/>
      <c r="AF4420" s="63"/>
    </row>
    <row r="4421" spans="1:32">
      <c r="A4421" s="105"/>
      <c r="B4421" s="97"/>
      <c r="C4421" s="21" t="s">
        <v>327</v>
      </c>
      <c r="D4421" s="12">
        <v>110</v>
      </c>
      <c r="E4421" s="12">
        <v>0</v>
      </c>
      <c r="F4421" s="12">
        <v>60</v>
      </c>
      <c r="G4421" s="12">
        <v>0</v>
      </c>
      <c r="H4421" s="12">
        <v>0</v>
      </c>
      <c r="I4421" s="13">
        <v>52</v>
      </c>
      <c r="J4421" s="13">
        <v>40</v>
      </c>
      <c r="K4421" s="13">
        <v>15</v>
      </c>
      <c r="L4421" s="13">
        <v>15</v>
      </c>
      <c r="M4421" s="13">
        <v>0</v>
      </c>
      <c r="N4421" s="14">
        <f>D4421*$D$17</f>
        <v>143</v>
      </c>
      <c r="O4421" s="14">
        <f>E4421*$E$17</f>
        <v>0</v>
      </c>
      <c r="P4421" s="14">
        <f>F4421*$F$17</f>
        <v>78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228.22799999999998</v>
      </c>
      <c r="T4421" s="14">
        <f>(O4421/100)*(K4421*$K$17)</f>
        <v>0</v>
      </c>
      <c r="U4421" s="14">
        <f>(P4421/100)*(K4421*$K$17)+(P4421/100)*(L4421*$L$17)</f>
        <v>35.1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65"/>
        <v>371.22799999999995</v>
      </c>
      <c r="Y4421" s="14">
        <f t="shared" si="1366"/>
        <v>0</v>
      </c>
      <c r="Z4421" s="14">
        <f t="shared" si="1367"/>
        <v>113.1</v>
      </c>
      <c r="AA4421" s="14">
        <f t="shared" si="1368"/>
        <v>0</v>
      </c>
      <c r="AB4421" s="14">
        <f t="shared" si="1370"/>
        <v>0</v>
      </c>
      <c r="AC4421" s="15">
        <f t="shared" si="1369"/>
        <v>484.3</v>
      </c>
      <c r="AD4421" s="48">
        <f>(ROUND(AC4421-AC4407,1)/AC4407)</f>
        <v>0.12210379981464319</v>
      </c>
      <c r="AE4421" s="119"/>
      <c r="AF4421" s="60"/>
    </row>
    <row r="4422" spans="1:32">
      <c r="A4422" s="113"/>
      <c r="B4422" s="157" t="s">
        <v>537</v>
      </c>
      <c r="C4422" s="157"/>
      <c r="D4422" s="157"/>
      <c r="E4422" s="157"/>
      <c r="F4422" s="157"/>
      <c r="G4422" s="157"/>
      <c r="H4422" s="157"/>
      <c r="I4422" s="157"/>
      <c r="J4422" s="157"/>
      <c r="K4422" s="157"/>
      <c r="L4422" s="157"/>
      <c r="M4422" s="157"/>
      <c r="N4422" s="157"/>
      <c r="O4422" s="157"/>
      <c r="P4422" s="157"/>
      <c r="Q4422" s="157"/>
      <c r="R4422" s="157"/>
      <c r="S4422" s="157"/>
      <c r="T4422" s="157"/>
      <c r="U4422" s="157"/>
      <c r="V4422" s="157"/>
      <c r="W4422" s="157"/>
      <c r="X4422" s="157"/>
      <c r="Y4422" s="157"/>
      <c r="Z4422" s="157"/>
      <c r="AA4422" s="157"/>
      <c r="AB4422" s="157"/>
      <c r="AC4422" s="116">
        <v>0</v>
      </c>
      <c r="AD4422" s="116"/>
      <c r="AE4422" s="119"/>
      <c r="AF4422" s="60"/>
    </row>
    <row r="4423" spans="1:32">
      <c r="A4423" s="112" t="s">
        <v>0</v>
      </c>
      <c r="B4423" s="93" t="s">
        <v>235</v>
      </c>
      <c r="C4423" s="21" t="s">
        <v>244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100</v>
      </c>
      <c r="J4423" s="13">
        <v>0</v>
      </c>
      <c r="K4423" s="13">
        <v>0</v>
      </c>
      <c r="L4423" s="13">
        <v>0</v>
      </c>
      <c r="M4423" s="13">
        <v>0</v>
      </c>
      <c r="N4423" s="14">
        <f>D4423*$D$3</f>
        <v>180</v>
      </c>
      <c r="O4423" s="14">
        <f>E4423*$E$3</f>
        <v>0</v>
      </c>
      <c r="P4423" s="14">
        <f>F4423*$F$3</f>
        <v>0</v>
      </c>
      <c r="Q4423" s="14">
        <f>G4423*$G$3</f>
        <v>0</v>
      </c>
      <c r="R4423" s="14">
        <f>H4423*$H$3</f>
        <v>0</v>
      </c>
      <c r="S4423" s="14">
        <f>(N4423/100)*(I4423*$I$3)+(N4423/100)*(J4423*$J$3)</f>
        <v>270</v>
      </c>
      <c r="T4423" s="14">
        <f>(O4423/100)*(K4423*$K$3)</f>
        <v>0</v>
      </c>
      <c r="U4423" s="14">
        <f>(P4423/100)*(K4423*$K$3)+(P4423/100)*(L4423*$L$3)</f>
        <v>0</v>
      </c>
      <c r="V4423" s="14">
        <f>(Q4423/100)*(L4423*$L$3)</f>
        <v>0</v>
      </c>
      <c r="W4423" s="14">
        <f>(R4423/100)*(K4423*$K$3)+(R4423/100)*(L4423*$L$3)</f>
        <v>0</v>
      </c>
      <c r="X4423" s="14">
        <f t="shared" ref="X4423:X4437" si="1371">N4423+S4423</f>
        <v>450</v>
      </c>
      <c r="Y4423" s="14">
        <f t="shared" ref="Y4423:Y4437" si="1372">O4423+T4423</f>
        <v>0</v>
      </c>
      <c r="Z4423" s="14">
        <f t="shared" ref="Z4423:Z4437" si="1373">P4423+U4423</f>
        <v>0</v>
      </c>
      <c r="AA4423" s="14">
        <f t="shared" ref="AA4423:AA4437" si="1374">Q4423+V4423</f>
        <v>0</v>
      </c>
      <c r="AB4423" s="14">
        <f>R4423+W4423</f>
        <v>0</v>
      </c>
      <c r="AC4423" s="15">
        <f>ROUND(X4423+Y4423+Z4423+AA4423+AB4423,1)</f>
        <v>450</v>
      </c>
      <c r="AD4423" s="48">
        <v>0</v>
      </c>
      <c r="AE4423" s="119" t="s">
        <v>820</v>
      </c>
      <c r="AF4423" s="60"/>
    </row>
    <row r="4424" spans="1:32">
      <c r="A4424" s="105" t="s">
        <v>821</v>
      </c>
      <c r="B4424" s="93">
        <v>50</v>
      </c>
      <c r="C4424" s="21" t="s">
        <v>325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110</v>
      </c>
      <c r="J4424" s="13">
        <v>23</v>
      </c>
      <c r="K4424" s="13">
        <v>0</v>
      </c>
      <c r="L4424" s="13">
        <v>0</v>
      </c>
      <c r="M4424" s="13">
        <v>0</v>
      </c>
      <c r="N4424" s="14">
        <f>D4424*$D$4</f>
        <v>156</v>
      </c>
      <c r="O4424" s="14">
        <f>E4424*$E$4</f>
        <v>0</v>
      </c>
      <c r="P4424" s="14">
        <f>F4424*$F$4</f>
        <v>0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373.464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71"/>
        <v>529.46399999999994</v>
      </c>
      <c r="Y4424" s="14">
        <f t="shared" si="1372"/>
        <v>0</v>
      </c>
      <c r="Z4424" s="14">
        <f t="shared" si="1373"/>
        <v>0</v>
      </c>
      <c r="AA4424" s="14">
        <f t="shared" si="1374"/>
        <v>0</v>
      </c>
      <c r="AB4424" s="14">
        <f>R4424+W4424</f>
        <v>0</v>
      </c>
      <c r="AC4424" s="15">
        <f>ROUND(X4424+Y4424+Z4424+AA4424+AB4424,1)</f>
        <v>529.5</v>
      </c>
      <c r="AD4424" s="48">
        <f>(ROUND(AC4424-AC4423,1)/AC4423)</f>
        <v>0.17666666666666667</v>
      </c>
      <c r="AE4424" s="119"/>
      <c r="AF4424" s="60"/>
    </row>
    <row r="4425" spans="1:32">
      <c r="A4425" s="105" t="s">
        <v>822</v>
      </c>
      <c r="B4425" s="93">
        <v>0</v>
      </c>
      <c r="C4425" s="21" t="s">
        <v>856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100</v>
      </c>
      <c r="J4425" s="13">
        <v>0</v>
      </c>
      <c r="K4425" s="13">
        <v>0</v>
      </c>
      <c r="L4425" s="13">
        <v>0</v>
      </c>
      <c r="M4425" s="13">
        <v>0</v>
      </c>
      <c r="N4425" s="14">
        <f>D4425*$D$5</f>
        <v>168</v>
      </c>
      <c r="O4425" s="14">
        <f>E4425*$E$5</f>
        <v>0</v>
      </c>
      <c r="P4425" s="14">
        <f>F4425*$F$5</f>
        <v>0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252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71"/>
        <v>420</v>
      </c>
      <c r="Y4425" s="14">
        <f t="shared" si="1372"/>
        <v>0</v>
      </c>
      <c r="Z4425" s="14">
        <f t="shared" si="1373"/>
        <v>0</v>
      </c>
      <c r="AA4425" s="14">
        <f t="shared" si="1374"/>
        <v>0</v>
      </c>
      <c r="AB4425" s="14">
        <f>R4425+W4425</f>
        <v>0</v>
      </c>
      <c r="AC4425" s="15">
        <f t="shared" ref="AC4425:AC4437" si="1375">ROUND(X4425+Y4425+Z4425+AA4425+AB4425,1)</f>
        <v>420</v>
      </c>
      <c r="AD4425" s="48">
        <f>(ROUND(AC4425-AC4423,1)/AC4423)</f>
        <v>-6.6666666666666666E-2</v>
      </c>
      <c r="AE4425" s="119"/>
      <c r="AF4425" s="60"/>
    </row>
    <row r="4426" spans="1:32">
      <c r="A4426" s="105" t="s">
        <v>823</v>
      </c>
      <c r="B4426" s="93">
        <v>0</v>
      </c>
      <c r="C4426" s="21" t="s">
        <v>338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100</v>
      </c>
      <c r="J4426" s="13">
        <v>0</v>
      </c>
      <c r="K4426" s="13">
        <v>0</v>
      </c>
      <c r="L4426" s="13">
        <v>0</v>
      </c>
      <c r="M4426" s="13">
        <v>0</v>
      </c>
      <c r="N4426" s="14">
        <f>D4426*$D$6</f>
        <v>168</v>
      </c>
      <c r="O4426" s="14">
        <f>E4426*$E$6</f>
        <v>0</v>
      </c>
      <c r="P4426" s="14">
        <f>F4426*$F$6</f>
        <v>0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252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71"/>
        <v>420</v>
      </c>
      <c r="Y4426" s="14">
        <f t="shared" si="1372"/>
        <v>0</v>
      </c>
      <c r="Z4426" s="14">
        <f t="shared" si="1373"/>
        <v>0</v>
      </c>
      <c r="AA4426" s="14">
        <f t="shared" si="1374"/>
        <v>0</v>
      </c>
      <c r="AB4426" s="14">
        <f t="shared" ref="AB4426:AB4437" si="1376">R4426+W4426</f>
        <v>0</v>
      </c>
      <c r="AC4426" s="15">
        <f t="shared" si="1375"/>
        <v>420</v>
      </c>
      <c r="AD4426" s="48">
        <f>(ROUND(AC4426-AC4423,1)/AC4423)</f>
        <v>-6.6666666666666666E-2</v>
      </c>
      <c r="AE4426" s="119"/>
      <c r="AF4426" s="60"/>
    </row>
    <row r="4427" spans="1:32">
      <c r="A4427" s="105" t="s">
        <v>824</v>
      </c>
      <c r="B4427" s="93">
        <v>0</v>
      </c>
      <c r="C4427" s="21" t="s">
        <v>339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100</v>
      </c>
      <c r="J4427" s="13">
        <v>0</v>
      </c>
      <c r="K4427" s="13">
        <v>0</v>
      </c>
      <c r="L4427" s="13">
        <v>0</v>
      </c>
      <c r="M4427" s="13">
        <v>0</v>
      </c>
      <c r="N4427" s="14">
        <f>D4427*$D$7</f>
        <v>168</v>
      </c>
      <c r="O4427" s="14">
        <f>E4427*$E$7</f>
        <v>0</v>
      </c>
      <c r="P4427" s="14">
        <f>F4427*$F$7</f>
        <v>0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252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71"/>
        <v>420</v>
      </c>
      <c r="Y4427" s="14">
        <f t="shared" si="1372"/>
        <v>0</v>
      </c>
      <c r="Z4427" s="14">
        <f t="shared" si="1373"/>
        <v>0</v>
      </c>
      <c r="AA4427" s="14">
        <f t="shared" si="1374"/>
        <v>0</v>
      </c>
      <c r="AB4427" s="14">
        <f t="shared" si="1376"/>
        <v>0</v>
      </c>
      <c r="AC4427" s="15">
        <f t="shared" si="1375"/>
        <v>420</v>
      </c>
      <c r="AD4427" s="48">
        <f>(ROUND(AC4427-AC4423,1)/AC4423)</f>
        <v>-6.6666666666666666E-2</v>
      </c>
      <c r="AE4427" s="119"/>
      <c r="AF4427" s="60"/>
    </row>
    <row r="4428" spans="1:32">
      <c r="A4428" s="105" t="s">
        <v>667</v>
      </c>
      <c r="B4428" s="93"/>
      <c r="C4428" s="21" t="s">
        <v>340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100</v>
      </c>
      <c r="J4428" s="13">
        <v>0</v>
      </c>
      <c r="K4428" s="13">
        <v>0</v>
      </c>
      <c r="L4428" s="13">
        <v>0</v>
      </c>
      <c r="M4428" s="13">
        <v>0</v>
      </c>
      <c r="N4428" s="14">
        <f>D4428*$D$8</f>
        <v>168</v>
      </c>
      <c r="O4428" s="14">
        <f>E4428*$E$8</f>
        <v>0</v>
      </c>
      <c r="P4428" s="14">
        <f>F4428*$F$8</f>
        <v>0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252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71"/>
        <v>420</v>
      </c>
      <c r="Y4428" s="14">
        <f t="shared" si="1372"/>
        <v>0</v>
      </c>
      <c r="Z4428" s="14">
        <f t="shared" si="1373"/>
        <v>0</v>
      </c>
      <c r="AA4428" s="14">
        <f t="shared" si="1374"/>
        <v>0</v>
      </c>
      <c r="AB4428" s="14">
        <f t="shared" si="1376"/>
        <v>0</v>
      </c>
      <c r="AC4428" s="15">
        <f t="shared" si="1375"/>
        <v>420</v>
      </c>
      <c r="AD4428" s="48">
        <f>(ROUND(AC4428-AC4423,1)/AC4423)</f>
        <v>-6.6666666666666666E-2</v>
      </c>
      <c r="AE4428" s="119"/>
      <c r="AF4428" s="60"/>
    </row>
    <row r="4429" spans="1:32">
      <c r="A4429" s="105" t="s">
        <v>606</v>
      </c>
      <c r="B4429" s="93"/>
      <c r="C4429" s="21" t="s">
        <v>1</v>
      </c>
      <c r="D4429" s="12">
        <v>60</v>
      </c>
      <c r="E4429" s="12">
        <v>120</v>
      </c>
      <c r="F4429" s="12">
        <v>0</v>
      </c>
      <c r="G4429" s="12">
        <v>0</v>
      </c>
      <c r="H4429" s="12">
        <v>0</v>
      </c>
      <c r="I4429" s="13">
        <v>100</v>
      </c>
      <c r="J4429" s="13">
        <v>0</v>
      </c>
      <c r="K4429" s="13">
        <v>105</v>
      </c>
      <c r="L4429" s="13">
        <v>0</v>
      </c>
      <c r="M4429" s="13">
        <v>0</v>
      </c>
      <c r="N4429" s="14">
        <f>D4429*$D$9</f>
        <v>72</v>
      </c>
      <c r="O4429" s="14">
        <f>E4429*$E$9</f>
        <v>156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108</v>
      </c>
      <c r="T4429" s="14">
        <f>(O4429/100)*(K4429*$K$9)</f>
        <v>245.70000000000002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71"/>
        <v>180</v>
      </c>
      <c r="Y4429" s="14">
        <f t="shared" si="1372"/>
        <v>401.70000000000005</v>
      </c>
      <c r="Z4429" s="14">
        <f t="shared" si="1373"/>
        <v>0</v>
      </c>
      <c r="AA4429" s="14">
        <f t="shared" si="1374"/>
        <v>0</v>
      </c>
      <c r="AB4429" s="14">
        <f t="shared" si="1376"/>
        <v>0</v>
      </c>
      <c r="AC4429" s="15">
        <f t="shared" si="1375"/>
        <v>581.70000000000005</v>
      </c>
      <c r="AD4429" s="48">
        <f>(ROUND(AC4429-AC4423,1)/AC4423)</f>
        <v>0.29266666666666663</v>
      </c>
      <c r="AE4429" s="119"/>
      <c r="AF4429" s="60"/>
    </row>
    <row r="4430" spans="1:32">
      <c r="A4430" s="105" t="s">
        <v>851</v>
      </c>
      <c r="B4430" s="93"/>
      <c r="C4430" s="21" t="s">
        <v>2</v>
      </c>
      <c r="D4430" s="12">
        <v>60</v>
      </c>
      <c r="E4430" s="12">
        <v>0</v>
      </c>
      <c r="F4430" s="12">
        <v>120</v>
      </c>
      <c r="G4430" s="12">
        <v>0</v>
      </c>
      <c r="H4430" s="12">
        <v>0</v>
      </c>
      <c r="I4430" s="13">
        <v>100</v>
      </c>
      <c r="J4430" s="13">
        <v>0</v>
      </c>
      <c r="K4430" s="13">
        <v>52.5</v>
      </c>
      <c r="L4430" s="13">
        <v>52.5</v>
      </c>
      <c r="M4430" s="13">
        <v>0</v>
      </c>
      <c r="N4430" s="14">
        <f>D4430*$D$10</f>
        <v>72</v>
      </c>
      <c r="O4430" s="14">
        <f>E4430*$E$10</f>
        <v>0</v>
      </c>
      <c r="P4430" s="14">
        <f>F4430*$F$10</f>
        <v>156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108</v>
      </c>
      <c r="T4430" s="14">
        <f>(O4430/100)*(K4430*$J$10)</f>
        <v>0</v>
      </c>
      <c r="U4430" s="14">
        <f>(P4430/100)*(K4430*$K$10)+(P4430/100)*(L4430*$L$10)</f>
        <v>245.70000000000002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71"/>
        <v>180</v>
      </c>
      <c r="Y4430" s="14">
        <f t="shared" si="1372"/>
        <v>0</v>
      </c>
      <c r="Z4430" s="14">
        <f t="shared" si="1373"/>
        <v>401.70000000000005</v>
      </c>
      <c r="AA4430" s="14">
        <f t="shared" si="1374"/>
        <v>0</v>
      </c>
      <c r="AB4430" s="14">
        <f t="shared" si="1376"/>
        <v>0</v>
      </c>
      <c r="AC4430" s="15">
        <f t="shared" si="1375"/>
        <v>581.70000000000005</v>
      </c>
      <c r="AD4430" s="48">
        <f>(ROUND(AC4430-AC4423,1)/AC4423)</f>
        <v>0.29266666666666663</v>
      </c>
      <c r="AE4430" s="119"/>
      <c r="AF4430" s="60"/>
    </row>
    <row r="4431" spans="1:32">
      <c r="A4431" s="105" t="s">
        <v>852</v>
      </c>
      <c r="B4431" s="93"/>
      <c r="C4431" s="21" t="s">
        <v>3</v>
      </c>
      <c r="D4431" s="12">
        <v>60</v>
      </c>
      <c r="E4431" s="12">
        <v>0</v>
      </c>
      <c r="F4431" s="12">
        <v>0</v>
      </c>
      <c r="G4431" s="12">
        <v>120</v>
      </c>
      <c r="H4431" s="12">
        <v>0</v>
      </c>
      <c r="I4431" s="13">
        <v>100</v>
      </c>
      <c r="J4431" s="13">
        <v>0</v>
      </c>
      <c r="K4431" s="13">
        <v>0</v>
      </c>
      <c r="L4431" s="13">
        <v>105</v>
      </c>
      <c r="M4431" s="13">
        <v>0</v>
      </c>
      <c r="N4431" s="14">
        <f>D4431*$D$11</f>
        <v>72</v>
      </c>
      <c r="O4431" s="14">
        <f>E4431*$E$11</f>
        <v>0</v>
      </c>
      <c r="P4431" s="14">
        <f>F4431*$F$11</f>
        <v>0</v>
      </c>
      <c r="Q4431" s="14">
        <f>G4431*$G$11</f>
        <v>156</v>
      </c>
      <c r="R4431" s="14">
        <f>H4431*$H$11</f>
        <v>0</v>
      </c>
      <c r="S4431" s="14">
        <f>(N4431/100)*(I4431*$I$11)+(N4431/100)*(J4431*$J$11)</f>
        <v>108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245.70000000000002</v>
      </c>
      <c r="W4431" s="14">
        <f>(R4431/100)*(K4431*$K$11)+(R4431/100)*(L4431*$L$11)</f>
        <v>0</v>
      </c>
      <c r="X4431" s="14">
        <f t="shared" si="1371"/>
        <v>180</v>
      </c>
      <c r="Y4431" s="14">
        <f t="shared" si="1372"/>
        <v>0</v>
      </c>
      <c r="Z4431" s="14">
        <f t="shared" si="1373"/>
        <v>0</v>
      </c>
      <c r="AA4431" s="14">
        <f t="shared" si="1374"/>
        <v>401.70000000000005</v>
      </c>
      <c r="AB4431" s="14">
        <f t="shared" si="1376"/>
        <v>0</v>
      </c>
      <c r="AC4431" s="15">
        <f t="shared" si="1375"/>
        <v>581.70000000000005</v>
      </c>
      <c r="AD4431" s="48">
        <f>(ROUND(AC4431-AC4423,1)/AC4423)</f>
        <v>0.29266666666666663</v>
      </c>
      <c r="AE4431" s="119"/>
      <c r="AF4431" s="60"/>
    </row>
    <row r="4432" spans="1:32">
      <c r="A4432" s="105" t="s">
        <v>853</v>
      </c>
      <c r="B4432" s="93"/>
      <c r="C4432" s="21" t="s">
        <v>4</v>
      </c>
      <c r="D4432" s="12">
        <v>60</v>
      </c>
      <c r="E4432" s="12">
        <v>0</v>
      </c>
      <c r="F4432" s="12">
        <v>0</v>
      </c>
      <c r="G4432" s="12">
        <v>0</v>
      </c>
      <c r="H4432" s="12">
        <v>120</v>
      </c>
      <c r="I4432" s="13">
        <v>100</v>
      </c>
      <c r="J4432" s="13">
        <v>0</v>
      </c>
      <c r="K4432" s="13">
        <v>52.5</v>
      </c>
      <c r="L4432" s="13">
        <v>52.5</v>
      </c>
      <c r="M4432" s="13">
        <v>0</v>
      </c>
      <c r="N4432" s="14">
        <f>D4432*$D$12</f>
        <v>72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156</v>
      </c>
      <c r="S4432" s="14">
        <f>(N4432/100)*(I4432*$I$12)+(N4432/100)*(J4432*$J$12)</f>
        <v>108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245.70000000000002</v>
      </c>
      <c r="X4432" s="14">
        <f t="shared" si="1371"/>
        <v>180</v>
      </c>
      <c r="Y4432" s="14">
        <f t="shared" si="1372"/>
        <v>0</v>
      </c>
      <c r="Z4432" s="14">
        <f t="shared" si="1373"/>
        <v>0</v>
      </c>
      <c r="AA4432" s="14">
        <f t="shared" si="1374"/>
        <v>0</v>
      </c>
      <c r="AB4432" s="14">
        <f t="shared" si="1376"/>
        <v>401.70000000000005</v>
      </c>
      <c r="AC4432" s="15">
        <f t="shared" si="1375"/>
        <v>581.70000000000005</v>
      </c>
      <c r="AD4432" s="48">
        <f>(ROUND(AC4432-AC4423,1)/AC4423)</f>
        <v>0.29266666666666663</v>
      </c>
      <c r="AE4432" s="119"/>
      <c r="AF4432" s="60"/>
    </row>
    <row r="4433" spans="1:32">
      <c r="A4433" s="105" t="s">
        <v>854</v>
      </c>
      <c r="B4433" s="93"/>
      <c r="C4433" s="21" t="s">
        <v>328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100</v>
      </c>
      <c r="J4433" s="13">
        <v>0</v>
      </c>
      <c r="K4433" s="13">
        <v>0</v>
      </c>
      <c r="L4433" s="13">
        <v>0</v>
      </c>
      <c r="M4433" s="13">
        <v>80</v>
      </c>
      <c r="N4433" s="14">
        <f>D4433*$D$13</f>
        <v>156</v>
      </c>
      <c r="O4433" s="14">
        <f>E4433*$E$13</f>
        <v>0</v>
      </c>
      <c r="P4433" s="14">
        <f>F4433*$F$13</f>
        <v>0</v>
      </c>
      <c r="Q4433" s="14">
        <f>G4433*$G$13</f>
        <v>0</v>
      </c>
      <c r="R4433" s="14">
        <f>H4433*$H$13</f>
        <v>0</v>
      </c>
      <c r="S4433" s="14">
        <f>(N4433/100)*(I4433*$I$14)+(N4433/100)*(J4433*$J$14)+(N4433/100)*(M4433*$M$14)</f>
        <v>421.20000000000005</v>
      </c>
      <c r="T4433" s="14">
        <f>(O4433/100)*(K4433*$K$13)+(O4433/100)*(M4433*$M$13)</f>
        <v>0</v>
      </c>
      <c r="U4433" s="14">
        <f>(P4433/100)*(K4433*$K$13)+(P4433/100)*(L4433*$L$13)+(P4433/100)*(M4433*$M$13)</f>
        <v>0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 t="shared" si="1371"/>
        <v>577.20000000000005</v>
      </c>
      <c r="Y4433" s="14">
        <f t="shared" si="1372"/>
        <v>0</v>
      </c>
      <c r="Z4433" s="14">
        <f t="shared" si="1373"/>
        <v>0</v>
      </c>
      <c r="AA4433" s="14">
        <f t="shared" si="1374"/>
        <v>0</v>
      </c>
      <c r="AB4433" s="14">
        <f t="shared" si="1376"/>
        <v>0</v>
      </c>
      <c r="AC4433" s="15">
        <f t="shared" si="1375"/>
        <v>577.20000000000005</v>
      </c>
      <c r="AD4433" s="48">
        <f>(ROUND(AC4433-AC4423,1)/AC4423)</f>
        <v>0.28266666666666668</v>
      </c>
      <c r="AE4433" s="119"/>
      <c r="AF4433" s="60"/>
    </row>
    <row r="4434" spans="1:32">
      <c r="A4434" s="105" t="s">
        <v>855</v>
      </c>
      <c r="B4434" s="93"/>
      <c r="C4434" s="21" t="s">
        <v>329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100</v>
      </c>
      <c r="J4434" s="13">
        <v>0</v>
      </c>
      <c r="K4434" s="13">
        <v>80</v>
      </c>
      <c r="L4434" s="13">
        <v>0</v>
      </c>
      <c r="M4434" s="13">
        <v>0</v>
      </c>
      <c r="N4434" s="14">
        <f>D4434*$D$14</f>
        <v>156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421.20000000000005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71"/>
        <v>577.20000000000005</v>
      </c>
      <c r="Y4434" s="14">
        <f t="shared" si="1372"/>
        <v>0</v>
      </c>
      <c r="Z4434" s="14">
        <f t="shared" si="1373"/>
        <v>0</v>
      </c>
      <c r="AA4434" s="14">
        <f t="shared" si="1374"/>
        <v>0</v>
      </c>
      <c r="AB4434" s="14">
        <f t="shared" si="1376"/>
        <v>0</v>
      </c>
      <c r="AC4434" s="15">
        <f t="shared" si="1375"/>
        <v>577.20000000000005</v>
      </c>
      <c r="AD4434" s="48">
        <f>(ROUND(AC4434-AC4423,1)/AC4423)</f>
        <v>0.28266666666666668</v>
      </c>
      <c r="AE4434" s="119"/>
      <c r="AF4434" s="60"/>
    </row>
    <row r="4435" spans="1:32">
      <c r="A4435" s="105"/>
      <c r="B4435" s="93"/>
      <c r="C4435" s="21" t="s">
        <v>330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100</v>
      </c>
      <c r="J4435" s="13">
        <v>0</v>
      </c>
      <c r="K4435" s="13">
        <v>0</v>
      </c>
      <c r="L4435" s="13">
        <v>80</v>
      </c>
      <c r="M4435" s="13">
        <v>0</v>
      </c>
      <c r="N4435" s="14">
        <f>D4435*$D$15</f>
        <v>156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421.20000000000005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71"/>
        <v>577.20000000000005</v>
      </c>
      <c r="Y4435" s="14">
        <f t="shared" si="1372"/>
        <v>0</v>
      </c>
      <c r="Z4435" s="14">
        <f t="shared" si="1373"/>
        <v>0</v>
      </c>
      <c r="AA4435" s="14">
        <f t="shared" si="1374"/>
        <v>0</v>
      </c>
      <c r="AB4435" s="14">
        <f t="shared" si="1376"/>
        <v>0</v>
      </c>
      <c r="AC4435" s="15">
        <f t="shared" si="1375"/>
        <v>577.20000000000005</v>
      </c>
      <c r="AD4435" s="48">
        <f>(ROUND(AC4435-AC4423,1)/AC4423)</f>
        <v>0.28266666666666668</v>
      </c>
      <c r="AE4435" s="119"/>
      <c r="AF4435" s="60"/>
    </row>
    <row r="4436" spans="1:32">
      <c r="A4436" s="105"/>
      <c r="B4436" s="93"/>
      <c r="C4436" s="21" t="s">
        <v>326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100</v>
      </c>
      <c r="J4436" s="13">
        <v>54</v>
      </c>
      <c r="K4436" s="13">
        <v>0</v>
      </c>
      <c r="L4436" s="13">
        <v>0</v>
      </c>
      <c r="M4436" s="13">
        <v>0</v>
      </c>
      <c r="N4436" s="14">
        <f>D4436*$D$16</f>
        <v>156</v>
      </c>
      <c r="O4436" s="14">
        <f>E4436*$E$16</f>
        <v>0</v>
      </c>
      <c r="P4436" s="14">
        <f>F4436*$F$16</f>
        <v>0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349.75199999999995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71"/>
        <v>505.75199999999995</v>
      </c>
      <c r="Y4436" s="14">
        <f t="shared" si="1372"/>
        <v>0</v>
      </c>
      <c r="Z4436" s="14">
        <f t="shared" si="1373"/>
        <v>0</v>
      </c>
      <c r="AA4436" s="14">
        <f t="shared" si="1374"/>
        <v>0</v>
      </c>
      <c r="AB4436" s="14">
        <f t="shared" si="1376"/>
        <v>0</v>
      </c>
      <c r="AC4436" s="15">
        <f t="shared" si="1375"/>
        <v>505.8</v>
      </c>
      <c r="AD4436" s="48">
        <f>(ROUND(AC4436-AC4423,1)/AC4423)</f>
        <v>0.124</v>
      </c>
      <c r="AE4436" s="119"/>
      <c r="AF4436" s="60"/>
    </row>
    <row r="4437" spans="1:32">
      <c r="A4437" s="105"/>
      <c r="B4437" s="93"/>
      <c r="C4437" s="21" t="s">
        <v>327</v>
      </c>
      <c r="D4437" s="12">
        <v>120</v>
      </c>
      <c r="E4437" s="12">
        <v>0</v>
      </c>
      <c r="F4437" s="12">
        <v>0</v>
      </c>
      <c r="G4437" s="12">
        <v>0</v>
      </c>
      <c r="H4437" s="12">
        <v>0</v>
      </c>
      <c r="I4437" s="13">
        <v>110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D4437*$D$17</f>
        <v>156</v>
      </c>
      <c r="O4437" s="14">
        <f>E4437*$E$17</f>
        <v>0</v>
      </c>
      <c r="P4437" s="14">
        <f>F4437*$F$17</f>
        <v>0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394.67999999999995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71"/>
        <v>550.67999999999995</v>
      </c>
      <c r="Y4437" s="14">
        <f t="shared" si="1372"/>
        <v>0</v>
      </c>
      <c r="Z4437" s="14">
        <f t="shared" si="1373"/>
        <v>0</v>
      </c>
      <c r="AA4437" s="14">
        <f t="shared" si="1374"/>
        <v>0</v>
      </c>
      <c r="AB4437" s="14">
        <f t="shared" si="1376"/>
        <v>0</v>
      </c>
      <c r="AC4437" s="15">
        <f t="shared" si="1375"/>
        <v>550.70000000000005</v>
      </c>
      <c r="AD4437" s="48">
        <f>(ROUND(AC4437-AC4423,1)/AC4423)</f>
        <v>0.2237777777777778</v>
      </c>
      <c r="AE4437" s="119"/>
      <c r="AF4437" s="60"/>
    </row>
    <row r="4438" spans="1:32">
      <c r="A4438" s="113"/>
      <c r="B4438" s="156" t="s">
        <v>857</v>
      </c>
      <c r="C4438" s="157"/>
      <c r="D4438" s="157"/>
      <c r="E4438" s="157"/>
      <c r="F4438" s="157"/>
      <c r="G4438" s="157"/>
      <c r="H4438" s="157"/>
      <c r="I4438" s="157"/>
      <c r="J4438" s="157"/>
      <c r="K4438" s="157"/>
      <c r="L4438" s="157"/>
      <c r="M4438" s="157"/>
      <c r="N4438" s="157"/>
      <c r="O4438" s="157"/>
      <c r="P4438" s="157"/>
      <c r="Q4438" s="157"/>
      <c r="R4438" s="157"/>
      <c r="S4438" s="157"/>
      <c r="T4438" s="157"/>
      <c r="U4438" s="157"/>
      <c r="V4438" s="157"/>
      <c r="W4438" s="157"/>
      <c r="X4438" s="157"/>
      <c r="Y4438" s="157"/>
      <c r="Z4438" s="157"/>
      <c r="AA4438" s="157"/>
      <c r="AB4438" s="157"/>
      <c r="AC4438" s="116">
        <v>0</v>
      </c>
      <c r="AD4438" s="116"/>
      <c r="AE4438" s="119"/>
      <c r="AF4438" s="60"/>
    </row>
    <row r="4439" spans="1:32">
      <c r="A4439" s="112" t="s">
        <v>0</v>
      </c>
      <c r="B4439" s="93" t="s">
        <v>858</v>
      </c>
      <c r="C4439" s="21" t="s">
        <v>244</v>
      </c>
      <c r="D4439" s="12">
        <v>90</v>
      </c>
      <c r="E4439" s="12">
        <v>0</v>
      </c>
      <c r="F4439" s="12">
        <v>65</v>
      </c>
      <c r="G4439" s="12">
        <v>0</v>
      </c>
      <c r="H4439" s="12">
        <v>0</v>
      </c>
      <c r="I4439" s="13">
        <v>45</v>
      </c>
      <c r="J4439" s="13">
        <v>20</v>
      </c>
      <c r="K4439" s="13">
        <v>20</v>
      </c>
      <c r="L4439" s="13">
        <v>20</v>
      </c>
      <c r="M4439" s="13">
        <v>0</v>
      </c>
      <c r="N4439" s="14">
        <f>D4439*$D$3</f>
        <v>135</v>
      </c>
      <c r="O4439" s="14">
        <f>E4439*$E$3</f>
        <v>0</v>
      </c>
      <c r="P4439" s="14">
        <f>F4439*$F$3</f>
        <v>97.5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131.625</v>
      </c>
      <c r="T4439" s="14">
        <f>(O4439/100)*(K4439*$K$3)</f>
        <v>0</v>
      </c>
      <c r="U4439" s="14">
        <f>(P4439/100)*(K4439*$K$3)+(P4439/100)*(L4439*$L$3)</f>
        <v>58.5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53" si="1377">N4439+S4439</f>
        <v>266.625</v>
      </c>
      <c r="Y4439" s="14">
        <f t="shared" ref="Y4439:Y4453" si="1378">O4439+T4439</f>
        <v>0</v>
      </c>
      <c r="Z4439" s="14">
        <f t="shared" ref="Z4439:Z4453" si="1379">P4439+U4439</f>
        <v>156</v>
      </c>
      <c r="AA4439" s="14">
        <f t="shared" ref="AA4439:AA4453" si="1380">Q4439+V4439</f>
        <v>0</v>
      </c>
      <c r="AB4439" s="14">
        <f>R4439+W4439</f>
        <v>0</v>
      </c>
      <c r="AC4439" s="15">
        <f>ROUND(X4439+Y4439+Z4439+AA4439+AB4439,1)</f>
        <v>422.6</v>
      </c>
      <c r="AD4439" s="48">
        <v>0</v>
      </c>
      <c r="AE4439" s="119"/>
      <c r="AF4439" s="60"/>
    </row>
    <row r="4440" spans="1:32">
      <c r="A4440" s="105" t="s">
        <v>821</v>
      </c>
      <c r="B4440" s="93">
        <v>0</v>
      </c>
      <c r="C4440" s="21" t="s">
        <v>325</v>
      </c>
      <c r="D4440" s="12">
        <v>90</v>
      </c>
      <c r="E4440" s="12">
        <v>0</v>
      </c>
      <c r="F4440" s="12">
        <v>65</v>
      </c>
      <c r="G4440" s="12">
        <v>0</v>
      </c>
      <c r="H4440" s="12">
        <v>0</v>
      </c>
      <c r="I4440" s="13">
        <v>65</v>
      </c>
      <c r="J4440" s="13">
        <v>50</v>
      </c>
      <c r="K4440" s="13">
        <v>20</v>
      </c>
      <c r="L4440" s="13">
        <v>20</v>
      </c>
      <c r="M4440" s="13">
        <v>0</v>
      </c>
      <c r="N4440" s="14">
        <f>D4440*$D$4</f>
        <v>117</v>
      </c>
      <c r="O4440" s="14">
        <f>E4440*$E$4</f>
        <v>0</v>
      </c>
      <c r="P4440" s="14">
        <f>F4440*$F$4</f>
        <v>84.5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242.19</v>
      </c>
      <c r="T4440" s="14">
        <f>(O4440/100)*(K4440*$K$4)</f>
        <v>0</v>
      </c>
      <c r="U4440" s="14">
        <f>(P4440/100)*(K4440*$K$4)+(P4440/100)*(L4440*$L$4)</f>
        <v>50.699999999999996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377"/>
        <v>359.19</v>
      </c>
      <c r="Y4440" s="14">
        <f t="shared" si="1378"/>
        <v>0</v>
      </c>
      <c r="Z4440" s="14">
        <f t="shared" si="1379"/>
        <v>135.19999999999999</v>
      </c>
      <c r="AA4440" s="14">
        <f t="shared" si="1380"/>
        <v>0</v>
      </c>
      <c r="AB4440" s="14">
        <f>R4440+W4440</f>
        <v>0</v>
      </c>
      <c r="AC4440" s="15">
        <f>ROUND(X4440+Y4440+Z4440+AA4440+AB4440,1)</f>
        <v>494.4</v>
      </c>
      <c r="AD4440" s="48">
        <f>(ROUND(AC4440-AC4439,1)/AC4439)</f>
        <v>0.16990061523899666</v>
      </c>
      <c r="AE4440" s="119"/>
      <c r="AF4440" s="60"/>
    </row>
    <row r="4441" spans="1:32">
      <c r="A4441" s="105" t="s">
        <v>822</v>
      </c>
      <c r="B4441" s="93">
        <v>0</v>
      </c>
      <c r="C4441" s="21" t="s">
        <v>856</v>
      </c>
      <c r="D4441" s="12">
        <v>90</v>
      </c>
      <c r="E4441" s="12">
        <v>0</v>
      </c>
      <c r="F4441" s="12">
        <v>65</v>
      </c>
      <c r="G4441" s="12">
        <v>0</v>
      </c>
      <c r="H4441" s="12">
        <v>0</v>
      </c>
      <c r="I4441" s="13">
        <v>45</v>
      </c>
      <c r="J4441" s="13">
        <v>20</v>
      </c>
      <c r="K4441" s="13">
        <v>20</v>
      </c>
      <c r="L4441" s="13">
        <v>20</v>
      </c>
      <c r="M4441" s="13">
        <v>0</v>
      </c>
      <c r="N4441" s="14">
        <f>D4441*$D$5</f>
        <v>125.99999999999999</v>
      </c>
      <c r="O4441" s="14">
        <f>E4441*$E$5</f>
        <v>0</v>
      </c>
      <c r="P4441" s="14">
        <f>F4441*$F$5</f>
        <v>91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122.84999999999998</v>
      </c>
      <c r="T4441" s="14">
        <f>(O4441/100)*(K4441*$K$5)</f>
        <v>0</v>
      </c>
      <c r="U4441" s="14">
        <f>(P4441/100)*(K4441*$K$5)+(P4441/100)*(L4441*$L$5)</f>
        <v>54.6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377"/>
        <v>248.84999999999997</v>
      </c>
      <c r="Y4441" s="14">
        <f t="shared" si="1378"/>
        <v>0</v>
      </c>
      <c r="Z4441" s="14">
        <f t="shared" si="1379"/>
        <v>145.6</v>
      </c>
      <c r="AA4441" s="14">
        <f t="shared" si="1380"/>
        <v>0</v>
      </c>
      <c r="AB4441" s="14">
        <f>R4441+W4441</f>
        <v>0</v>
      </c>
      <c r="AC4441" s="15">
        <f t="shared" ref="AC4441:AC4453" si="1381">ROUND(X4441+Y4441+Z4441+AA4441+AB4441,1)</f>
        <v>394.5</v>
      </c>
      <c r="AD4441" s="48">
        <f>(ROUND(AC4441-AC4439,1)/AC4439)</f>
        <v>-6.64931377188831E-2</v>
      </c>
      <c r="AE4441" s="119"/>
      <c r="AF4441" s="60"/>
    </row>
    <row r="4442" spans="1:32">
      <c r="A4442" s="105" t="s">
        <v>823</v>
      </c>
      <c r="B4442" s="93">
        <v>0</v>
      </c>
      <c r="C4442" s="21" t="s">
        <v>338</v>
      </c>
      <c r="D4442" s="12">
        <v>90</v>
      </c>
      <c r="E4442" s="12">
        <v>0</v>
      </c>
      <c r="F4442" s="12">
        <v>65</v>
      </c>
      <c r="G4442" s="12">
        <v>0</v>
      </c>
      <c r="H4442" s="12">
        <v>0</v>
      </c>
      <c r="I4442" s="13">
        <v>45</v>
      </c>
      <c r="J4442" s="13">
        <v>20</v>
      </c>
      <c r="K4442" s="13">
        <v>20</v>
      </c>
      <c r="L4442" s="13">
        <v>20</v>
      </c>
      <c r="M4442" s="13">
        <v>0</v>
      </c>
      <c r="N4442" s="14">
        <f>D4442*$D$6</f>
        <v>125.99999999999999</v>
      </c>
      <c r="O4442" s="14">
        <f>E4442*$E$6</f>
        <v>0</v>
      </c>
      <c r="P4442" s="14">
        <f>F4442*$F$6</f>
        <v>91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122.84999999999998</v>
      </c>
      <c r="T4442" s="14">
        <f>(O4442/100)*(K4442*$K$6)</f>
        <v>0</v>
      </c>
      <c r="U4442" s="14">
        <f>(P4442/100)*(K4442*$K$6)+(P4442/100)*(L4442*$L$6)</f>
        <v>54.6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377"/>
        <v>248.84999999999997</v>
      </c>
      <c r="Y4442" s="14">
        <f t="shared" si="1378"/>
        <v>0</v>
      </c>
      <c r="Z4442" s="14">
        <f t="shared" si="1379"/>
        <v>145.6</v>
      </c>
      <c r="AA4442" s="14">
        <f t="shared" si="1380"/>
        <v>0</v>
      </c>
      <c r="AB4442" s="14">
        <f t="shared" ref="AB4442:AB4453" si="1382">R4442+W4442</f>
        <v>0</v>
      </c>
      <c r="AC4442" s="15">
        <f t="shared" si="1381"/>
        <v>394.5</v>
      </c>
      <c r="AD4442" s="48">
        <f>(ROUND(AC4442-AC4439,1)/AC4439)</f>
        <v>-6.64931377188831E-2</v>
      </c>
      <c r="AE4442" s="119"/>
      <c r="AF4442" s="60"/>
    </row>
    <row r="4443" spans="1:32">
      <c r="A4443" s="105" t="s">
        <v>824</v>
      </c>
      <c r="B4443" s="93">
        <v>0</v>
      </c>
      <c r="C4443" s="21" t="s">
        <v>339</v>
      </c>
      <c r="D4443" s="12">
        <v>90</v>
      </c>
      <c r="E4443" s="12">
        <v>0</v>
      </c>
      <c r="F4443" s="12">
        <v>65</v>
      </c>
      <c r="G4443" s="12">
        <v>0</v>
      </c>
      <c r="H4443" s="12">
        <v>0</v>
      </c>
      <c r="I4443" s="13">
        <v>45</v>
      </c>
      <c r="J4443" s="13">
        <v>20</v>
      </c>
      <c r="K4443" s="13">
        <v>20</v>
      </c>
      <c r="L4443" s="13">
        <v>20</v>
      </c>
      <c r="M4443" s="13">
        <v>0</v>
      </c>
      <c r="N4443" s="14">
        <f>D4443*$D$7</f>
        <v>125.99999999999999</v>
      </c>
      <c r="O4443" s="14">
        <f>E4443*$E$7</f>
        <v>0</v>
      </c>
      <c r="P4443" s="14">
        <f>F4443*$F$7</f>
        <v>91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122.84999999999998</v>
      </c>
      <c r="T4443" s="14">
        <f>(O4443/100)*(K4443*$K$7)</f>
        <v>0</v>
      </c>
      <c r="U4443" s="14">
        <f>(P4443/100)*(K4443*$K$7)+(P4443/100)*(L4443*$L$7)</f>
        <v>54.6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377"/>
        <v>248.84999999999997</v>
      </c>
      <c r="Y4443" s="14">
        <f t="shared" si="1378"/>
        <v>0</v>
      </c>
      <c r="Z4443" s="14">
        <f t="shared" si="1379"/>
        <v>145.6</v>
      </c>
      <c r="AA4443" s="14">
        <f t="shared" si="1380"/>
        <v>0</v>
      </c>
      <c r="AB4443" s="14">
        <f t="shared" si="1382"/>
        <v>0</v>
      </c>
      <c r="AC4443" s="15">
        <f t="shared" si="1381"/>
        <v>394.5</v>
      </c>
      <c r="AD4443" s="48">
        <f>(ROUND(AC4443-AC4439,1)/AC4439)</f>
        <v>-6.64931377188831E-2</v>
      </c>
      <c r="AE4443" s="119"/>
      <c r="AF4443" s="60"/>
    </row>
    <row r="4444" spans="1:32">
      <c r="A4444" s="105" t="s">
        <v>667</v>
      </c>
      <c r="B4444" s="93"/>
      <c r="C4444" s="21" t="s">
        <v>340</v>
      </c>
      <c r="D4444" s="12">
        <v>90</v>
      </c>
      <c r="E4444" s="12">
        <v>0</v>
      </c>
      <c r="F4444" s="12">
        <v>65</v>
      </c>
      <c r="G4444" s="12">
        <v>0</v>
      </c>
      <c r="H4444" s="12">
        <v>0</v>
      </c>
      <c r="I4444" s="13">
        <v>45</v>
      </c>
      <c r="J4444" s="13">
        <v>20</v>
      </c>
      <c r="K4444" s="13">
        <v>20</v>
      </c>
      <c r="L4444" s="13">
        <v>20</v>
      </c>
      <c r="M4444" s="13">
        <v>0</v>
      </c>
      <c r="N4444" s="14">
        <f>D4444*$D$8</f>
        <v>125.99999999999999</v>
      </c>
      <c r="O4444" s="14">
        <f>E4444*$E$8</f>
        <v>0</v>
      </c>
      <c r="P4444" s="14">
        <f>F4444*$F$8</f>
        <v>91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122.84999999999998</v>
      </c>
      <c r="T4444" s="14">
        <f>(O4444/100)*(K4444*$K$8)</f>
        <v>0</v>
      </c>
      <c r="U4444" s="14">
        <f>(P4444/100)*(K4444*$K$8)+(P4444/100)*(L4444*$L$8)</f>
        <v>54.6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377"/>
        <v>248.84999999999997</v>
      </c>
      <c r="Y4444" s="14">
        <f t="shared" si="1378"/>
        <v>0</v>
      </c>
      <c r="Z4444" s="14">
        <f t="shared" si="1379"/>
        <v>145.6</v>
      </c>
      <c r="AA4444" s="14">
        <f t="shared" si="1380"/>
        <v>0</v>
      </c>
      <c r="AB4444" s="14">
        <f t="shared" si="1382"/>
        <v>0</v>
      </c>
      <c r="AC4444" s="15">
        <f t="shared" si="1381"/>
        <v>394.5</v>
      </c>
      <c r="AD4444" s="48">
        <f>(ROUND(AC4444-AC4439,1)/AC4439)</f>
        <v>-6.64931377188831E-2</v>
      </c>
      <c r="AE4444" s="119"/>
      <c r="AF4444" s="60"/>
    </row>
    <row r="4445" spans="1:32">
      <c r="A4445" s="105" t="s">
        <v>606</v>
      </c>
      <c r="B4445" s="93"/>
      <c r="C4445" s="21" t="s">
        <v>1</v>
      </c>
      <c r="D4445" s="12">
        <v>45</v>
      </c>
      <c r="E4445" s="12">
        <v>155</v>
      </c>
      <c r="F4445" s="12">
        <v>0</v>
      </c>
      <c r="G4445" s="12">
        <v>0</v>
      </c>
      <c r="H4445" s="12">
        <v>0</v>
      </c>
      <c r="I4445" s="13">
        <v>45</v>
      </c>
      <c r="J4445" s="13">
        <v>20</v>
      </c>
      <c r="K4445" s="13">
        <v>80</v>
      </c>
      <c r="L4445" s="13">
        <v>0</v>
      </c>
      <c r="M4445" s="13">
        <v>0</v>
      </c>
      <c r="N4445" s="14">
        <f>D4445*$D$9</f>
        <v>54</v>
      </c>
      <c r="O4445" s="14">
        <f>E4445*$E$9</f>
        <v>201.5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52.650000000000006</v>
      </c>
      <c r="T4445" s="14">
        <f>(O4445/100)*(K4445*$K$9)</f>
        <v>241.8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377"/>
        <v>106.65</v>
      </c>
      <c r="Y4445" s="14">
        <f t="shared" si="1378"/>
        <v>443.3</v>
      </c>
      <c r="Z4445" s="14">
        <f t="shared" si="1379"/>
        <v>0</v>
      </c>
      <c r="AA4445" s="14">
        <f t="shared" si="1380"/>
        <v>0</v>
      </c>
      <c r="AB4445" s="14">
        <f t="shared" si="1382"/>
        <v>0</v>
      </c>
      <c r="AC4445" s="15">
        <f t="shared" si="1381"/>
        <v>550</v>
      </c>
      <c r="AD4445" s="48">
        <f>(ROUND(AC4445-AC4439,1)/AC4439)</f>
        <v>0.30146710837671559</v>
      </c>
      <c r="AE4445" s="119"/>
      <c r="AF4445" s="60"/>
    </row>
    <row r="4446" spans="1:32">
      <c r="A4446" s="105" t="s">
        <v>851</v>
      </c>
      <c r="B4446" s="93"/>
      <c r="C4446" s="21" t="s">
        <v>2</v>
      </c>
      <c r="D4446" s="12">
        <v>45</v>
      </c>
      <c r="E4446" s="12">
        <v>0</v>
      </c>
      <c r="F4446" s="12">
        <v>155</v>
      </c>
      <c r="G4446" s="12">
        <v>0</v>
      </c>
      <c r="H4446" s="12">
        <v>0</v>
      </c>
      <c r="I4446" s="13">
        <v>45</v>
      </c>
      <c r="J4446" s="13">
        <v>20</v>
      </c>
      <c r="K4446" s="13">
        <v>40</v>
      </c>
      <c r="L4446" s="13">
        <v>40</v>
      </c>
      <c r="M4446" s="13">
        <v>0</v>
      </c>
      <c r="N4446" s="14">
        <f>D4446*$D$10</f>
        <v>54</v>
      </c>
      <c r="O4446" s="14">
        <f>E4446*$E$10</f>
        <v>0</v>
      </c>
      <c r="P4446" s="14">
        <f>F4446*$F$10</f>
        <v>201.5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52.650000000000006</v>
      </c>
      <c r="T4446" s="14">
        <f>(O4446/100)*(K4446*$J$10)</f>
        <v>0</v>
      </c>
      <c r="U4446" s="14">
        <f>(P4446/100)*(K4446*$K$10)+(P4446/100)*(L4446*$L$10)</f>
        <v>241.8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377"/>
        <v>106.65</v>
      </c>
      <c r="Y4446" s="14">
        <f t="shared" si="1378"/>
        <v>0</v>
      </c>
      <c r="Z4446" s="14">
        <f t="shared" si="1379"/>
        <v>443.3</v>
      </c>
      <c r="AA4446" s="14">
        <f t="shared" si="1380"/>
        <v>0</v>
      </c>
      <c r="AB4446" s="14">
        <f t="shared" si="1382"/>
        <v>0</v>
      </c>
      <c r="AC4446" s="15">
        <f t="shared" si="1381"/>
        <v>550</v>
      </c>
      <c r="AD4446" s="48">
        <f>(ROUND(AC4446-AC4439,1)/AC4439)</f>
        <v>0.30146710837671559</v>
      </c>
      <c r="AE4446" s="119"/>
      <c r="AF4446" s="60"/>
    </row>
    <row r="4447" spans="1:32">
      <c r="A4447" s="105" t="s">
        <v>852</v>
      </c>
      <c r="B4447" s="93"/>
      <c r="C4447" s="21" t="s">
        <v>3</v>
      </c>
      <c r="D4447" s="12">
        <v>45</v>
      </c>
      <c r="E4447" s="12">
        <v>0</v>
      </c>
      <c r="F4447" s="12">
        <v>0</v>
      </c>
      <c r="G4447" s="12">
        <v>155</v>
      </c>
      <c r="H4447" s="12">
        <v>0</v>
      </c>
      <c r="I4447" s="13">
        <v>45</v>
      </c>
      <c r="J4447" s="13">
        <v>20</v>
      </c>
      <c r="K4447" s="13">
        <v>0</v>
      </c>
      <c r="L4447" s="13">
        <v>80</v>
      </c>
      <c r="M4447" s="13">
        <v>0</v>
      </c>
      <c r="N4447" s="14">
        <f>D4447*$D$11</f>
        <v>54</v>
      </c>
      <c r="O4447" s="14">
        <f>E4447*$E$11</f>
        <v>0</v>
      </c>
      <c r="P4447" s="14">
        <f>F4447*$F$11</f>
        <v>0</v>
      </c>
      <c r="Q4447" s="14">
        <f>G4447*$G$11</f>
        <v>201.5</v>
      </c>
      <c r="R4447" s="14">
        <f>H4447*$H$11</f>
        <v>0</v>
      </c>
      <c r="S4447" s="14">
        <f>(N4447/100)*(I4447*$I$11)+(N4447/100)*(J4447*$J$11)</f>
        <v>52.650000000000006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241.8</v>
      </c>
      <c r="W4447" s="14">
        <f>(R4447/100)*(K4447*$K$11)+(R4447/100)*(L4447*$L$11)</f>
        <v>0</v>
      </c>
      <c r="X4447" s="14">
        <f t="shared" si="1377"/>
        <v>106.65</v>
      </c>
      <c r="Y4447" s="14">
        <f t="shared" si="1378"/>
        <v>0</v>
      </c>
      <c r="Z4447" s="14">
        <f t="shared" si="1379"/>
        <v>0</v>
      </c>
      <c r="AA4447" s="14">
        <f t="shared" si="1380"/>
        <v>443.3</v>
      </c>
      <c r="AB4447" s="14">
        <f t="shared" si="1382"/>
        <v>0</v>
      </c>
      <c r="AC4447" s="15">
        <f t="shared" si="1381"/>
        <v>550</v>
      </c>
      <c r="AD4447" s="48">
        <f>(ROUND(AC4447-AC4439,1)/AC4439)</f>
        <v>0.30146710837671559</v>
      </c>
      <c r="AE4447" s="117"/>
      <c r="AF4447" s="63"/>
    </row>
    <row r="4448" spans="1:32">
      <c r="A4448" s="105" t="s">
        <v>853</v>
      </c>
      <c r="B4448" s="93"/>
      <c r="C4448" s="21" t="s">
        <v>4</v>
      </c>
      <c r="D4448" s="12">
        <v>45</v>
      </c>
      <c r="E4448" s="12">
        <v>0</v>
      </c>
      <c r="F4448" s="12">
        <v>0</v>
      </c>
      <c r="G4448" s="12">
        <v>0</v>
      </c>
      <c r="H4448" s="12">
        <v>155</v>
      </c>
      <c r="I4448" s="13">
        <v>45</v>
      </c>
      <c r="J4448" s="13">
        <v>20</v>
      </c>
      <c r="K4448" s="13">
        <v>40</v>
      </c>
      <c r="L4448" s="13">
        <v>40</v>
      </c>
      <c r="M4448" s="13">
        <v>0</v>
      </c>
      <c r="N4448" s="14">
        <f>D4448*$D$12</f>
        <v>54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201.5</v>
      </c>
      <c r="S4448" s="14">
        <f>(N4448/100)*(I4448*$I$12)+(N4448/100)*(J4448*$J$12)</f>
        <v>52.650000000000006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241.8</v>
      </c>
      <c r="X4448" s="14">
        <f t="shared" si="1377"/>
        <v>106.65</v>
      </c>
      <c r="Y4448" s="14">
        <f t="shared" si="1378"/>
        <v>0</v>
      </c>
      <c r="Z4448" s="14">
        <f t="shared" si="1379"/>
        <v>0</v>
      </c>
      <c r="AA4448" s="14">
        <f t="shared" si="1380"/>
        <v>0</v>
      </c>
      <c r="AB4448" s="14">
        <f t="shared" si="1382"/>
        <v>443.3</v>
      </c>
      <c r="AC4448" s="15">
        <f t="shared" si="1381"/>
        <v>550</v>
      </c>
      <c r="AD4448" s="48">
        <f>(ROUND(AC4448-AC4439,1)/AC4439)</f>
        <v>0.30146710837671559</v>
      </c>
      <c r="AE4448" s="119"/>
      <c r="AF4448" s="60"/>
    </row>
    <row r="4449" spans="1:32">
      <c r="A4449" s="105" t="s">
        <v>854</v>
      </c>
      <c r="B4449" s="93"/>
      <c r="C4449" s="21" t="s">
        <v>328</v>
      </c>
      <c r="D4449" s="12">
        <v>90</v>
      </c>
      <c r="E4449" s="12">
        <v>0</v>
      </c>
      <c r="F4449" s="12">
        <v>65</v>
      </c>
      <c r="G4449" s="12">
        <v>0</v>
      </c>
      <c r="H4449" s="12">
        <v>0</v>
      </c>
      <c r="I4449" s="13">
        <v>45</v>
      </c>
      <c r="J4449" s="13">
        <v>20</v>
      </c>
      <c r="K4449" s="13">
        <v>20</v>
      </c>
      <c r="L4449" s="13">
        <v>20</v>
      </c>
      <c r="M4449" s="13">
        <v>58</v>
      </c>
      <c r="N4449" s="14">
        <f>D4449*$D$13</f>
        <v>117</v>
      </c>
      <c r="O4449" s="14">
        <f>E4449*$E$13</f>
        <v>0</v>
      </c>
      <c r="P4449" s="14">
        <f>F4449*$F$13</f>
        <v>84.5</v>
      </c>
      <c r="Q4449" s="14">
        <f>G4449*$G$13</f>
        <v>0</v>
      </c>
      <c r="R4449" s="14">
        <f>H4449*$H$13</f>
        <v>0</v>
      </c>
      <c r="S4449" s="14">
        <f>(N4449/100)*(I4449*$I$14)+(N4449/100)*(J4449*$J$14)+(N4449/100)*(M4449*$M$14)</f>
        <v>215.86499999999998</v>
      </c>
      <c r="T4449" s="14">
        <f>(O4449/100)*(K4449*$K$13)+(O4449/100)*(M4449*$M$13)</f>
        <v>0</v>
      </c>
      <c r="U4449" s="14">
        <f>(P4449/100)*(K4449*$K$13)+(P4449/100)*(L4449*$L$13)+(P4449/100)*(M4449*$M$13)</f>
        <v>124.215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 t="shared" si="1377"/>
        <v>332.86500000000001</v>
      </c>
      <c r="Y4449" s="14">
        <f t="shared" si="1378"/>
        <v>0</v>
      </c>
      <c r="Z4449" s="14">
        <f t="shared" si="1379"/>
        <v>208.715</v>
      </c>
      <c r="AA4449" s="14">
        <f t="shared" si="1380"/>
        <v>0</v>
      </c>
      <c r="AB4449" s="14">
        <f t="shared" si="1382"/>
        <v>0</v>
      </c>
      <c r="AC4449" s="15">
        <f t="shared" si="1381"/>
        <v>541.6</v>
      </c>
      <c r="AD4449" s="48">
        <f>(ROUND(AC4449-AC4439,1)/AC4439)</f>
        <v>0.28159015617605299</v>
      </c>
      <c r="AE4449" s="119"/>
      <c r="AF4449" s="60"/>
    </row>
    <row r="4450" spans="1:32">
      <c r="A4450" s="105" t="s">
        <v>855</v>
      </c>
      <c r="B4450" s="93"/>
      <c r="C4450" s="21" t="s">
        <v>329</v>
      </c>
      <c r="D4450" s="12">
        <v>140</v>
      </c>
      <c r="E4450" s="12">
        <v>0</v>
      </c>
      <c r="F4450" s="12">
        <v>0</v>
      </c>
      <c r="G4450" s="12">
        <v>0</v>
      </c>
      <c r="H4450" s="12">
        <v>0</v>
      </c>
      <c r="I4450" s="13">
        <v>45</v>
      </c>
      <c r="J4450" s="13">
        <v>20</v>
      </c>
      <c r="K4450" s="13">
        <v>68</v>
      </c>
      <c r="L4450" s="13">
        <v>0</v>
      </c>
      <c r="M4450" s="13">
        <v>0</v>
      </c>
      <c r="N4450" s="14">
        <f>D4450*$D$14</f>
        <v>182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363.09000000000003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377"/>
        <v>545.09</v>
      </c>
      <c r="Y4450" s="14">
        <f t="shared" si="1378"/>
        <v>0</v>
      </c>
      <c r="Z4450" s="14">
        <f t="shared" si="1379"/>
        <v>0</v>
      </c>
      <c r="AA4450" s="14">
        <f t="shared" si="1380"/>
        <v>0</v>
      </c>
      <c r="AB4450" s="14">
        <f t="shared" si="1382"/>
        <v>0</v>
      </c>
      <c r="AC4450" s="15">
        <f t="shared" si="1381"/>
        <v>545.1</v>
      </c>
      <c r="AD4450" s="48">
        <f>(ROUND(AC4450-AC4439,1)/AC4439)</f>
        <v>0.28987221959299575</v>
      </c>
      <c r="AE4450" s="119"/>
      <c r="AF4450" s="60"/>
    </row>
    <row r="4451" spans="1:32">
      <c r="A4451" s="105"/>
      <c r="B4451" s="93"/>
      <c r="C4451" s="21" t="s">
        <v>330</v>
      </c>
      <c r="D4451" s="12">
        <v>140</v>
      </c>
      <c r="E4451" s="12">
        <v>0</v>
      </c>
      <c r="F4451" s="12">
        <v>0</v>
      </c>
      <c r="G4451" s="12">
        <v>0</v>
      </c>
      <c r="H4451" s="12">
        <v>0</v>
      </c>
      <c r="I4451" s="13">
        <v>45</v>
      </c>
      <c r="J4451" s="13">
        <v>20</v>
      </c>
      <c r="K4451" s="13">
        <v>0</v>
      </c>
      <c r="L4451" s="13">
        <v>68</v>
      </c>
      <c r="M4451" s="13">
        <v>0</v>
      </c>
      <c r="N4451" s="14">
        <f>D4451*$D$15</f>
        <v>182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363.09000000000003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377"/>
        <v>545.09</v>
      </c>
      <c r="Y4451" s="14">
        <f t="shared" si="1378"/>
        <v>0</v>
      </c>
      <c r="Z4451" s="14">
        <f t="shared" si="1379"/>
        <v>0</v>
      </c>
      <c r="AA4451" s="14">
        <f t="shared" si="1380"/>
        <v>0</v>
      </c>
      <c r="AB4451" s="14">
        <f t="shared" si="1382"/>
        <v>0</v>
      </c>
      <c r="AC4451" s="15">
        <f t="shared" si="1381"/>
        <v>545.1</v>
      </c>
      <c r="AD4451" s="48">
        <f>(ROUND(AC4451-AC4439,1)/AC4439)</f>
        <v>0.28987221959299575</v>
      </c>
      <c r="AE4451" s="119"/>
      <c r="AF4451" s="60"/>
    </row>
    <row r="4452" spans="1:32">
      <c r="A4452" s="105"/>
      <c r="B4452" s="93"/>
      <c r="C4452" s="21" t="s">
        <v>326</v>
      </c>
      <c r="D4452" s="12">
        <v>90</v>
      </c>
      <c r="E4452" s="12">
        <v>0</v>
      </c>
      <c r="F4452" s="12">
        <v>65</v>
      </c>
      <c r="G4452" s="12">
        <v>0</v>
      </c>
      <c r="H4452" s="12">
        <v>0</v>
      </c>
      <c r="I4452" s="13">
        <v>45</v>
      </c>
      <c r="J4452" s="13">
        <v>65</v>
      </c>
      <c r="K4452" s="13">
        <v>20</v>
      </c>
      <c r="L4452" s="13">
        <v>20</v>
      </c>
      <c r="M4452" s="13">
        <v>0</v>
      </c>
      <c r="N4452" s="14">
        <f>D4452*$D$16</f>
        <v>117</v>
      </c>
      <c r="O4452" s="14">
        <f>E4452*$E$16</f>
        <v>0</v>
      </c>
      <c r="P4452" s="14">
        <f>F4452*$F$16</f>
        <v>84.5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227.565</v>
      </c>
      <c r="T4452" s="14">
        <f>(O4452/100)*(K4452*$K$16)</f>
        <v>0</v>
      </c>
      <c r="U4452" s="14">
        <f>(P4452/100)*(K4452*$K$16)+(P4452/100)*(L4452*$L$16)</f>
        <v>50.699999999999996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377"/>
        <v>344.565</v>
      </c>
      <c r="Y4452" s="14">
        <f t="shared" si="1378"/>
        <v>0</v>
      </c>
      <c r="Z4452" s="14">
        <f t="shared" si="1379"/>
        <v>135.19999999999999</v>
      </c>
      <c r="AA4452" s="14">
        <f t="shared" si="1380"/>
        <v>0</v>
      </c>
      <c r="AB4452" s="14">
        <f t="shared" si="1382"/>
        <v>0</v>
      </c>
      <c r="AC4452" s="15">
        <f t="shared" si="1381"/>
        <v>479.8</v>
      </c>
      <c r="AD4452" s="48">
        <f>(ROUND(AC4452-AC4439,1)/AC4439)</f>
        <v>0.13535257927117841</v>
      </c>
      <c r="AE4452" s="119"/>
      <c r="AF4452" s="60"/>
    </row>
    <row r="4453" spans="1:32">
      <c r="A4453" s="105"/>
      <c r="B4453" s="93"/>
      <c r="C4453" s="21" t="s">
        <v>327</v>
      </c>
      <c r="D4453" s="12">
        <v>90</v>
      </c>
      <c r="E4453" s="12">
        <v>0</v>
      </c>
      <c r="F4453" s="12">
        <v>65</v>
      </c>
      <c r="G4453" s="12">
        <v>0</v>
      </c>
      <c r="H4453" s="12">
        <v>0</v>
      </c>
      <c r="I4453" s="13">
        <v>90</v>
      </c>
      <c r="J4453" s="13">
        <v>20</v>
      </c>
      <c r="K4453" s="13">
        <v>20</v>
      </c>
      <c r="L4453" s="13">
        <v>20</v>
      </c>
      <c r="M4453" s="13">
        <v>0</v>
      </c>
      <c r="N4453" s="14">
        <f>D4453*$D$17</f>
        <v>117</v>
      </c>
      <c r="O4453" s="14">
        <f>E4453*$E$17</f>
        <v>0</v>
      </c>
      <c r="P4453" s="14">
        <f>F4453*$F$17</f>
        <v>84.5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265.58999999999992</v>
      </c>
      <c r="T4453" s="14">
        <f>(O4453/100)*(K4453*$K$17)</f>
        <v>0</v>
      </c>
      <c r="U4453" s="14">
        <f>(P4453/100)*(K4453*$K$17)+(P4453/100)*(L4453*$L$17)</f>
        <v>50.699999999999996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377"/>
        <v>382.58999999999992</v>
      </c>
      <c r="Y4453" s="14">
        <f t="shared" si="1378"/>
        <v>0</v>
      </c>
      <c r="Z4453" s="14">
        <f t="shared" si="1379"/>
        <v>135.19999999999999</v>
      </c>
      <c r="AA4453" s="14">
        <f t="shared" si="1380"/>
        <v>0</v>
      </c>
      <c r="AB4453" s="14">
        <f t="shared" si="1382"/>
        <v>0</v>
      </c>
      <c r="AC4453" s="15">
        <f t="shared" si="1381"/>
        <v>517.79999999999995</v>
      </c>
      <c r="AD4453" s="48">
        <f>(ROUND(AC4453-AC4439,1)/AC4439)</f>
        <v>0.22527212494084239</v>
      </c>
      <c r="AE4453" s="119"/>
      <c r="AF4453" s="60"/>
    </row>
    <row r="4454" spans="1:32">
      <c r="A4454" s="112" t="s">
        <v>0</v>
      </c>
      <c r="B4454" s="122" t="s">
        <v>859</v>
      </c>
      <c r="C4454" s="50" t="s">
        <v>244</v>
      </c>
      <c r="D4454" s="11">
        <v>100</v>
      </c>
      <c r="E4454" s="11">
        <v>0</v>
      </c>
      <c r="F4454" s="11">
        <v>65</v>
      </c>
      <c r="G4454" s="11">
        <v>0</v>
      </c>
      <c r="H4454" s="11">
        <v>0</v>
      </c>
      <c r="I4454" s="51">
        <v>45</v>
      </c>
      <c r="J4454" s="51">
        <v>20</v>
      </c>
      <c r="K4454" s="51">
        <v>20</v>
      </c>
      <c r="L4454" s="51">
        <v>20</v>
      </c>
      <c r="M4454" s="51">
        <v>0</v>
      </c>
      <c r="N4454" s="52">
        <f>D4454*$D$3</f>
        <v>150</v>
      </c>
      <c r="O4454" s="52">
        <f>E4454*$E$3</f>
        <v>0</v>
      </c>
      <c r="P4454" s="52">
        <f>F4454*$F$3</f>
        <v>97.5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146.25</v>
      </c>
      <c r="T4454" s="52">
        <f>(O4454/100)*(K4454*$K$3)</f>
        <v>0</v>
      </c>
      <c r="U4454" s="52">
        <f>(P4454/100)*(K4454*$K$3)+(P4454/100)*(L4454*$L$3)</f>
        <v>58.5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ref="X4454:X4468" si="1383">N4454+S4454</f>
        <v>296.25</v>
      </c>
      <c r="Y4454" s="52">
        <f t="shared" ref="Y4454:Y4468" si="1384">O4454+T4454</f>
        <v>0</v>
      </c>
      <c r="Z4454" s="52">
        <f t="shared" ref="Z4454:Z4468" si="1385">P4454+U4454</f>
        <v>156</v>
      </c>
      <c r="AA4454" s="52">
        <f t="shared" ref="AA4454:AA4468" si="1386">Q4454+V4454</f>
        <v>0</v>
      </c>
      <c r="AB4454" s="52">
        <f>R4454+W4454</f>
        <v>0</v>
      </c>
      <c r="AC4454" s="53">
        <f>ROUND(X4454+Y4454+Z4454+AA4454+AB4454,1)</f>
        <v>452.3</v>
      </c>
      <c r="AD4454" s="123">
        <v>0</v>
      </c>
      <c r="AE4454" s="119"/>
      <c r="AF4454" s="60"/>
    </row>
    <row r="4455" spans="1:32">
      <c r="A4455" s="105" t="s">
        <v>821</v>
      </c>
      <c r="B4455" s="93">
        <v>15</v>
      </c>
      <c r="C4455" s="21" t="s">
        <v>325</v>
      </c>
      <c r="D4455" s="12">
        <v>100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130</v>
      </c>
      <c r="O4455" s="14">
        <f>E4455*$E$4</f>
        <v>0</v>
      </c>
      <c r="P4455" s="14">
        <f>F4455*$F$4</f>
        <v>84.5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269.10000000000002</v>
      </c>
      <c r="T4455" s="14">
        <f>(O4455/100)*(K4455*$K$4)</f>
        <v>0</v>
      </c>
      <c r="U4455" s="14">
        <f>(P4455/100)*(K4455*$K$4)+(P4455/100)*(L4455*$L$4)</f>
        <v>50.699999999999996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83"/>
        <v>399.1</v>
      </c>
      <c r="Y4455" s="14">
        <f t="shared" si="1384"/>
        <v>0</v>
      </c>
      <c r="Z4455" s="14">
        <f t="shared" si="1385"/>
        <v>135.19999999999999</v>
      </c>
      <c r="AA4455" s="14">
        <f t="shared" si="1386"/>
        <v>0</v>
      </c>
      <c r="AB4455" s="14">
        <f>R4455+W4455</f>
        <v>0</v>
      </c>
      <c r="AC4455" s="15">
        <f>ROUND(X4455+Y4455+Z4455+AA4455+AB4455,1)</f>
        <v>534.29999999999995</v>
      </c>
      <c r="AD4455" s="48">
        <f>(ROUND(AC4455-AC4454,1)/AC4454)</f>
        <v>0.18129560026531064</v>
      </c>
      <c r="AE4455" s="119"/>
      <c r="AF4455" s="60"/>
    </row>
    <row r="4456" spans="1:32">
      <c r="A4456" s="105" t="s">
        <v>822</v>
      </c>
      <c r="B4456" s="93">
        <v>15</v>
      </c>
      <c r="C4456" s="21" t="s">
        <v>856</v>
      </c>
      <c r="D4456" s="12">
        <v>100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140</v>
      </c>
      <c r="O4456" s="14">
        <f>E4456*$E$5</f>
        <v>0</v>
      </c>
      <c r="P4456" s="14">
        <f>F4456*$F$5</f>
        <v>91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136.5</v>
      </c>
      <c r="T4456" s="14">
        <f>(O4456/100)*(K4456*$K$5)</f>
        <v>0</v>
      </c>
      <c r="U4456" s="14">
        <f>(P4456/100)*(K4456*$K$5)+(P4456/100)*(L4456*$L$5)</f>
        <v>54.6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83"/>
        <v>276.5</v>
      </c>
      <c r="Y4456" s="14">
        <f t="shared" si="1384"/>
        <v>0</v>
      </c>
      <c r="Z4456" s="14">
        <f t="shared" si="1385"/>
        <v>145.6</v>
      </c>
      <c r="AA4456" s="14">
        <f t="shared" si="1386"/>
        <v>0</v>
      </c>
      <c r="AB4456" s="14">
        <f>R4456+W4456</f>
        <v>0</v>
      </c>
      <c r="AC4456" s="15">
        <f t="shared" ref="AC4456:AC4468" si="1387">ROUND(X4456+Y4456+Z4456+AA4456+AB4456,1)</f>
        <v>422.1</v>
      </c>
      <c r="AD4456" s="48">
        <f>(ROUND(AC4456-AC4454,1)/AC4454)</f>
        <v>-6.6769843024541226E-2</v>
      </c>
      <c r="AE4456" s="119"/>
      <c r="AF4456" s="60"/>
    </row>
    <row r="4457" spans="1:32">
      <c r="A4457" s="105" t="s">
        <v>823</v>
      </c>
      <c r="B4457" s="93">
        <v>0</v>
      </c>
      <c r="C4457" s="21" t="s">
        <v>338</v>
      </c>
      <c r="D4457" s="12">
        <v>100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140</v>
      </c>
      <c r="O4457" s="14">
        <f>E4457*$E$6</f>
        <v>0</v>
      </c>
      <c r="P4457" s="14">
        <f>F4457*$F$6</f>
        <v>91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136.5</v>
      </c>
      <c r="T4457" s="14">
        <f>(O4457/100)*(K4457*$K$6)</f>
        <v>0</v>
      </c>
      <c r="U4457" s="14">
        <f>(P4457/100)*(K4457*$K$6)+(P4457/100)*(L4457*$L$6)</f>
        <v>54.6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83"/>
        <v>276.5</v>
      </c>
      <c r="Y4457" s="14">
        <f t="shared" si="1384"/>
        <v>0</v>
      </c>
      <c r="Z4457" s="14">
        <f t="shared" si="1385"/>
        <v>145.6</v>
      </c>
      <c r="AA4457" s="14">
        <f t="shared" si="1386"/>
        <v>0</v>
      </c>
      <c r="AB4457" s="14">
        <f t="shared" ref="AB4457:AB4468" si="1388">R4457+W4457</f>
        <v>0</v>
      </c>
      <c r="AC4457" s="15">
        <f t="shared" si="1387"/>
        <v>422.1</v>
      </c>
      <c r="AD4457" s="48">
        <f>(ROUND(AC4457-AC4454,1)/AC4454)</f>
        <v>-6.6769843024541226E-2</v>
      </c>
      <c r="AE4457" s="119"/>
      <c r="AF4457" s="60"/>
    </row>
    <row r="4458" spans="1:32">
      <c r="A4458" s="105" t="s">
        <v>824</v>
      </c>
      <c r="B4458" s="93">
        <v>0</v>
      </c>
      <c r="C4458" s="21" t="s">
        <v>339</v>
      </c>
      <c r="D4458" s="12">
        <v>100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140</v>
      </c>
      <c r="O4458" s="14">
        <f>E4458*$E$7</f>
        <v>0</v>
      </c>
      <c r="P4458" s="14">
        <f>F4458*$F$7</f>
        <v>91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136.5</v>
      </c>
      <c r="T4458" s="14">
        <f>(O4458/100)*(K4458*$K$7)</f>
        <v>0</v>
      </c>
      <c r="U4458" s="14">
        <f>(P4458/100)*(K4458*$K$7)+(P4458/100)*(L4458*$L$7)</f>
        <v>54.6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83"/>
        <v>276.5</v>
      </c>
      <c r="Y4458" s="14">
        <f t="shared" si="1384"/>
        <v>0</v>
      </c>
      <c r="Z4458" s="14">
        <f t="shared" si="1385"/>
        <v>145.6</v>
      </c>
      <c r="AA4458" s="14">
        <f t="shared" si="1386"/>
        <v>0</v>
      </c>
      <c r="AB4458" s="14">
        <f t="shared" si="1388"/>
        <v>0</v>
      </c>
      <c r="AC4458" s="15">
        <f t="shared" si="1387"/>
        <v>422.1</v>
      </c>
      <c r="AD4458" s="48">
        <f>(ROUND(AC4458-AC4454,1)/AC4454)</f>
        <v>-6.6769843024541226E-2</v>
      </c>
      <c r="AE4458" s="119"/>
      <c r="AF4458" s="60"/>
    </row>
    <row r="4459" spans="1:32">
      <c r="A4459" s="105" t="s">
        <v>667</v>
      </c>
      <c r="B4459" s="93"/>
      <c r="C4459" s="21" t="s">
        <v>340</v>
      </c>
      <c r="D4459" s="12">
        <v>100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140</v>
      </c>
      <c r="O4459" s="14">
        <f>E4459*$E$8</f>
        <v>0</v>
      </c>
      <c r="P4459" s="14">
        <f>F4459*$F$8</f>
        <v>91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136.5</v>
      </c>
      <c r="T4459" s="14">
        <f>(O4459/100)*(K4459*$K$8)</f>
        <v>0</v>
      </c>
      <c r="U4459" s="14">
        <f>(P4459/100)*(K4459*$K$8)+(P4459/100)*(L4459*$L$8)</f>
        <v>54.6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83"/>
        <v>276.5</v>
      </c>
      <c r="Y4459" s="14">
        <f t="shared" si="1384"/>
        <v>0</v>
      </c>
      <c r="Z4459" s="14">
        <f t="shared" si="1385"/>
        <v>145.6</v>
      </c>
      <c r="AA4459" s="14">
        <f t="shared" si="1386"/>
        <v>0</v>
      </c>
      <c r="AB4459" s="14">
        <f t="shared" si="1388"/>
        <v>0</v>
      </c>
      <c r="AC4459" s="15">
        <f t="shared" si="1387"/>
        <v>422.1</v>
      </c>
      <c r="AD4459" s="48">
        <f>(ROUND(AC4459-AC4454,1)/AC4454)</f>
        <v>-6.6769843024541226E-2</v>
      </c>
      <c r="AE4459" s="119"/>
      <c r="AF4459" s="60"/>
    </row>
    <row r="4460" spans="1:32">
      <c r="A4460" s="105" t="s">
        <v>606</v>
      </c>
      <c r="B4460" s="93"/>
      <c r="C4460" s="21" t="s">
        <v>1</v>
      </c>
      <c r="D4460" s="12">
        <v>50</v>
      </c>
      <c r="E4460" s="12">
        <v>164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60</v>
      </c>
      <c r="O4460" s="14">
        <f>E4460*$E$9</f>
        <v>213.20000000000002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58.5</v>
      </c>
      <c r="T4460" s="14">
        <f>(O4460/100)*(K4460*$K$9)</f>
        <v>255.84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83"/>
        <v>118.5</v>
      </c>
      <c r="Y4460" s="14">
        <f t="shared" si="1384"/>
        <v>469.04</v>
      </c>
      <c r="Z4460" s="14">
        <f t="shared" si="1385"/>
        <v>0</v>
      </c>
      <c r="AA4460" s="14">
        <f t="shared" si="1386"/>
        <v>0</v>
      </c>
      <c r="AB4460" s="14">
        <f t="shared" si="1388"/>
        <v>0</v>
      </c>
      <c r="AC4460" s="15">
        <f t="shared" si="1387"/>
        <v>587.5</v>
      </c>
      <c r="AD4460" s="48">
        <f>(ROUND(AC4460-AC4454,1)/AC4454)</f>
        <v>0.29891664824231701</v>
      </c>
      <c r="AE4460" s="119"/>
      <c r="AF4460" s="60"/>
    </row>
    <row r="4461" spans="1:32">
      <c r="A4461" s="105" t="s">
        <v>851</v>
      </c>
      <c r="B4461" s="93"/>
      <c r="C4461" s="21" t="s">
        <v>2</v>
      </c>
      <c r="D4461" s="12">
        <v>50</v>
      </c>
      <c r="E4461" s="12">
        <v>0</v>
      </c>
      <c r="F4461" s="12">
        <v>164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60</v>
      </c>
      <c r="O4461" s="14">
        <f>E4461*$E$10</f>
        <v>0</v>
      </c>
      <c r="P4461" s="14">
        <f>F4461*$F$10</f>
        <v>213.20000000000002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58.5</v>
      </c>
      <c r="T4461" s="14">
        <f>(O4461/100)*(K4461*$J$10)</f>
        <v>0</v>
      </c>
      <c r="U4461" s="14">
        <f>(P4461/100)*(K4461*$K$10)+(P4461/100)*(L4461*$L$10)</f>
        <v>255.84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83"/>
        <v>118.5</v>
      </c>
      <c r="Y4461" s="14">
        <f t="shared" si="1384"/>
        <v>0</v>
      </c>
      <c r="Z4461" s="14">
        <f t="shared" si="1385"/>
        <v>469.04</v>
      </c>
      <c r="AA4461" s="14">
        <f t="shared" si="1386"/>
        <v>0</v>
      </c>
      <c r="AB4461" s="14">
        <f t="shared" si="1388"/>
        <v>0</v>
      </c>
      <c r="AC4461" s="15">
        <f t="shared" si="1387"/>
        <v>587.5</v>
      </c>
      <c r="AD4461" s="48">
        <f>(ROUND(AC4461-AC4454,1)/AC4454)</f>
        <v>0.29891664824231701</v>
      </c>
      <c r="AE4461" s="119"/>
      <c r="AF4461" s="60"/>
    </row>
    <row r="4462" spans="1:32">
      <c r="A4462" s="105" t="s">
        <v>852</v>
      </c>
      <c r="B4462" s="93"/>
      <c r="C4462" s="21" t="s">
        <v>3</v>
      </c>
      <c r="D4462" s="12">
        <v>50</v>
      </c>
      <c r="E4462" s="12">
        <v>0</v>
      </c>
      <c r="F4462" s="12">
        <v>0</v>
      </c>
      <c r="G4462" s="12">
        <v>164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60</v>
      </c>
      <c r="O4462" s="14">
        <f>E4462*$E$11</f>
        <v>0</v>
      </c>
      <c r="P4462" s="14">
        <f>F4462*$F$11</f>
        <v>0</v>
      </c>
      <c r="Q4462" s="14">
        <f>G4462*$G$11</f>
        <v>213.20000000000002</v>
      </c>
      <c r="R4462" s="14">
        <f>H4462*$H$11</f>
        <v>0</v>
      </c>
      <c r="S4462" s="14">
        <f>(N4462/100)*(I4462*$I$11)+(N4462/100)*(J4462*$J$11)</f>
        <v>58.5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255.84</v>
      </c>
      <c r="W4462" s="14">
        <f>(R4462/100)*(K4462*$K$11)+(R4462/100)*(L4462*$L$11)</f>
        <v>0</v>
      </c>
      <c r="X4462" s="14">
        <f t="shared" si="1383"/>
        <v>118.5</v>
      </c>
      <c r="Y4462" s="14">
        <f t="shared" si="1384"/>
        <v>0</v>
      </c>
      <c r="Z4462" s="14">
        <f t="shared" si="1385"/>
        <v>0</v>
      </c>
      <c r="AA4462" s="14">
        <f t="shared" si="1386"/>
        <v>469.04</v>
      </c>
      <c r="AB4462" s="14">
        <f t="shared" si="1388"/>
        <v>0</v>
      </c>
      <c r="AC4462" s="15">
        <f t="shared" si="1387"/>
        <v>587.5</v>
      </c>
      <c r="AD4462" s="48">
        <f>(ROUND(AC4462-AC4454,1)/AC4454)</f>
        <v>0.29891664824231701</v>
      </c>
      <c r="AE4462" s="119"/>
      <c r="AF4462" s="60"/>
    </row>
    <row r="4463" spans="1:32">
      <c r="A4463" s="105" t="s">
        <v>853</v>
      </c>
      <c r="B4463" s="93"/>
      <c r="C4463" s="21" t="s">
        <v>4</v>
      </c>
      <c r="D4463" s="12">
        <v>50</v>
      </c>
      <c r="E4463" s="12">
        <v>0</v>
      </c>
      <c r="F4463" s="12">
        <v>0</v>
      </c>
      <c r="G4463" s="12">
        <v>0</v>
      </c>
      <c r="H4463" s="12">
        <v>164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60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213.20000000000002</v>
      </c>
      <c r="S4463" s="14">
        <f>(N4463/100)*(I4463*$I$12)+(N4463/100)*(J4463*$J$12)</f>
        <v>58.5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255.84</v>
      </c>
      <c r="X4463" s="14">
        <f t="shared" si="1383"/>
        <v>118.5</v>
      </c>
      <c r="Y4463" s="14">
        <f t="shared" si="1384"/>
        <v>0</v>
      </c>
      <c r="Z4463" s="14">
        <f t="shared" si="1385"/>
        <v>0</v>
      </c>
      <c r="AA4463" s="14">
        <f t="shared" si="1386"/>
        <v>0</v>
      </c>
      <c r="AB4463" s="14">
        <f t="shared" si="1388"/>
        <v>469.04</v>
      </c>
      <c r="AC4463" s="15">
        <f t="shared" si="1387"/>
        <v>587.5</v>
      </c>
      <c r="AD4463" s="48">
        <f>(ROUND(AC4463-AC4454,1)/AC4454)</f>
        <v>0.29891664824231701</v>
      </c>
      <c r="AE4463" s="119"/>
      <c r="AF4463" s="60"/>
    </row>
    <row r="4464" spans="1:32">
      <c r="A4464" s="105" t="s">
        <v>854</v>
      </c>
      <c r="B4464" s="93"/>
      <c r="C4464" s="21" t="s">
        <v>328</v>
      </c>
      <c r="D4464" s="12">
        <v>100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130</v>
      </c>
      <c r="O4464" s="14">
        <f>E4464*$E$13</f>
        <v>0</v>
      </c>
      <c r="P4464" s="14">
        <f>F4464*$F$13</f>
        <v>84.5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239.85000000000002</v>
      </c>
      <c r="T4464" s="14">
        <f>(O4464/100)*(K4464*$K$13)+(O4464/100)*(M4464*$M$13)</f>
        <v>0</v>
      </c>
      <c r="U4464" s="14">
        <f>(P4464/100)*(K4464*$K$13)+(P4464/100)*(L4464*$L$13)+(P4464/100)*(M4464*$M$13)</f>
        <v>124.215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83"/>
        <v>369.85</v>
      </c>
      <c r="Y4464" s="14">
        <f t="shared" si="1384"/>
        <v>0</v>
      </c>
      <c r="Z4464" s="14">
        <f t="shared" si="1385"/>
        <v>208.715</v>
      </c>
      <c r="AA4464" s="14">
        <f t="shared" si="1386"/>
        <v>0</v>
      </c>
      <c r="AB4464" s="14">
        <f t="shared" si="1388"/>
        <v>0</v>
      </c>
      <c r="AC4464" s="15">
        <f t="shared" si="1387"/>
        <v>578.6</v>
      </c>
      <c r="AD4464" s="48">
        <f>(ROUND(AC4464-AC4454,1)/AC4454)</f>
        <v>0.27923944284766744</v>
      </c>
      <c r="AE4464" s="119"/>
      <c r="AF4464" s="60"/>
    </row>
    <row r="4465" spans="1:32">
      <c r="A4465" s="105" t="s">
        <v>855</v>
      </c>
      <c r="B4465" s="93"/>
      <c r="C4465" s="21" t="s">
        <v>329</v>
      </c>
      <c r="D4465" s="12">
        <v>150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195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389.02499999999998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83"/>
        <v>584.02499999999998</v>
      </c>
      <c r="Y4465" s="14">
        <f t="shared" si="1384"/>
        <v>0</v>
      </c>
      <c r="Z4465" s="14">
        <f t="shared" si="1385"/>
        <v>0</v>
      </c>
      <c r="AA4465" s="14">
        <f t="shared" si="1386"/>
        <v>0</v>
      </c>
      <c r="AB4465" s="14">
        <f t="shared" si="1388"/>
        <v>0</v>
      </c>
      <c r="AC4465" s="15">
        <f t="shared" si="1387"/>
        <v>584</v>
      </c>
      <c r="AD4465" s="48">
        <f>(ROUND(AC4465-AC4454,1)/AC4454)</f>
        <v>0.29117842140172451</v>
      </c>
      <c r="AE4465" s="119"/>
      <c r="AF4465" s="60"/>
    </row>
    <row r="4466" spans="1:32">
      <c r="A4466" s="105"/>
      <c r="B4466" s="93"/>
      <c r="C4466" s="21" t="s">
        <v>330</v>
      </c>
      <c r="D4466" s="12">
        <v>150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195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389.02499999999998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83"/>
        <v>584.02499999999998</v>
      </c>
      <c r="Y4466" s="14">
        <f t="shared" si="1384"/>
        <v>0</v>
      </c>
      <c r="Z4466" s="14">
        <f t="shared" si="1385"/>
        <v>0</v>
      </c>
      <c r="AA4466" s="14">
        <f t="shared" si="1386"/>
        <v>0</v>
      </c>
      <c r="AB4466" s="14">
        <f t="shared" si="1388"/>
        <v>0</v>
      </c>
      <c r="AC4466" s="15">
        <f t="shared" si="1387"/>
        <v>584</v>
      </c>
      <c r="AD4466" s="48">
        <f>(ROUND(AC4466-AC4454,1)/AC4454)</f>
        <v>0.29117842140172451</v>
      </c>
      <c r="AE4466" s="119"/>
      <c r="AF4466" s="60"/>
    </row>
    <row r="4467" spans="1:32">
      <c r="A4467" s="105"/>
      <c r="B4467" s="93"/>
      <c r="C4467" s="21" t="s">
        <v>326</v>
      </c>
      <c r="D4467" s="12">
        <v>100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130</v>
      </c>
      <c r="O4467" s="14">
        <f>E4467*$E$16</f>
        <v>0</v>
      </c>
      <c r="P4467" s="14">
        <f>F4467*$F$16</f>
        <v>84.5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252.85</v>
      </c>
      <c r="T4467" s="14">
        <f>(O4467/100)*(K4467*$K$16)</f>
        <v>0</v>
      </c>
      <c r="U4467" s="14">
        <f>(P4467/100)*(K4467*$K$16)+(P4467/100)*(L4467*$L$16)</f>
        <v>50.699999999999996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83"/>
        <v>382.85</v>
      </c>
      <c r="Y4467" s="14">
        <f t="shared" si="1384"/>
        <v>0</v>
      </c>
      <c r="Z4467" s="14">
        <f t="shared" si="1385"/>
        <v>135.19999999999999</v>
      </c>
      <c r="AA4467" s="14">
        <f t="shared" si="1386"/>
        <v>0</v>
      </c>
      <c r="AB4467" s="14">
        <f t="shared" si="1388"/>
        <v>0</v>
      </c>
      <c r="AC4467" s="15">
        <f t="shared" si="1387"/>
        <v>518.1</v>
      </c>
      <c r="AD4467" s="48">
        <f>(ROUND(AC4467-AC4454,1)/AC4454)</f>
        <v>0.14547866460313949</v>
      </c>
      <c r="AE4467" s="119"/>
      <c r="AF4467" s="60"/>
    </row>
    <row r="4468" spans="1:32">
      <c r="A4468" s="105"/>
      <c r="B4468" s="93"/>
      <c r="C4468" s="21" t="s">
        <v>327</v>
      </c>
      <c r="D4468" s="12">
        <v>100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130</v>
      </c>
      <c r="O4468" s="14">
        <f>E4468*$E$17</f>
        <v>0</v>
      </c>
      <c r="P4468" s="14">
        <f>F4468*$F$17</f>
        <v>84.5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295.09999999999997</v>
      </c>
      <c r="T4468" s="14">
        <f>(O4468/100)*(K4468*$K$17)</f>
        <v>0</v>
      </c>
      <c r="U4468" s="14">
        <f>(P4468/100)*(K4468*$K$17)+(P4468/100)*(L4468*$L$17)</f>
        <v>50.699999999999996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83"/>
        <v>425.09999999999997</v>
      </c>
      <c r="Y4468" s="14">
        <f t="shared" si="1384"/>
        <v>0</v>
      </c>
      <c r="Z4468" s="14">
        <f t="shared" si="1385"/>
        <v>135.19999999999999</v>
      </c>
      <c r="AA4468" s="14">
        <f t="shared" si="1386"/>
        <v>0</v>
      </c>
      <c r="AB4468" s="14">
        <f t="shared" si="1388"/>
        <v>0</v>
      </c>
      <c r="AC4468" s="15">
        <f t="shared" si="1387"/>
        <v>560.29999999999995</v>
      </c>
      <c r="AD4468" s="48">
        <f>(ROUND(AC4468-AC4454,1)/AC4454)</f>
        <v>0.23877957108114084</v>
      </c>
      <c r="AE4468" s="119"/>
      <c r="AF4468" s="60"/>
    </row>
    <row r="4469" spans="1:32">
      <c r="A4469" s="113"/>
      <c r="B4469" s="156" t="s">
        <v>211</v>
      </c>
      <c r="C4469" s="156"/>
      <c r="D4469" s="156"/>
      <c r="E4469" s="156"/>
      <c r="F4469" s="156"/>
      <c r="G4469" s="156"/>
      <c r="H4469" s="156"/>
      <c r="I4469" s="156"/>
      <c r="J4469" s="156"/>
      <c r="K4469" s="156"/>
      <c r="L4469" s="156"/>
      <c r="M4469" s="156"/>
      <c r="N4469" s="156"/>
      <c r="O4469" s="156"/>
      <c r="P4469" s="156"/>
      <c r="Q4469" s="156"/>
      <c r="R4469" s="156"/>
      <c r="S4469" s="156"/>
      <c r="T4469" s="156"/>
      <c r="U4469" s="156"/>
      <c r="V4469" s="156"/>
      <c r="W4469" s="156"/>
      <c r="X4469" s="156"/>
      <c r="Y4469" s="156"/>
      <c r="Z4469" s="156"/>
      <c r="AA4469" s="156"/>
      <c r="AB4469" s="156"/>
      <c r="AC4469" s="18">
        <v>300</v>
      </c>
      <c r="AD4469" s="18"/>
      <c r="AE4469" s="119"/>
      <c r="AF4469" s="60"/>
    </row>
    <row r="4470" spans="1:32">
      <c r="A4470" s="111" t="s">
        <v>0</v>
      </c>
      <c r="B4470" s="93" t="s">
        <v>212</v>
      </c>
      <c r="C4470" s="21" t="s">
        <v>244</v>
      </c>
      <c r="D4470" s="12">
        <v>65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D4470*$D$3</f>
        <v>97.5</v>
      </c>
      <c r="O4470" s="14">
        <f>E4470*$E$3</f>
        <v>0</v>
      </c>
      <c r="P4470" s="14">
        <f>F4470*$F$3</f>
        <v>0</v>
      </c>
      <c r="Q4470" s="14">
        <f>G4470*$G$3</f>
        <v>0</v>
      </c>
      <c r="R4470" s="14">
        <f>H4470*$H$3</f>
        <v>0</v>
      </c>
      <c r="S4470" s="14">
        <f>(N4470/100)*(I4470*$I$3)+(N4470/100)*(J4470*$J$3)</f>
        <v>131.625</v>
      </c>
      <c r="T4470" s="14">
        <f>(O4470/100)*(K4470*$K$3)</f>
        <v>0</v>
      </c>
      <c r="U4470" s="14">
        <f>(P4470/100)*(K4470*$K$3)+(P4470/100)*(L4470*$L$3)</f>
        <v>0</v>
      </c>
      <c r="V4470" s="14">
        <f>(Q4470/100)*(L4470*$L$3)</f>
        <v>0</v>
      </c>
      <c r="W4470" s="14">
        <f>(R4470/100)*(K4470*$K$3)+(R4470/100)*(L4470*$L$3)</f>
        <v>0</v>
      </c>
      <c r="X4470" s="14">
        <f>N4470+S4470</f>
        <v>229.125</v>
      </c>
      <c r="Y4470" s="14">
        <f>O4470+T4470</f>
        <v>0</v>
      </c>
      <c r="Z4470" s="14">
        <f>P4470+U4470</f>
        <v>0</v>
      </c>
      <c r="AA4470" s="14">
        <f>Q4470+V4470</f>
        <v>0</v>
      </c>
      <c r="AB4470" s="14">
        <f>R4470+W4470</f>
        <v>0</v>
      </c>
      <c r="AC4470" s="15">
        <f>ROUND(X4470+Y4470+Z4470+AA4470+AB4470,1)</f>
        <v>229.1</v>
      </c>
      <c r="AD4470" s="48"/>
      <c r="AE4470" s="119"/>
      <c r="AF4470" s="60"/>
    </row>
    <row r="4471" spans="1:32">
      <c r="A4471" s="105" t="s">
        <v>821</v>
      </c>
      <c r="B4471" s="93">
        <v>10</v>
      </c>
      <c r="C4471" s="21"/>
      <c r="D4471" s="12"/>
      <c r="E4471" s="12"/>
      <c r="F4471" s="12"/>
      <c r="G4471" s="12"/>
      <c r="H4471" s="12"/>
      <c r="I4471" s="13"/>
      <c r="J4471" s="13"/>
      <c r="K4471" s="13"/>
      <c r="L4471" s="13"/>
      <c r="M4471" s="13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5"/>
      <c r="AD4471" s="48"/>
      <c r="AE4471" s="119"/>
      <c r="AF4471" s="60"/>
    </row>
    <row r="4472" spans="1:32">
      <c r="A4472" s="105" t="s">
        <v>822</v>
      </c>
      <c r="B4472" s="93">
        <v>10</v>
      </c>
      <c r="C4472" s="21"/>
      <c r="D4472" s="12"/>
      <c r="E4472" s="12"/>
      <c r="F4472" s="12"/>
      <c r="G4472" s="12"/>
      <c r="H4472" s="12"/>
      <c r="I4472" s="13"/>
      <c r="J4472" s="13"/>
      <c r="K4472" s="13"/>
      <c r="L4472" s="13"/>
      <c r="M4472" s="13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5"/>
      <c r="AD4472" s="48"/>
      <c r="AE4472" s="119"/>
      <c r="AF4472" s="60"/>
    </row>
    <row r="4473" spans="1:32">
      <c r="A4473" s="105" t="s">
        <v>823</v>
      </c>
      <c r="B4473" s="93">
        <v>0</v>
      </c>
      <c r="C4473" s="21"/>
      <c r="D4473" s="12"/>
      <c r="E4473" s="12"/>
      <c r="F4473" s="12"/>
      <c r="G4473" s="12"/>
      <c r="H4473" s="12"/>
      <c r="I4473" s="13"/>
      <c r="J4473" s="13"/>
      <c r="K4473" s="13"/>
      <c r="L4473" s="13"/>
      <c r="M4473" s="13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5"/>
      <c r="AD4473" s="48"/>
      <c r="AE4473" s="119"/>
      <c r="AF4473" s="60"/>
    </row>
    <row r="4474" spans="1:32">
      <c r="A4474" s="105" t="s">
        <v>824</v>
      </c>
      <c r="B4474" s="93">
        <v>0</v>
      </c>
      <c r="C4474" s="21"/>
      <c r="D4474" s="12"/>
      <c r="E4474" s="12"/>
      <c r="F4474" s="12"/>
      <c r="G4474" s="12"/>
      <c r="H4474" s="12"/>
      <c r="I4474" s="13"/>
      <c r="J4474" s="13"/>
      <c r="K4474" s="13"/>
      <c r="L4474" s="13"/>
      <c r="M4474" s="13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5"/>
      <c r="AD4474" s="48"/>
      <c r="AE4474" s="119"/>
      <c r="AF4474" s="60"/>
    </row>
    <row r="4475" spans="1:32">
      <c r="A4475" s="105" t="s">
        <v>667</v>
      </c>
      <c r="B4475" s="93"/>
      <c r="C4475" s="21"/>
      <c r="D4475" s="12"/>
      <c r="E4475" s="12"/>
      <c r="F4475" s="12"/>
      <c r="G4475" s="12"/>
      <c r="H4475" s="12"/>
      <c r="I4475" s="13"/>
      <c r="J4475" s="13"/>
      <c r="K4475" s="13"/>
      <c r="L4475" s="13"/>
      <c r="M4475" s="13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5"/>
      <c r="AD4475" s="48"/>
      <c r="AE4475" s="119"/>
      <c r="AF4475" s="60"/>
    </row>
    <row r="4476" spans="1:32">
      <c r="A4476" s="112" t="s">
        <v>0</v>
      </c>
      <c r="B4476" s="122" t="s">
        <v>213</v>
      </c>
      <c r="C4476" s="50" t="s">
        <v>244</v>
      </c>
      <c r="D4476" s="11">
        <v>70</v>
      </c>
      <c r="E4476" s="11">
        <v>0</v>
      </c>
      <c r="F4476" s="11">
        <v>0</v>
      </c>
      <c r="G4476" s="11">
        <v>0</v>
      </c>
      <c r="H4476" s="11">
        <v>0</v>
      </c>
      <c r="I4476" s="51">
        <v>20</v>
      </c>
      <c r="J4476" s="51">
        <v>60</v>
      </c>
      <c r="K4476" s="51">
        <v>0</v>
      </c>
      <c r="L4476" s="51">
        <v>0</v>
      </c>
      <c r="M4476" s="51">
        <v>0</v>
      </c>
      <c r="N4476" s="52">
        <f>D4476*$D$3</f>
        <v>105</v>
      </c>
      <c r="O4476" s="52">
        <f>E4476*$E$3</f>
        <v>0</v>
      </c>
      <c r="P4476" s="52">
        <f>F4476*$F$3</f>
        <v>0</v>
      </c>
      <c r="Q4476" s="52">
        <f>G4476*$G$3</f>
        <v>0</v>
      </c>
      <c r="R4476" s="52">
        <f>H4476*$H$3</f>
        <v>0</v>
      </c>
      <c r="S4476" s="52">
        <f>(N4476/100)*(I4476*$I$3)+(N4476/100)*(J4476*$J$3)</f>
        <v>126</v>
      </c>
      <c r="T4476" s="52">
        <f>(O4476/100)*(K4476*$K$3)</f>
        <v>0</v>
      </c>
      <c r="U4476" s="52">
        <f>(P4476/100)*(K4476*$K$3)+(P4476/100)*(L4476*$L$3)</f>
        <v>0</v>
      </c>
      <c r="V4476" s="52">
        <f>(Q4476/100)*(L4476*$L$3)</f>
        <v>0</v>
      </c>
      <c r="W4476" s="52">
        <f>(R4476/100)*(K4476*$K$3)+(R4476/100)*(L4476*$L$3)</f>
        <v>0</v>
      </c>
      <c r="X4476" s="52">
        <f>N4476+S4476</f>
        <v>231</v>
      </c>
      <c r="Y4476" s="52">
        <f>O4476+T4476</f>
        <v>0</v>
      </c>
      <c r="Z4476" s="52">
        <f>P4476+U4476</f>
        <v>0</v>
      </c>
      <c r="AA4476" s="52">
        <f>Q4476+V4476</f>
        <v>0</v>
      </c>
      <c r="AB4476" s="52">
        <f>R4476+W4476</f>
        <v>0</v>
      </c>
      <c r="AC4476" s="53">
        <f>ROUND(X4476+Y4476+Z4476+AA4476+AB4476,1)</f>
        <v>231</v>
      </c>
      <c r="AD4476" s="123"/>
      <c r="AE4476" s="119"/>
      <c r="AF4476" s="60"/>
    </row>
    <row r="4477" spans="1:32">
      <c r="A4477" s="105" t="s">
        <v>821</v>
      </c>
      <c r="B4477" s="93">
        <v>10</v>
      </c>
      <c r="C4477" s="21"/>
      <c r="D4477" s="12"/>
      <c r="E4477" s="12"/>
      <c r="F4477" s="12"/>
      <c r="G4477" s="12"/>
      <c r="H4477" s="12"/>
      <c r="I4477" s="13"/>
      <c r="J4477" s="13"/>
      <c r="K4477" s="13"/>
      <c r="L4477" s="13"/>
      <c r="M4477" s="13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5"/>
      <c r="AD4477" s="48"/>
      <c r="AE4477" s="117"/>
      <c r="AF4477" s="63"/>
    </row>
    <row r="4478" spans="1:32">
      <c r="A4478" s="105" t="s">
        <v>822</v>
      </c>
      <c r="B4478" s="93">
        <v>16</v>
      </c>
      <c r="C4478" s="21"/>
      <c r="D4478" s="12"/>
      <c r="E4478" s="12"/>
      <c r="F4478" s="12"/>
      <c r="G4478" s="12"/>
      <c r="H4478" s="12"/>
      <c r="I4478" s="13"/>
      <c r="J4478" s="13"/>
      <c r="K4478" s="13"/>
      <c r="L4478" s="13"/>
      <c r="M4478" s="13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5"/>
      <c r="AD4478" s="48"/>
      <c r="AE4478" s="119"/>
      <c r="AF4478" s="60"/>
    </row>
    <row r="4479" spans="1:32">
      <c r="A4479" s="105" t="s">
        <v>823</v>
      </c>
      <c r="B4479" s="93">
        <v>0</v>
      </c>
      <c r="C4479" s="21"/>
      <c r="D4479" s="12"/>
      <c r="E4479" s="12"/>
      <c r="F4479" s="12"/>
      <c r="G4479" s="12"/>
      <c r="H4479" s="12"/>
      <c r="I4479" s="13"/>
      <c r="J4479" s="13"/>
      <c r="K4479" s="13"/>
      <c r="L4479" s="13"/>
      <c r="M4479" s="13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5"/>
      <c r="AD4479" s="48"/>
      <c r="AE4479" s="119"/>
      <c r="AF4479" s="60"/>
    </row>
    <row r="4480" spans="1:32">
      <c r="A4480" s="105" t="s">
        <v>824</v>
      </c>
      <c r="B4480" s="93">
        <v>0</v>
      </c>
      <c r="C4480" s="21"/>
      <c r="D4480" s="12"/>
      <c r="E4480" s="12"/>
      <c r="F4480" s="12"/>
      <c r="G4480" s="12"/>
      <c r="H4480" s="12"/>
      <c r="I4480" s="13"/>
      <c r="J4480" s="13"/>
      <c r="K4480" s="13"/>
      <c r="L4480" s="13"/>
      <c r="M4480" s="13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5"/>
      <c r="AD4480" s="48"/>
      <c r="AE4480" s="119"/>
      <c r="AF4480" s="60"/>
    </row>
    <row r="4481" spans="1:32">
      <c r="A4481" s="105" t="s">
        <v>667</v>
      </c>
      <c r="B4481" s="93"/>
      <c r="C4481" s="21"/>
      <c r="D4481" s="12"/>
      <c r="E4481" s="12"/>
      <c r="F4481" s="12"/>
      <c r="G4481" s="12"/>
      <c r="H4481" s="12"/>
      <c r="I4481" s="13"/>
      <c r="J4481" s="13"/>
      <c r="K4481" s="13"/>
      <c r="L4481" s="13"/>
      <c r="M4481" s="13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5"/>
      <c r="AD4481" s="48"/>
      <c r="AE4481" s="119"/>
      <c r="AF4481" s="60"/>
    </row>
    <row r="4482" spans="1:32">
      <c r="A4482" s="112" t="s">
        <v>0</v>
      </c>
      <c r="B4482" s="122" t="s">
        <v>214</v>
      </c>
      <c r="C4482" s="50" t="s">
        <v>244</v>
      </c>
      <c r="D4482" s="11">
        <v>75</v>
      </c>
      <c r="E4482" s="11">
        <v>0</v>
      </c>
      <c r="F4482" s="11">
        <v>0</v>
      </c>
      <c r="G4482" s="11">
        <v>0</v>
      </c>
      <c r="H4482" s="11">
        <v>0</v>
      </c>
      <c r="I4482" s="51">
        <v>20</v>
      </c>
      <c r="J4482" s="51">
        <v>55</v>
      </c>
      <c r="K4482" s="51">
        <v>0</v>
      </c>
      <c r="L4482" s="51">
        <v>0</v>
      </c>
      <c r="M4482" s="51">
        <v>0</v>
      </c>
      <c r="N4482" s="52">
        <f>D4482*$D$3</f>
        <v>112.5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126.5625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0</v>
      </c>
      <c r="X4482" s="52">
        <f>N4482+S4482</f>
        <v>239.0625</v>
      </c>
      <c r="Y4482" s="52">
        <f>O4482+T4482</f>
        <v>0</v>
      </c>
      <c r="Z4482" s="52">
        <f>P4482+U4482</f>
        <v>0</v>
      </c>
      <c r="AA4482" s="52">
        <f>Q4482+V4482</f>
        <v>0</v>
      </c>
      <c r="AB4482" s="52">
        <f>R4482+W4482</f>
        <v>0</v>
      </c>
      <c r="AC4482" s="53">
        <f>ROUND(X4482+Y4482+Z4482+AA4482+AB4482,1)</f>
        <v>239.1</v>
      </c>
      <c r="AD4482" s="123"/>
      <c r="AE4482" s="119"/>
      <c r="AF4482" s="60"/>
    </row>
    <row r="4483" spans="1:32">
      <c r="A4483" s="105" t="s">
        <v>821</v>
      </c>
      <c r="B4483" s="93">
        <v>12</v>
      </c>
      <c r="C4483" s="21"/>
      <c r="D4483" s="12"/>
      <c r="E4483" s="12"/>
      <c r="F4483" s="12"/>
      <c r="G4483" s="12"/>
      <c r="H4483" s="12"/>
      <c r="I4483" s="13"/>
      <c r="J4483" s="13"/>
      <c r="K4483" s="13"/>
      <c r="L4483" s="13"/>
      <c r="M4483" s="13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5"/>
      <c r="AD4483" s="48"/>
      <c r="AE4483" s="119"/>
      <c r="AF4483" s="60"/>
    </row>
    <row r="4484" spans="1:32">
      <c r="A4484" s="105" t="s">
        <v>822</v>
      </c>
      <c r="B4484" s="93">
        <v>18</v>
      </c>
      <c r="C4484" s="21"/>
      <c r="D4484" s="12"/>
      <c r="E4484" s="12"/>
      <c r="F4484" s="12"/>
      <c r="G4484" s="12"/>
      <c r="H4484" s="12"/>
      <c r="I4484" s="13"/>
      <c r="J4484" s="13"/>
      <c r="K4484" s="13"/>
      <c r="L4484" s="13"/>
      <c r="M4484" s="13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5"/>
      <c r="AD4484" s="48"/>
      <c r="AE4484" s="119"/>
      <c r="AF4484" s="60"/>
    </row>
    <row r="4485" spans="1:32">
      <c r="A4485" s="105" t="s">
        <v>823</v>
      </c>
      <c r="B4485" s="93">
        <v>0</v>
      </c>
      <c r="C4485" s="21"/>
      <c r="D4485" s="12"/>
      <c r="E4485" s="12"/>
      <c r="F4485" s="12"/>
      <c r="G4485" s="12"/>
      <c r="H4485" s="12"/>
      <c r="I4485" s="13"/>
      <c r="J4485" s="13"/>
      <c r="K4485" s="13"/>
      <c r="L4485" s="13"/>
      <c r="M4485" s="13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5"/>
      <c r="AD4485" s="48"/>
      <c r="AE4485" s="119"/>
      <c r="AF4485" s="60"/>
    </row>
    <row r="4486" spans="1:32">
      <c r="A4486" s="105" t="s">
        <v>824</v>
      </c>
      <c r="B4486" s="93">
        <v>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9"/>
      <c r="AF4486" s="60"/>
    </row>
    <row r="4487" spans="1:32">
      <c r="A4487" s="105" t="s">
        <v>667</v>
      </c>
      <c r="B4487" s="93"/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9"/>
      <c r="AF4487" s="60"/>
    </row>
    <row r="4488" spans="1:32">
      <c r="A4488" s="112" t="s">
        <v>0</v>
      </c>
      <c r="B4488" s="122" t="s">
        <v>217</v>
      </c>
      <c r="C4488" s="50" t="s">
        <v>244</v>
      </c>
      <c r="D4488" s="11">
        <v>70</v>
      </c>
      <c r="E4488" s="11">
        <v>0</v>
      </c>
      <c r="F4488" s="11">
        <v>0</v>
      </c>
      <c r="G4488" s="11">
        <v>0</v>
      </c>
      <c r="H4488" s="11">
        <v>0</v>
      </c>
      <c r="I4488" s="51">
        <v>40</v>
      </c>
      <c r="J4488" s="51">
        <v>40</v>
      </c>
      <c r="K4488" s="51">
        <v>0</v>
      </c>
      <c r="L4488" s="51">
        <v>0</v>
      </c>
      <c r="M4488" s="51">
        <v>0</v>
      </c>
      <c r="N4488" s="52">
        <f>D4488*$D$3</f>
        <v>105</v>
      </c>
      <c r="O4488" s="52">
        <f>E4488*$E$3</f>
        <v>0</v>
      </c>
      <c r="P4488" s="52">
        <f>F4488*$F$3</f>
        <v>0</v>
      </c>
      <c r="Q4488" s="52">
        <f>G4488*$G$3</f>
        <v>0</v>
      </c>
      <c r="R4488" s="52">
        <f>H4488*$H$3</f>
        <v>0</v>
      </c>
      <c r="S4488" s="52">
        <f>(N4488/100)*(I4488*$I$3)+(N4488/100)*(J4488*$J$3)</f>
        <v>126</v>
      </c>
      <c r="T4488" s="52">
        <f>(O4488/100)*(K4488*$K$3)</f>
        <v>0</v>
      </c>
      <c r="U4488" s="52">
        <f>(P4488/100)*(K4488*$K$3)+(P4488/100)*(L4488*$L$3)</f>
        <v>0</v>
      </c>
      <c r="V4488" s="52">
        <f>(Q4488/100)*(L4488*$L$3)</f>
        <v>0</v>
      </c>
      <c r="W4488" s="52">
        <f>(R4488/100)*(K4488*$K$3)+(R4488/100)*(L4488*$L$3)</f>
        <v>0</v>
      </c>
      <c r="X4488" s="52">
        <f>N4488+S4488</f>
        <v>231</v>
      </c>
      <c r="Y4488" s="52">
        <f>O4488+T4488</f>
        <v>0</v>
      </c>
      <c r="Z4488" s="52">
        <f>P4488+U4488</f>
        <v>0</v>
      </c>
      <c r="AA4488" s="52">
        <f>Q4488+V4488</f>
        <v>0</v>
      </c>
      <c r="AB4488" s="52">
        <f>R4488+W4488</f>
        <v>0</v>
      </c>
      <c r="AC4488" s="53">
        <f>ROUND(X4488+Y4488+Z4488+AA4488+AB4488,1)</f>
        <v>231</v>
      </c>
      <c r="AD4488" s="123"/>
      <c r="AE4488" s="119"/>
      <c r="AF4488" s="60"/>
    </row>
    <row r="4489" spans="1:32">
      <c r="A4489" s="105" t="s">
        <v>821</v>
      </c>
      <c r="B4489" s="93">
        <v>20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9"/>
      <c r="AF4489" s="60"/>
    </row>
    <row r="4490" spans="1:32">
      <c r="A4490" s="105" t="s">
        <v>822</v>
      </c>
      <c r="B4490" s="93">
        <v>20</v>
      </c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9"/>
      <c r="AF4490" s="60"/>
    </row>
    <row r="4491" spans="1:32">
      <c r="A4491" s="105" t="s">
        <v>823</v>
      </c>
      <c r="B4491" s="93">
        <v>0</v>
      </c>
      <c r="C4491" s="21"/>
      <c r="D4491" s="12"/>
      <c r="E4491" s="12"/>
      <c r="F4491" s="12"/>
      <c r="G4491" s="12"/>
      <c r="H4491" s="12"/>
      <c r="I4491" s="13"/>
      <c r="J4491" s="13"/>
      <c r="K4491" s="13"/>
      <c r="L4491" s="13"/>
      <c r="M4491" s="13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5"/>
      <c r="AD4491" s="48"/>
      <c r="AE4491" s="119"/>
      <c r="AF4491" s="60"/>
    </row>
    <row r="4492" spans="1:32">
      <c r="A4492" s="105" t="s">
        <v>824</v>
      </c>
      <c r="B4492" s="93">
        <v>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9"/>
      <c r="AF4492" s="60"/>
    </row>
    <row r="4493" spans="1:32">
      <c r="A4493" s="105" t="s">
        <v>667</v>
      </c>
      <c r="B4493" s="93"/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9"/>
      <c r="AF4493" s="60"/>
    </row>
    <row r="4494" spans="1:32">
      <c r="A4494" s="111" t="s">
        <v>0</v>
      </c>
      <c r="B4494" s="114" t="s">
        <v>215</v>
      </c>
      <c r="C4494" s="50" t="s">
        <v>242</v>
      </c>
      <c r="D4494" s="11">
        <v>70</v>
      </c>
      <c r="E4494" s="11">
        <v>0</v>
      </c>
      <c r="F4494" s="11">
        <v>0</v>
      </c>
      <c r="G4494" s="11">
        <v>0</v>
      </c>
      <c r="H4494" s="11">
        <v>0</v>
      </c>
      <c r="I4494" s="51">
        <v>10</v>
      </c>
      <c r="J4494" s="51">
        <v>80</v>
      </c>
      <c r="K4494" s="51">
        <v>0</v>
      </c>
      <c r="L4494" s="51">
        <v>0</v>
      </c>
      <c r="M4494" s="51">
        <v>0</v>
      </c>
      <c r="N4494" s="52">
        <f>D4494*$D$3</f>
        <v>105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141.75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>N4494+S4494</f>
        <v>246.75</v>
      </c>
      <c r="Y4494" s="52">
        <f>O4494+T4494</f>
        <v>0</v>
      </c>
      <c r="Z4494" s="52">
        <f>P4494+U4494</f>
        <v>0</v>
      </c>
      <c r="AA4494" s="52">
        <f>Q4494+V4494</f>
        <v>0</v>
      </c>
      <c r="AB4494" s="52">
        <f>R4494+W4494</f>
        <v>0</v>
      </c>
      <c r="AC4494" s="53">
        <f>ROUND(X4494+Y4494+Z4494+AA4494+AB4494,1)</f>
        <v>246.8</v>
      </c>
      <c r="AD4494" s="123"/>
      <c r="AE4494" s="119"/>
      <c r="AF4494" s="60"/>
    </row>
    <row r="4495" spans="1:32">
      <c r="A4495" s="105" t="s">
        <v>821</v>
      </c>
      <c r="B4495" s="97">
        <v>10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9"/>
      <c r="AF4495" s="60"/>
    </row>
    <row r="4496" spans="1:32">
      <c r="A4496" s="105" t="s">
        <v>822</v>
      </c>
      <c r="B4496" s="97">
        <v>40</v>
      </c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9"/>
      <c r="AF4496" s="60"/>
    </row>
    <row r="4497" spans="1:32">
      <c r="A4497" s="105" t="s">
        <v>823</v>
      </c>
      <c r="B4497" s="97">
        <v>0</v>
      </c>
      <c r="C4497" s="21"/>
      <c r="D4497" s="12"/>
      <c r="E4497" s="12"/>
      <c r="F4497" s="12"/>
      <c r="G4497" s="12"/>
      <c r="H4497" s="12"/>
      <c r="I4497" s="13"/>
      <c r="J4497" s="13"/>
      <c r="K4497" s="13"/>
      <c r="L4497" s="13"/>
      <c r="M4497" s="13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5"/>
      <c r="AD4497" s="48"/>
      <c r="AE4497" s="119"/>
      <c r="AF4497" s="60"/>
    </row>
    <row r="4498" spans="1:32">
      <c r="A4498" s="105" t="s">
        <v>824</v>
      </c>
      <c r="B4498" s="97">
        <v>0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9"/>
      <c r="AF4498" s="60"/>
    </row>
    <row r="4499" spans="1:32">
      <c r="A4499" s="105" t="s">
        <v>667</v>
      </c>
      <c r="B4499" s="97"/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9"/>
      <c r="AF4499" s="60"/>
    </row>
    <row r="4500" spans="1:32">
      <c r="A4500" s="112" t="s">
        <v>0</v>
      </c>
      <c r="B4500" s="98" t="s">
        <v>216</v>
      </c>
      <c r="C4500" s="50" t="s">
        <v>242</v>
      </c>
      <c r="D4500" s="11">
        <v>62</v>
      </c>
      <c r="E4500" s="11">
        <v>0</v>
      </c>
      <c r="F4500" s="11">
        <v>0</v>
      </c>
      <c r="G4500" s="11">
        <v>0</v>
      </c>
      <c r="H4500" s="11">
        <v>0</v>
      </c>
      <c r="I4500" s="51">
        <v>10</v>
      </c>
      <c r="J4500" s="51">
        <v>30</v>
      </c>
      <c r="K4500" s="51">
        <v>0</v>
      </c>
      <c r="L4500" s="51">
        <v>60</v>
      </c>
      <c r="M4500" s="51">
        <v>0</v>
      </c>
      <c r="N4500" s="52">
        <f>D4500*$D$3</f>
        <v>93</v>
      </c>
      <c r="O4500" s="52">
        <f>E4500*$E$3</f>
        <v>0</v>
      </c>
      <c r="P4500" s="52">
        <f>F4500*$F$3</f>
        <v>0</v>
      </c>
      <c r="Q4500" s="52">
        <f>G4500*$G$3</f>
        <v>0</v>
      </c>
      <c r="R4500" s="52">
        <f>H4500*$H$3</f>
        <v>0</v>
      </c>
      <c r="S4500" s="52">
        <f>(N4500/100)*(I4500*$I$3)+(N4500/100)*(J4500*$J$3)+(N4500/100)*(L4500*$L$3)</f>
        <v>139.5</v>
      </c>
      <c r="T4500" s="52">
        <f>(O4500/100)*(K4500*$K$3)</f>
        <v>0</v>
      </c>
      <c r="U4500" s="52">
        <f>(P4500/100)*(K4500*$K$3)+(P4500/100)*(L4500*$L$3)</f>
        <v>0</v>
      </c>
      <c r="V4500" s="52">
        <f>(Q4500/100)*(L4500*$L$3)</f>
        <v>0</v>
      </c>
      <c r="W4500" s="52">
        <f>(R4500/100)*(K4500*$K$3)+(R4500/100)*(L4500*$L$3)</f>
        <v>0</v>
      </c>
      <c r="X4500" s="52">
        <f>N4500+S4500</f>
        <v>232.5</v>
      </c>
      <c r="Y4500" s="52">
        <f>O4500+T4500</f>
        <v>0</v>
      </c>
      <c r="Z4500" s="52">
        <f>P4500+U4500</f>
        <v>0</v>
      </c>
      <c r="AA4500" s="52">
        <f>Q4500+V4500</f>
        <v>0</v>
      </c>
      <c r="AB4500" s="52">
        <f>R4500+W4500</f>
        <v>0</v>
      </c>
      <c r="AC4500" s="53">
        <f>ROUND(X4500+Y4500+Z4500+AA4500+AB4500,1)</f>
        <v>232.5</v>
      </c>
      <c r="AD4500" s="123" t="s">
        <v>330</v>
      </c>
      <c r="AE4500" s="119"/>
      <c r="AF4500" s="60"/>
    </row>
    <row r="4501" spans="1:32">
      <c r="A4501" s="105" t="s">
        <v>821</v>
      </c>
      <c r="B4501" s="99">
        <v>10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9"/>
      <c r="AF4501" s="60"/>
    </row>
    <row r="4502" spans="1:32">
      <c r="A4502" s="105" t="s">
        <v>822</v>
      </c>
      <c r="B4502" s="99">
        <v>15</v>
      </c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9"/>
      <c r="AF4502" s="60"/>
    </row>
    <row r="4503" spans="1:32">
      <c r="A4503" s="105" t="s">
        <v>823</v>
      </c>
      <c r="B4503" s="99">
        <v>0</v>
      </c>
      <c r="C4503" s="21"/>
      <c r="D4503" s="12"/>
      <c r="E4503" s="12"/>
      <c r="F4503" s="12"/>
      <c r="G4503" s="12"/>
      <c r="H4503" s="12"/>
      <c r="I4503" s="13"/>
      <c r="J4503" s="13"/>
      <c r="K4503" s="13"/>
      <c r="L4503" s="13"/>
      <c r="M4503" s="13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5"/>
      <c r="AD4503" s="48"/>
      <c r="AE4503" s="119"/>
      <c r="AF4503" s="60"/>
    </row>
    <row r="4504" spans="1:32">
      <c r="A4504" s="105" t="s">
        <v>824</v>
      </c>
      <c r="B4504" s="99">
        <v>30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9"/>
      <c r="AF4504" s="60"/>
    </row>
    <row r="4505" spans="1:32">
      <c r="A4505" s="105" t="s">
        <v>667</v>
      </c>
      <c r="B4505" s="99"/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9"/>
      <c r="AF4505" s="60"/>
    </row>
    <row r="4506" spans="1:32">
      <c r="A4506" s="112" t="s">
        <v>0</v>
      </c>
      <c r="B4506" s="114" t="s">
        <v>436</v>
      </c>
      <c r="C4506" s="50" t="s">
        <v>242</v>
      </c>
      <c r="D4506" s="11">
        <v>65</v>
      </c>
      <c r="E4506" s="11">
        <v>0</v>
      </c>
      <c r="F4506" s="11">
        <v>0</v>
      </c>
      <c r="G4506" s="11">
        <v>0</v>
      </c>
      <c r="H4506" s="11">
        <v>0</v>
      </c>
      <c r="I4506" s="51">
        <v>10</v>
      </c>
      <c r="J4506" s="51">
        <v>30</v>
      </c>
      <c r="K4506" s="51">
        <v>0</v>
      </c>
      <c r="L4506" s="51">
        <v>0</v>
      </c>
      <c r="M4506" s="51">
        <v>60</v>
      </c>
      <c r="N4506" s="52">
        <f>D4506*$D$3</f>
        <v>97.5</v>
      </c>
      <c r="O4506" s="52">
        <f>E4506*$E$3</f>
        <v>0</v>
      </c>
      <c r="P4506" s="52">
        <f>F4506*$F$3</f>
        <v>0</v>
      </c>
      <c r="Q4506" s="52">
        <f>G4506*$G$3</f>
        <v>0</v>
      </c>
      <c r="R4506" s="52">
        <f>H4506*$H$3</f>
        <v>0</v>
      </c>
      <c r="S4506" s="52">
        <f>(N4506/100)*(I4506*$I$3)+(N4506/100)*(J4506*$J$3)+(N4506/100)*(M4506*$M$3)</f>
        <v>146.25</v>
      </c>
      <c r="T4506" s="52">
        <f>(O4506/100)*(K4506*$K$3)+(O4506/100)*(M4506*$M$3)</f>
        <v>0</v>
      </c>
      <c r="U4506" s="52">
        <f>(P4506/100)*(K4506*$K$3)+(P4506/100)*(L4506*$L$3)+(P4506/100)*(M4506*$M$3)</f>
        <v>0</v>
      </c>
      <c r="V4506" s="52">
        <f>(Q4506/100)*(L4506*$L$3)+(Q4506/100)*(M4506*$M$3)</f>
        <v>0</v>
      </c>
      <c r="W4506" s="52">
        <f>(R4506/100)*(K4506*$K$3)+(R4506/100)*(L4506*$L$3)+(R4506/100)*(M4506*$M$3)</f>
        <v>0</v>
      </c>
      <c r="X4506" s="52">
        <f>N4506+S4506</f>
        <v>243.75</v>
      </c>
      <c r="Y4506" s="52">
        <f>O4506+T4506</f>
        <v>0</v>
      </c>
      <c r="Z4506" s="52">
        <f>P4506+U4506</f>
        <v>0</v>
      </c>
      <c r="AA4506" s="52">
        <f>Q4506+V4506</f>
        <v>0</v>
      </c>
      <c r="AB4506" s="52">
        <f>R4506+W4506</f>
        <v>0</v>
      </c>
      <c r="AC4506" s="53">
        <f>ROUND(X4506+Y4506+Z4506+AA4506+AB4506,1)</f>
        <v>243.8</v>
      </c>
      <c r="AD4506" s="123" t="s">
        <v>328</v>
      </c>
      <c r="AE4506" s="119"/>
      <c r="AF4506" s="60"/>
    </row>
    <row r="4507" spans="1:32">
      <c r="A4507" s="105" t="s">
        <v>821</v>
      </c>
      <c r="B4507" s="97">
        <v>10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9"/>
      <c r="AF4507" s="60"/>
    </row>
    <row r="4508" spans="1:32">
      <c r="A4508" s="105" t="s">
        <v>822</v>
      </c>
      <c r="B4508" s="97">
        <v>20</v>
      </c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9"/>
      <c r="AF4508" s="60"/>
    </row>
    <row r="4509" spans="1:32">
      <c r="A4509" s="105" t="s">
        <v>823</v>
      </c>
      <c r="B4509" s="97">
        <v>0</v>
      </c>
      <c r="C4509" s="21"/>
      <c r="D4509" s="12"/>
      <c r="E4509" s="12"/>
      <c r="F4509" s="12"/>
      <c r="G4509" s="12"/>
      <c r="H4509" s="12"/>
      <c r="I4509" s="13"/>
      <c r="J4509" s="13"/>
      <c r="K4509" s="13"/>
      <c r="L4509" s="13"/>
      <c r="M4509" s="13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5"/>
      <c r="AD4509" s="48"/>
      <c r="AE4509" s="119"/>
      <c r="AF4509" s="60"/>
    </row>
    <row r="4510" spans="1:32">
      <c r="A4510" s="105" t="s">
        <v>824</v>
      </c>
      <c r="B4510" s="97">
        <v>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9"/>
      <c r="AF4510" s="60"/>
    </row>
    <row r="4511" spans="1:32">
      <c r="A4511" s="105" t="s">
        <v>667</v>
      </c>
      <c r="B4511" s="97"/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9"/>
      <c r="AF4511" s="60"/>
    </row>
    <row r="4512" spans="1:32">
      <c r="A4512" s="112" t="s">
        <v>0</v>
      </c>
      <c r="B4512" s="98" t="s">
        <v>350</v>
      </c>
      <c r="C4512" s="50" t="s">
        <v>243</v>
      </c>
      <c r="D4512" s="11">
        <v>0</v>
      </c>
      <c r="E4512" s="11">
        <v>85</v>
      </c>
      <c r="F4512" s="11">
        <v>0</v>
      </c>
      <c r="G4512" s="11">
        <v>0</v>
      </c>
      <c r="H4512" s="11">
        <v>0</v>
      </c>
      <c r="I4512" s="51">
        <v>0</v>
      </c>
      <c r="J4512" s="51">
        <v>0</v>
      </c>
      <c r="K4512" s="51">
        <v>0</v>
      </c>
      <c r="L4512" s="51">
        <v>60</v>
      </c>
      <c r="M4512" s="51">
        <v>0</v>
      </c>
      <c r="N4512" s="52">
        <f>D4512*$D$14</f>
        <v>0</v>
      </c>
      <c r="O4512" s="52">
        <f>E4512*$E$3</f>
        <v>127.5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(N4512/100)*(I4512*$I$3)+(N4512/100)*(J4512*$J$3)+(N4512/100)*(K4512*$K$3)</f>
        <v>0</v>
      </c>
      <c r="T4512" s="52">
        <f>(O4512/100)*(L4512*$L$3)</f>
        <v>114.74999999999999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(R4512/100)*(K4512*$L$3)+(R4512/100)*(L4512*$M$3)</f>
        <v>0</v>
      </c>
      <c r="X4512" s="52">
        <f>N4512+S4512</f>
        <v>0</v>
      </c>
      <c r="Y4512" s="52">
        <f>O4512+T4512</f>
        <v>242.25</v>
      </c>
      <c r="Z4512" s="52">
        <f>P4512+U4512</f>
        <v>0</v>
      </c>
      <c r="AA4512" s="52">
        <f>Q4512+V4512</f>
        <v>0</v>
      </c>
      <c r="AB4512" s="52">
        <f>R4512+W4512</f>
        <v>0</v>
      </c>
      <c r="AC4512" s="53">
        <f>ROUND(X4512+Y4512+Z4512+AA4512+AB4512,1)</f>
        <v>242.3</v>
      </c>
      <c r="AD4512" s="123" t="s">
        <v>605</v>
      </c>
      <c r="AE4512" s="119"/>
      <c r="AF4512" s="60"/>
    </row>
    <row r="4513" spans="1:33">
      <c r="A4513" s="105" t="s">
        <v>821</v>
      </c>
      <c r="B4513" s="99">
        <v>10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9"/>
      <c r="AF4513" s="60"/>
    </row>
    <row r="4514" spans="1:33">
      <c r="A4514" s="105" t="s">
        <v>822</v>
      </c>
      <c r="B4514" s="99">
        <v>10</v>
      </c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9"/>
      <c r="AF4514" s="60"/>
    </row>
    <row r="4515" spans="1:33">
      <c r="A4515" s="105" t="s">
        <v>823</v>
      </c>
      <c r="B4515" s="99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5"/>
      <c r="AD4515" s="48"/>
      <c r="AE4515" s="117"/>
      <c r="AF4515" s="63"/>
    </row>
    <row r="4516" spans="1:33">
      <c r="A4516" s="105" t="s">
        <v>824</v>
      </c>
      <c r="B4516" s="99">
        <v>40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9"/>
      <c r="AF4516" s="60"/>
    </row>
    <row r="4517" spans="1:33">
      <c r="A4517" s="105" t="s">
        <v>667</v>
      </c>
      <c r="B4517" s="99"/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9"/>
      <c r="AF4517" s="60"/>
    </row>
    <row r="4518" spans="1:33">
      <c r="A4518" s="112" t="s">
        <v>0</v>
      </c>
      <c r="B4518" s="114" t="s">
        <v>685</v>
      </c>
      <c r="C4518" s="50" t="s">
        <v>243</v>
      </c>
      <c r="D4518" s="11">
        <v>62</v>
      </c>
      <c r="E4518" s="11">
        <v>0</v>
      </c>
      <c r="F4518" s="11">
        <v>0</v>
      </c>
      <c r="G4518" s="11">
        <v>0</v>
      </c>
      <c r="H4518" s="11">
        <v>0</v>
      </c>
      <c r="I4518" s="51">
        <v>10</v>
      </c>
      <c r="J4518" s="51">
        <v>30</v>
      </c>
      <c r="K4518" s="51">
        <v>60</v>
      </c>
      <c r="L4518" s="51">
        <v>0</v>
      </c>
      <c r="M4518" s="51">
        <v>0</v>
      </c>
      <c r="N4518" s="52">
        <f>D4518*$D$3</f>
        <v>93</v>
      </c>
      <c r="O4518" s="52">
        <f>E4518*$E$3</f>
        <v>0</v>
      </c>
      <c r="P4518" s="52">
        <f>F4518*$F$3</f>
        <v>0</v>
      </c>
      <c r="Q4518" s="52">
        <f>G4518*$G$3</f>
        <v>0</v>
      </c>
      <c r="R4518" s="52">
        <f>H4518*$H$3</f>
        <v>0</v>
      </c>
      <c r="S4518" s="52">
        <f>(N4518/100)*(I4518*$I$3)+(N4518/100)*(J4518*$J$3)+(N4518/100)*(K4518*$L$3)</f>
        <v>139.5</v>
      </c>
      <c r="T4518" s="52">
        <f>(O4518/100)*(K4518*$K$3)</f>
        <v>0</v>
      </c>
      <c r="U4518" s="52">
        <f>(P4518/100)*(K4518*$K$3)+(P4518/100)*(L4518*$L$3)</f>
        <v>0</v>
      </c>
      <c r="V4518" s="52">
        <f>(Q4518/100)*(L4518*$L$3)</f>
        <v>0</v>
      </c>
      <c r="W4518" s="52">
        <f>(R4518/100)*(K4518*$K$3)+(R4518/100)*(L4518*$L$3)</f>
        <v>0</v>
      </c>
      <c r="X4518" s="52">
        <f>N4518+S4518</f>
        <v>232.5</v>
      </c>
      <c r="Y4518" s="52">
        <f>O4518+T4518</f>
        <v>0</v>
      </c>
      <c r="Z4518" s="52">
        <f>P4518+U4518</f>
        <v>0</v>
      </c>
      <c r="AA4518" s="52">
        <f>Q4518+V4518</f>
        <v>0</v>
      </c>
      <c r="AB4518" s="52">
        <f>R4518+W4518</f>
        <v>0</v>
      </c>
      <c r="AC4518" s="53">
        <f>ROUND(X4518+Y4518+Z4518+AA4518+AB4518,1)</f>
        <v>232.5</v>
      </c>
      <c r="AD4518" s="123" t="s">
        <v>329</v>
      </c>
      <c r="AE4518" s="119"/>
      <c r="AF4518" s="60"/>
    </row>
    <row r="4519" spans="1:33">
      <c r="A4519" s="105" t="s">
        <v>821</v>
      </c>
      <c r="B4519" s="97">
        <v>10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9"/>
      <c r="AF4519" s="60"/>
    </row>
    <row r="4520" spans="1:33">
      <c r="A4520" s="105" t="s">
        <v>822</v>
      </c>
      <c r="B4520" s="97">
        <v>16</v>
      </c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9"/>
      <c r="AF4520" s="60"/>
    </row>
    <row r="4521" spans="1:33">
      <c r="A4521" s="105" t="s">
        <v>823</v>
      </c>
      <c r="B4521" s="97">
        <v>20</v>
      </c>
      <c r="C4521" s="21"/>
      <c r="D4521" s="12"/>
      <c r="E4521" s="12"/>
      <c r="F4521" s="12"/>
      <c r="G4521" s="12"/>
      <c r="H4521" s="12"/>
      <c r="I4521" s="13"/>
      <c r="J4521" s="13"/>
      <c r="K4521" s="13"/>
      <c r="L4521" s="13"/>
      <c r="M4521" s="13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5"/>
      <c r="AD4521" s="48"/>
      <c r="AE4521" s="119"/>
      <c r="AF4521" s="60"/>
    </row>
    <row r="4522" spans="1:33">
      <c r="A4522" s="105" t="s">
        <v>824</v>
      </c>
      <c r="B4522" s="97">
        <v>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9"/>
      <c r="AF4522" s="60"/>
    </row>
    <row r="4523" spans="1:33">
      <c r="A4523" s="105" t="s">
        <v>667</v>
      </c>
      <c r="B4523" s="97"/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9"/>
      <c r="AF4523" s="60"/>
    </row>
    <row r="4524" spans="1:33" s="75" customFormat="1">
      <c r="A4524" s="113"/>
      <c r="B4524" s="156" t="s">
        <v>220</v>
      </c>
      <c r="C4524" s="156"/>
      <c r="D4524" s="156"/>
      <c r="E4524" s="156"/>
      <c r="F4524" s="156"/>
      <c r="G4524" s="156"/>
      <c r="H4524" s="156"/>
      <c r="I4524" s="156"/>
      <c r="J4524" s="156"/>
      <c r="K4524" s="156"/>
      <c r="L4524" s="156"/>
      <c r="M4524" s="156"/>
      <c r="N4524" s="156"/>
      <c r="O4524" s="156"/>
      <c r="P4524" s="156"/>
      <c r="Q4524" s="156"/>
      <c r="R4524" s="156"/>
      <c r="S4524" s="156"/>
      <c r="T4524" s="156"/>
      <c r="U4524" s="156"/>
      <c r="V4524" s="156"/>
      <c r="W4524" s="156"/>
      <c r="X4524" s="156"/>
      <c r="Y4524" s="156"/>
      <c r="Z4524" s="156"/>
      <c r="AA4524" s="156"/>
      <c r="AB4524" s="156"/>
      <c r="AC4524" s="18">
        <v>450</v>
      </c>
      <c r="AD4524" s="18"/>
      <c r="AE4524" s="119"/>
      <c r="AF4524" s="60"/>
      <c r="AG4524"/>
    </row>
    <row r="4525" spans="1:33">
      <c r="A4525" s="111" t="s">
        <v>0</v>
      </c>
      <c r="B4525" s="114" t="s">
        <v>218</v>
      </c>
      <c r="C4525" s="21" t="s">
        <v>242</v>
      </c>
      <c r="D4525" s="12">
        <v>85</v>
      </c>
      <c r="E4525" s="12">
        <v>0</v>
      </c>
      <c r="F4525" s="12">
        <v>0</v>
      </c>
      <c r="G4525" s="12">
        <v>0</v>
      </c>
      <c r="H4525" s="12">
        <v>0</v>
      </c>
      <c r="I4525" s="13">
        <v>55</v>
      </c>
      <c r="J4525" s="13">
        <v>55</v>
      </c>
      <c r="K4525" s="13">
        <v>0</v>
      </c>
      <c r="L4525" s="13">
        <v>0</v>
      </c>
      <c r="M4525" s="13">
        <v>0</v>
      </c>
      <c r="N4525" s="14">
        <f>D4525*$D$3</f>
        <v>127.5</v>
      </c>
      <c r="O4525" s="14">
        <f>E4525*$E$3</f>
        <v>0</v>
      </c>
      <c r="P4525" s="14">
        <f>F4525*$F$3</f>
        <v>0</v>
      </c>
      <c r="Q4525" s="14">
        <f>G4525*$G$3</f>
        <v>0</v>
      </c>
      <c r="R4525" s="14">
        <f>H4525*$H$3</f>
        <v>0</v>
      </c>
      <c r="S4525" s="14">
        <f>(N4525/100)*(I4525*$I$3)+(N4525/100)*(J4525*$J$3)</f>
        <v>210.37499999999997</v>
      </c>
      <c r="T4525" s="14">
        <f>(O4525/100)*(K4525*$K$3)</f>
        <v>0</v>
      </c>
      <c r="U4525" s="14">
        <f>(P4525/100)*(K4525*$K$3)+(P4525/100)*(L4525*$L$3)</f>
        <v>0</v>
      </c>
      <c r="V4525" s="14">
        <f>(Q4525/100)*(L4525*$L$3)</f>
        <v>0</v>
      </c>
      <c r="W4525" s="14">
        <f>(R4525/100)*(K4525*$K$3)+(R4525/100)*(L4525*$L$3)</f>
        <v>0</v>
      </c>
      <c r="X4525" s="14">
        <f>N4525+S4525</f>
        <v>337.875</v>
      </c>
      <c r="Y4525" s="14">
        <f>O4525+T4525</f>
        <v>0</v>
      </c>
      <c r="Z4525" s="14">
        <f>P4525+U4525</f>
        <v>0</v>
      </c>
      <c r="AA4525" s="14">
        <f>Q4525+V4525</f>
        <v>0</v>
      </c>
      <c r="AB4525" s="14">
        <f>R4525+W4525</f>
        <v>0</v>
      </c>
      <c r="AC4525" s="15">
        <f>ROUND(X4525+Y4525+Z4525+AA4525+AB4525,1)</f>
        <v>337.9</v>
      </c>
      <c r="AD4525" s="48"/>
      <c r="AE4525" s="119"/>
      <c r="AF4525" s="60"/>
    </row>
    <row r="4526" spans="1:33">
      <c r="A4526" s="105" t="s">
        <v>821</v>
      </c>
      <c r="B4526" s="97">
        <v>32</v>
      </c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9"/>
      <c r="AF4526" s="60"/>
    </row>
    <row r="4527" spans="1:33">
      <c r="A4527" s="105" t="s">
        <v>822</v>
      </c>
      <c r="B4527" s="97">
        <v>25</v>
      </c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5"/>
      <c r="AD4527" s="48"/>
      <c r="AE4527" s="117"/>
      <c r="AF4527" s="63"/>
    </row>
    <row r="4528" spans="1:33">
      <c r="A4528" s="105" t="s">
        <v>823</v>
      </c>
      <c r="B4528" s="97">
        <v>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9"/>
      <c r="AF4528" s="60"/>
    </row>
    <row r="4529" spans="1:32">
      <c r="A4529" s="105" t="s">
        <v>824</v>
      </c>
      <c r="B4529" s="97">
        <v>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9"/>
      <c r="AF4529" s="60"/>
    </row>
    <row r="4530" spans="1:32">
      <c r="A4530" s="105" t="s">
        <v>667</v>
      </c>
      <c r="B4530" s="97"/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9"/>
      <c r="AF4530" s="60"/>
    </row>
    <row r="4531" spans="1:32">
      <c r="A4531" s="112" t="s">
        <v>0</v>
      </c>
      <c r="B4531" s="98" t="s">
        <v>219</v>
      </c>
      <c r="C4531" s="50" t="s">
        <v>242</v>
      </c>
      <c r="D4531" s="11">
        <v>80</v>
      </c>
      <c r="E4531" s="11">
        <v>0</v>
      </c>
      <c r="F4531" s="11">
        <v>0</v>
      </c>
      <c r="G4531" s="11">
        <v>0</v>
      </c>
      <c r="H4531" s="11">
        <v>0</v>
      </c>
      <c r="I4531" s="51">
        <v>50</v>
      </c>
      <c r="J4531" s="51">
        <v>70</v>
      </c>
      <c r="K4531" s="51">
        <v>0</v>
      </c>
      <c r="L4531" s="51">
        <v>0</v>
      </c>
      <c r="M4531" s="51">
        <v>0</v>
      </c>
      <c r="N4531" s="52">
        <f>D4531*$D$3</f>
        <v>120</v>
      </c>
      <c r="O4531" s="52">
        <f>E4531*$E$3</f>
        <v>0</v>
      </c>
      <c r="P4531" s="52">
        <f>F4531*$F$3</f>
        <v>0</v>
      </c>
      <c r="Q4531" s="52">
        <f>G4531*$G$3</f>
        <v>0</v>
      </c>
      <c r="R4531" s="52">
        <f>H4531*$H$3</f>
        <v>0</v>
      </c>
      <c r="S4531" s="52">
        <f>(N4531/100)*(I4531*$I$3)+(N4531/100)*(J4531*$J$3)</f>
        <v>216</v>
      </c>
      <c r="T4531" s="52">
        <f>(O4531/100)*(K4531*$K$3)</f>
        <v>0</v>
      </c>
      <c r="U4531" s="52">
        <f>(P4531/100)*(K4531*$K$3)+(P4531/100)*(L4531*$L$3)</f>
        <v>0</v>
      </c>
      <c r="V4531" s="52">
        <f>(Q4531/100)*(L4531*$L$3)</f>
        <v>0</v>
      </c>
      <c r="W4531" s="52">
        <f>(R4531/100)*(K4531*$K$3)+(R4531/100)*(L4531*$L$3)</f>
        <v>0</v>
      </c>
      <c r="X4531" s="52">
        <f>N4531+S4531</f>
        <v>336</v>
      </c>
      <c r="Y4531" s="52">
        <f>O4531+T4531</f>
        <v>0</v>
      </c>
      <c r="Z4531" s="52">
        <f>P4531+U4531</f>
        <v>0</v>
      </c>
      <c r="AA4531" s="52">
        <f>Q4531+V4531</f>
        <v>0</v>
      </c>
      <c r="AB4531" s="52">
        <f>R4531+W4531</f>
        <v>0</v>
      </c>
      <c r="AC4531" s="53">
        <f>ROUND(X4531+Y4531+Z4531+AA4531+AB4531,1)</f>
        <v>336</v>
      </c>
      <c r="AD4531" s="123"/>
      <c r="AE4531" s="119"/>
      <c r="AF4531" s="60"/>
    </row>
    <row r="4532" spans="1:32">
      <c r="A4532" s="105" t="s">
        <v>821</v>
      </c>
      <c r="B4532" s="99">
        <v>20</v>
      </c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9"/>
      <c r="AF4532" s="60"/>
    </row>
    <row r="4533" spans="1:32">
      <c r="A4533" s="105" t="s">
        <v>822</v>
      </c>
      <c r="B4533" s="99">
        <v>30</v>
      </c>
      <c r="C4533" s="21"/>
      <c r="D4533" s="12"/>
      <c r="E4533" s="12"/>
      <c r="F4533" s="12"/>
      <c r="G4533" s="12"/>
      <c r="H4533" s="12"/>
      <c r="I4533" s="13"/>
      <c r="J4533" s="13"/>
      <c r="K4533" s="13"/>
      <c r="L4533" s="13"/>
      <c r="M4533" s="13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5"/>
      <c r="AD4533" s="48"/>
      <c r="AE4533" s="119"/>
      <c r="AF4533" s="60"/>
    </row>
    <row r="4534" spans="1:32">
      <c r="A4534" s="105" t="s">
        <v>823</v>
      </c>
      <c r="B4534" s="99">
        <v>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9"/>
      <c r="AF4534" s="60"/>
    </row>
    <row r="4535" spans="1:32">
      <c r="A4535" s="105" t="s">
        <v>824</v>
      </c>
      <c r="B4535" s="99">
        <v>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9"/>
      <c r="AF4535" s="60"/>
    </row>
    <row r="4536" spans="1:32">
      <c r="A4536" s="105" t="s">
        <v>667</v>
      </c>
      <c r="B4536" s="99"/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9"/>
      <c r="AF4536" s="60"/>
    </row>
    <row r="4537" spans="1:32">
      <c r="A4537" s="112" t="s">
        <v>0</v>
      </c>
      <c r="B4537" s="114" t="s">
        <v>221</v>
      </c>
      <c r="C4537" s="50" t="s">
        <v>242</v>
      </c>
      <c r="D4537" s="11">
        <v>90</v>
      </c>
      <c r="E4537" s="11">
        <v>0</v>
      </c>
      <c r="F4537" s="11">
        <v>0</v>
      </c>
      <c r="G4537" s="11">
        <v>0</v>
      </c>
      <c r="H4537" s="11">
        <v>0</v>
      </c>
      <c r="I4537" s="51">
        <v>80</v>
      </c>
      <c r="J4537" s="51">
        <v>20</v>
      </c>
      <c r="K4537" s="51">
        <v>0</v>
      </c>
      <c r="L4537" s="51">
        <v>0</v>
      </c>
      <c r="M4537" s="51">
        <v>0</v>
      </c>
      <c r="N4537" s="52">
        <f>D4537*$D$3</f>
        <v>135</v>
      </c>
      <c r="O4537" s="52">
        <f>E4537*$E$3</f>
        <v>0</v>
      </c>
      <c r="P4537" s="52">
        <f>F4537*$F$3</f>
        <v>0</v>
      </c>
      <c r="Q4537" s="52">
        <f>G4537*$G$3</f>
        <v>0</v>
      </c>
      <c r="R4537" s="52">
        <f>H4537*$H$3</f>
        <v>0</v>
      </c>
      <c r="S4537" s="52">
        <f>(N4537/100)*(I4537*$I$3)+(N4537/100)*(J4537*$J$3)</f>
        <v>202.5</v>
      </c>
      <c r="T4537" s="52">
        <f>(O4537/100)*(K4537*$K$3)</f>
        <v>0</v>
      </c>
      <c r="U4537" s="52">
        <f>(P4537/100)*(K4537*$K$3)+(P4537/100)*(L4537*$L$3)</f>
        <v>0</v>
      </c>
      <c r="V4537" s="52">
        <f>(Q4537/100)*(L4537*$L$3)</f>
        <v>0</v>
      </c>
      <c r="W4537" s="52">
        <f>(R4537/100)*(K4537*$K$3)+(R4537/100)*(L4537*$L$3)</f>
        <v>0</v>
      </c>
      <c r="X4537" s="52">
        <f>N4537+S4537</f>
        <v>337.5</v>
      </c>
      <c r="Y4537" s="52">
        <f>O4537+T4537</f>
        <v>0</v>
      </c>
      <c r="Z4537" s="52">
        <f>P4537+U4537</f>
        <v>0</v>
      </c>
      <c r="AA4537" s="52">
        <f>Q4537+V4537</f>
        <v>0</v>
      </c>
      <c r="AB4537" s="52">
        <f>R4537+W4537</f>
        <v>0</v>
      </c>
      <c r="AC4537" s="53">
        <f>ROUND(X4537+Y4537+Z4537+AA4537+AB4537,1)</f>
        <v>337.5</v>
      </c>
      <c r="AD4537" s="123"/>
      <c r="AE4537" s="119"/>
      <c r="AF4537" s="60"/>
    </row>
    <row r="4538" spans="1:32">
      <c r="A4538" s="105" t="s">
        <v>821</v>
      </c>
      <c r="B4538" s="97">
        <v>40</v>
      </c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9"/>
      <c r="AF4538" s="60"/>
    </row>
    <row r="4539" spans="1:32">
      <c r="A4539" s="105" t="s">
        <v>822</v>
      </c>
      <c r="B4539" s="97">
        <v>25</v>
      </c>
      <c r="C4539" s="21"/>
      <c r="D4539" s="12"/>
      <c r="E4539" s="12"/>
      <c r="F4539" s="12"/>
      <c r="G4539" s="12"/>
      <c r="H4539" s="12"/>
      <c r="I4539" s="13"/>
      <c r="J4539" s="13"/>
      <c r="K4539" s="13"/>
      <c r="L4539" s="13"/>
      <c r="M4539" s="13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5"/>
      <c r="AD4539" s="48"/>
      <c r="AE4539" s="120"/>
      <c r="AF4539" s="139"/>
    </row>
    <row r="4540" spans="1:32">
      <c r="A4540" s="105" t="s">
        <v>823</v>
      </c>
      <c r="B4540" s="97">
        <v>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9"/>
      <c r="AF4540" s="60"/>
    </row>
    <row r="4541" spans="1:32">
      <c r="A4541" s="105" t="s">
        <v>824</v>
      </c>
      <c r="B4541" s="97">
        <v>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9"/>
      <c r="AF4541" s="60"/>
    </row>
    <row r="4542" spans="1:32">
      <c r="A4542" s="105" t="s">
        <v>667</v>
      </c>
      <c r="B4542" s="97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9"/>
      <c r="AF4542" s="60"/>
    </row>
    <row r="4543" spans="1:32">
      <c r="A4543" s="113"/>
      <c r="B4543" s="156" t="s">
        <v>222</v>
      </c>
      <c r="C4543" s="156"/>
      <c r="D4543" s="156"/>
      <c r="E4543" s="156"/>
      <c r="F4543" s="156"/>
      <c r="G4543" s="156"/>
      <c r="H4543" s="156"/>
      <c r="I4543" s="156"/>
      <c r="J4543" s="156"/>
      <c r="K4543" s="156"/>
      <c r="L4543" s="156"/>
      <c r="M4543" s="156"/>
      <c r="N4543" s="156"/>
      <c r="O4543" s="156"/>
      <c r="P4543" s="156"/>
      <c r="Q4543" s="156"/>
      <c r="R4543" s="156"/>
      <c r="S4543" s="156"/>
      <c r="T4543" s="156"/>
      <c r="U4543" s="156"/>
      <c r="V4543" s="156"/>
      <c r="W4543" s="156"/>
      <c r="X4543" s="156"/>
      <c r="Y4543" s="156"/>
      <c r="Z4543" s="156"/>
      <c r="AA4543" s="156"/>
      <c r="AB4543" s="156"/>
      <c r="AC4543" s="18">
        <v>250</v>
      </c>
      <c r="AD4543" s="18"/>
      <c r="AE4543" s="119"/>
      <c r="AF4543" s="60"/>
    </row>
    <row r="4544" spans="1:32">
      <c r="A4544" s="112" t="s">
        <v>0</v>
      </c>
      <c r="B4544" s="93" t="s">
        <v>351</v>
      </c>
      <c r="C4544" s="21" t="s">
        <v>244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D4544*$D$3</f>
        <v>150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>N4544+S4544</f>
        <v>150</v>
      </c>
      <c r="Y4544" s="14">
        <f>O4544+T4544</f>
        <v>0</v>
      </c>
      <c r="Z4544" s="14">
        <f>P4544+U4544</f>
        <v>0</v>
      </c>
      <c r="AA4544" s="14">
        <f>Q4544+V4544</f>
        <v>0</v>
      </c>
      <c r="AB4544" s="14">
        <f>R4544+W4544</f>
        <v>0</v>
      </c>
      <c r="AC4544" s="15">
        <f>ROUND(X4544+Y4544+Z4544+AA4544+AB4544,1)</f>
        <v>150</v>
      </c>
      <c r="AD4544" s="48"/>
      <c r="AE4544" s="119"/>
      <c r="AF4544" s="60"/>
    </row>
    <row r="4545" spans="1:32">
      <c r="A4545" s="105" t="s">
        <v>821</v>
      </c>
      <c r="B4545" s="93">
        <v>10</v>
      </c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9"/>
      <c r="AF4545" s="60"/>
    </row>
    <row r="4546" spans="1:32">
      <c r="A4546" s="105" t="s">
        <v>822</v>
      </c>
      <c r="B4546" s="93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9"/>
      <c r="AF4546" s="60"/>
    </row>
    <row r="4547" spans="1:32">
      <c r="A4547" s="105" t="s">
        <v>823</v>
      </c>
      <c r="B4547" s="93">
        <v>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9"/>
      <c r="AF4547" s="60"/>
    </row>
    <row r="4548" spans="1:32">
      <c r="A4548" s="105" t="s">
        <v>824</v>
      </c>
      <c r="B4548" s="93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9"/>
      <c r="AF4548" s="60"/>
    </row>
    <row r="4549" spans="1:32">
      <c r="A4549" s="105" t="s">
        <v>667</v>
      </c>
      <c r="B4549" s="93"/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9"/>
      <c r="AF4549" s="60"/>
    </row>
    <row r="4550" spans="1:32">
      <c r="A4550" s="112" t="s">
        <v>0</v>
      </c>
      <c r="B4550" s="122" t="s">
        <v>352</v>
      </c>
      <c r="C4550" s="50" t="s">
        <v>244</v>
      </c>
      <c r="D4550" s="11">
        <v>115</v>
      </c>
      <c r="E4550" s="11">
        <v>0</v>
      </c>
      <c r="F4550" s="11">
        <v>0</v>
      </c>
      <c r="G4550" s="11">
        <v>0</v>
      </c>
      <c r="H4550" s="11">
        <v>0</v>
      </c>
      <c r="I4550" s="51">
        <v>0</v>
      </c>
      <c r="J4550" s="51">
        <v>0</v>
      </c>
      <c r="K4550" s="51">
        <v>0</v>
      </c>
      <c r="L4550" s="51">
        <v>0</v>
      </c>
      <c r="M4550" s="51">
        <v>0</v>
      </c>
      <c r="N4550" s="52">
        <f>D4550*$D$3</f>
        <v>172.5</v>
      </c>
      <c r="O4550" s="52">
        <f>E4550*$E$3</f>
        <v>0</v>
      </c>
      <c r="P4550" s="52">
        <f>F4550*$F$3</f>
        <v>0</v>
      </c>
      <c r="Q4550" s="52">
        <f>G4550*$G$3</f>
        <v>0</v>
      </c>
      <c r="R4550" s="52">
        <f>H4550*$H$3</f>
        <v>0</v>
      </c>
      <c r="S4550" s="52">
        <f>(N4550/100)*(I4550*$I$3)+(N4550/100)*(J4550*$J$3)</f>
        <v>0</v>
      </c>
      <c r="T4550" s="52">
        <f>(O4550/100)*(K4550*$K$3)</f>
        <v>0</v>
      </c>
      <c r="U4550" s="52">
        <f>(P4550/100)*(K4550*$K$3)+(P4550/100)*(L4550*$L$3)</f>
        <v>0</v>
      </c>
      <c r="V4550" s="52">
        <f>(Q4550/100)*(L4550*$L$3)</f>
        <v>0</v>
      </c>
      <c r="W4550" s="52">
        <f>(R4550/100)*(K4550*$K$3)+(R4550/100)*(L4550*$L$3)</f>
        <v>0</v>
      </c>
      <c r="X4550" s="52">
        <f>N4550+S4550</f>
        <v>172.5</v>
      </c>
      <c r="Y4550" s="52">
        <f>O4550+T4550</f>
        <v>0</v>
      </c>
      <c r="Z4550" s="52">
        <f>P4550+U4550</f>
        <v>0</v>
      </c>
      <c r="AA4550" s="52">
        <f>Q4550+V4550</f>
        <v>0</v>
      </c>
      <c r="AB4550" s="52">
        <f>R4550+W4550</f>
        <v>0</v>
      </c>
      <c r="AC4550" s="53">
        <f>ROUND(X4550+Y4550+Z4550+AA4550+AB4550,1)</f>
        <v>172.5</v>
      </c>
      <c r="AD4550" s="123"/>
      <c r="AE4550" s="119"/>
      <c r="AF4550" s="60"/>
    </row>
    <row r="4551" spans="1:32">
      <c r="A4551" s="105" t="s">
        <v>821</v>
      </c>
      <c r="B4551" s="93">
        <v>20</v>
      </c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9"/>
      <c r="AF4551" s="60"/>
    </row>
    <row r="4552" spans="1:32">
      <c r="A4552" s="105" t="s">
        <v>822</v>
      </c>
      <c r="B4552" s="93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9"/>
      <c r="AF4552" s="60"/>
    </row>
    <row r="4553" spans="1:32">
      <c r="A4553" s="105" t="s">
        <v>823</v>
      </c>
      <c r="B4553" s="93">
        <v>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7"/>
      <c r="AF4553" s="63"/>
    </row>
    <row r="4554" spans="1:32">
      <c r="A4554" s="105" t="s">
        <v>824</v>
      </c>
      <c r="B4554" s="93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9"/>
      <c r="AF4554" s="60"/>
    </row>
    <row r="4555" spans="1:32">
      <c r="A4555" s="105" t="s">
        <v>667</v>
      </c>
      <c r="B4555" s="93"/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9"/>
      <c r="AF4555" s="60"/>
    </row>
    <row r="4556" spans="1:32">
      <c r="A4556" s="112" t="s">
        <v>0</v>
      </c>
      <c r="B4556" s="122" t="s">
        <v>223</v>
      </c>
      <c r="C4556" s="50" t="s">
        <v>244</v>
      </c>
      <c r="D4556" s="11">
        <v>110</v>
      </c>
      <c r="E4556" s="11">
        <v>0</v>
      </c>
      <c r="F4556" s="11">
        <v>0</v>
      </c>
      <c r="G4556" s="11">
        <v>0</v>
      </c>
      <c r="H4556" s="11">
        <v>0</v>
      </c>
      <c r="I4556" s="51">
        <v>0</v>
      </c>
      <c r="J4556" s="51">
        <v>0</v>
      </c>
      <c r="K4556" s="51">
        <v>0</v>
      </c>
      <c r="L4556" s="51">
        <v>0</v>
      </c>
      <c r="M4556" s="51">
        <v>0</v>
      </c>
      <c r="N4556" s="52">
        <f>D4556*$D$3</f>
        <v>165</v>
      </c>
      <c r="O4556" s="52">
        <f>E4556*$E$3</f>
        <v>0</v>
      </c>
      <c r="P4556" s="52">
        <f>F4556*$F$3</f>
        <v>0</v>
      </c>
      <c r="Q4556" s="52">
        <f>G4556*$G$3</f>
        <v>0</v>
      </c>
      <c r="R4556" s="52">
        <f>H4556*$H$3</f>
        <v>0</v>
      </c>
      <c r="S4556" s="52">
        <f>(N4556/100)*(I4556*$I$3)+(N4556/100)*(J4556*$J$3)</f>
        <v>0</v>
      </c>
      <c r="T4556" s="52">
        <f>(O4556/100)*(K4556*$K$3)</f>
        <v>0</v>
      </c>
      <c r="U4556" s="52">
        <f>(P4556/100)*(K4556*$K$3)+(P4556/100)*(L4556*$L$3)</f>
        <v>0</v>
      </c>
      <c r="V4556" s="52">
        <f>(Q4556/100)*(L4556*$L$3)</f>
        <v>0</v>
      </c>
      <c r="W4556" s="52">
        <f>(R4556/100)*(K4556*$K$3)+(R4556/100)*(L4556*$L$3)</f>
        <v>0</v>
      </c>
      <c r="X4556" s="52">
        <f>N4556+S4556</f>
        <v>165</v>
      </c>
      <c r="Y4556" s="52">
        <f>O4556+T4556</f>
        <v>0</v>
      </c>
      <c r="Z4556" s="52">
        <f>P4556+U4556</f>
        <v>0</v>
      </c>
      <c r="AA4556" s="52">
        <f>Q4556+V4556</f>
        <v>0</v>
      </c>
      <c r="AB4556" s="52">
        <f>R4556+W4556</f>
        <v>0</v>
      </c>
      <c r="AC4556" s="53">
        <f>ROUND(X4556+Y4556+Z4556+AA4556+AB4556,1)</f>
        <v>165</v>
      </c>
      <c r="AD4556" s="123"/>
      <c r="AE4556" s="119"/>
      <c r="AF4556" s="60"/>
    </row>
    <row r="4557" spans="1:32">
      <c r="A4557" s="105" t="s">
        <v>821</v>
      </c>
      <c r="B4557" s="93">
        <v>15</v>
      </c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9"/>
      <c r="AF4557" s="60"/>
    </row>
    <row r="4558" spans="1:32">
      <c r="A4558" s="105" t="s">
        <v>822</v>
      </c>
      <c r="B4558" s="93">
        <v>15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9"/>
      <c r="AF4558" s="60"/>
    </row>
    <row r="4559" spans="1:32">
      <c r="A4559" s="105" t="s">
        <v>823</v>
      </c>
      <c r="B4559" s="93">
        <v>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9"/>
      <c r="AF4559" s="60"/>
    </row>
    <row r="4560" spans="1:32">
      <c r="A4560" s="105" t="s">
        <v>824</v>
      </c>
      <c r="B4560" s="93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9"/>
      <c r="AF4560" s="60"/>
    </row>
    <row r="4561" spans="1:32">
      <c r="A4561" s="105" t="s">
        <v>667</v>
      </c>
      <c r="B4561" s="93"/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9"/>
      <c r="AF4561" s="60"/>
    </row>
    <row r="4562" spans="1:32">
      <c r="A4562" s="112" t="s">
        <v>0</v>
      </c>
      <c r="B4562" s="114" t="s">
        <v>224</v>
      </c>
      <c r="C4562" s="50" t="s">
        <v>242</v>
      </c>
      <c r="D4562" s="11">
        <v>125</v>
      </c>
      <c r="E4562" s="11">
        <v>0</v>
      </c>
      <c r="F4562" s="11">
        <v>0</v>
      </c>
      <c r="G4562" s="11">
        <v>0</v>
      </c>
      <c r="H4562" s="11">
        <v>0</v>
      </c>
      <c r="I4562" s="51">
        <v>0</v>
      </c>
      <c r="J4562" s="51">
        <v>0</v>
      </c>
      <c r="K4562" s="51">
        <v>0</v>
      </c>
      <c r="L4562" s="51">
        <v>0</v>
      </c>
      <c r="M4562" s="51">
        <v>0</v>
      </c>
      <c r="N4562" s="52">
        <f>D4562*$D$3</f>
        <v>187.5</v>
      </c>
      <c r="O4562" s="52">
        <f>E4562*$E$3</f>
        <v>0</v>
      </c>
      <c r="P4562" s="52">
        <f>F4562*$F$3</f>
        <v>0</v>
      </c>
      <c r="Q4562" s="52">
        <f>G4562*$G$3</f>
        <v>0</v>
      </c>
      <c r="R4562" s="52">
        <f>H4562*$H$3</f>
        <v>0</v>
      </c>
      <c r="S4562" s="52">
        <f>(N4562/100)*(I4562*$I$3)+(N4562/100)*(J4562*$J$3)</f>
        <v>0</v>
      </c>
      <c r="T4562" s="52">
        <f>(O4562/100)*(K4562*$K$3)</f>
        <v>0</v>
      </c>
      <c r="U4562" s="52">
        <f>(P4562/100)*(K4562*$K$3)+(P4562/100)*(L4562*$L$3)</f>
        <v>0</v>
      </c>
      <c r="V4562" s="52">
        <f>(Q4562/100)*(L4562*$L$3)</f>
        <v>0</v>
      </c>
      <c r="W4562" s="52">
        <f>(R4562/100)*(K4562*$K$3)+(R4562/100)*(L4562*$L$3)</f>
        <v>0</v>
      </c>
      <c r="X4562" s="52">
        <f>N4562+S4562</f>
        <v>187.5</v>
      </c>
      <c r="Y4562" s="52">
        <f>O4562+T4562</f>
        <v>0</v>
      </c>
      <c r="Z4562" s="52">
        <f>P4562+U4562</f>
        <v>0</v>
      </c>
      <c r="AA4562" s="52">
        <f>Q4562+V4562</f>
        <v>0</v>
      </c>
      <c r="AB4562" s="52">
        <f>R4562+W4562</f>
        <v>0</v>
      </c>
      <c r="AC4562" s="53">
        <f>ROUND(X4562+Y4562+Z4562+AA4562+AB4562,1)</f>
        <v>187.5</v>
      </c>
      <c r="AD4562" s="123"/>
      <c r="AE4562" s="119"/>
      <c r="AF4562" s="60"/>
    </row>
    <row r="4563" spans="1:32">
      <c r="A4563" s="105" t="s">
        <v>821</v>
      </c>
      <c r="B4563" s="97">
        <v>20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9"/>
      <c r="AF4563" s="60"/>
    </row>
    <row r="4564" spans="1:32">
      <c r="A4564" s="105" t="s">
        <v>822</v>
      </c>
      <c r="B4564" s="97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9"/>
      <c r="AF4564" s="60"/>
    </row>
    <row r="4565" spans="1:32">
      <c r="A4565" s="105" t="s">
        <v>823</v>
      </c>
      <c r="B4565" s="97">
        <v>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9"/>
      <c r="AF4565" s="60"/>
    </row>
    <row r="4566" spans="1:32">
      <c r="A4566" s="105" t="s">
        <v>824</v>
      </c>
      <c r="B4566" s="97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9"/>
      <c r="AF4566" s="60"/>
    </row>
    <row r="4567" spans="1:32">
      <c r="A4567" s="105" t="s">
        <v>667</v>
      </c>
      <c r="B4567" s="97"/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9"/>
      <c r="AF4567" s="60"/>
    </row>
    <row r="4568" spans="1:32">
      <c r="A4568" s="112" t="s">
        <v>0</v>
      </c>
      <c r="B4568" s="98" t="s">
        <v>225</v>
      </c>
      <c r="C4568" s="50" t="s">
        <v>242</v>
      </c>
      <c r="D4568" s="11">
        <v>75</v>
      </c>
      <c r="E4568" s="11">
        <v>0</v>
      </c>
      <c r="F4568" s="11">
        <v>0</v>
      </c>
      <c r="G4568" s="11">
        <v>50</v>
      </c>
      <c r="H4568" s="11">
        <v>0</v>
      </c>
      <c r="I4568" s="51">
        <v>0</v>
      </c>
      <c r="J4568" s="51">
        <v>0</v>
      </c>
      <c r="K4568" s="51">
        <v>0</v>
      </c>
      <c r="L4568" s="51">
        <v>0</v>
      </c>
      <c r="M4568" s="51">
        <v>0</v>
      </c>
      <c r="N4568" s="52">
        <f>D4568*$D$3</f>
        <v>112.5</v>
      </c>
      <c r="O4568" s="52">
        <f>E4568*$E$3</f>
        <v>0</v>
      </c>
      <c r="P4568" s="52">
        <f>F4568*$F$3</f>
        <v>0</v>
      </c>
      <c r="Q4568" s="52">
        <f>G4568*$G$3</f>
        <v>75</v>
      </c>
      <c r="R4568" s="52">
        <f>H4568*$H$3</f>
        <v>0</v>
      </c>
      <c r="S4568" s="52">
        <f>(N4568/100)*(I4568*$I$3)+(N4568/100)*(J4568*$J$3)</f>
        <v>0</v>
      </c>
      <c r="T4568" s="52">
        <f>(O4568/100)*(K4568*$K$3)</f>
        <v>0</v>
      </c>
      <c r="U4568" s="52">
        <f>(P4568/100)*(K4568*$K$3)+(P4568/100)*(L4568*$L$3)</f>
        <v>0</v>
      </c>
      <c r="V4568" s="52">
        <f>(Q4568/100)*(L4568*$L$3)</f>
        <v>0</v>
      </c>
      <c r="W4568" s="52">
        <f>(R4568/100)*(K4568*$K$3)+(R4568/100)*(L4568*$L$3)</f>
        <v>0</v>
      </c>
      <c r="X4568" s="52">
        <f>N4568+S4568</f>
        <v>112.5</v>
      </c>
      <c r="Y4568" s="52">
        <f>O4568+T4568</f>
        <v>0</v>
      </c>
      <c r="Z4568" s="52">
        <f>P4568+U4568</f>
        <v>0</v>
      </c>
      <c r="AA4568" s="52">
        <f>Q4568+V4568</f>
        <v>75</v>
      </c>
      <c r="AB4568" s="52">
        <f>R4568+W4568</f>
        <v>0</v>
      </c>
      <c r="AC4568" s="53">
        <f>ROUND(X4568+Y4568+Z4568+AA4568+AB4568,1)</f>
        <v>187.5</v>
      </c>
      <c r="AD4568" s="123"/>
      <c r="AE4568" s="119"/>
      <c r="AF4568" s="60"/>
    </row>
    <row r="4569" spans="1:32">
      <c r="A4569" s="105" t="s">
        <v>821</v>
      </c>
      <c r="B4569" s="99">
        <v>15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9"/>
      <c r="AF4569" s="60"/>
    </row>
    <row r="4570" spans="1:32">
      <c r="A4570" s="105" t="s">
        <v>822</v>
      </c>
      <c r="B4570" s="99">
        <v>15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9"/>
      <c r="AF4570" s="60"/>
    </row>
    <row r="4571" spans="1:32">
      <c r="A4571" s="105" t="s">
        <v>823</v>
      </c>
      <c r="B4571" s="99">
        <v>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9"/>
      <c r="AF4571" s="60"/>
    </row>
    <row r="4572" spans="1:32">
      <c r="A4572" s="105" t="s">
        <v>824</v>
      </c>
      <c r="B4572" s="99">
        <v>20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9"/>
      <c r="AF4572" s="60"/>
    </row>
    <row r="4573" spans="1:32">
      <c r="A4573" s="105" t="s">
        <v>667</v>
      </c>
      <c r="B4573" s="99"/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9"/>
      <c r="AF4573" s="60"/>
    </row>
    <row r="4574" spans="1:32">
      <c r="A4574" s="112" t="s">
        <v>0</v>
      </c>
      <c r="B4574" s="114" t="s">
        <v>226</v>
      </c>
      <c r="C4574" s="50" t="s">
        <v>242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0</v>
      </c>
      <c r="J4574" s="51">
        <v>0</v>
      </c>
      <c r="K4574" s="51">
        <v>0</v>
      </c>
      <c r="L4574" s="51">
        <v>0</v>
      </c>
      <c r="M4574" s="51">
        <v>0</v>
      </c>
      <c r="N4574" s="52">
        <f>D4574*$D$3</f>
        <v>150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>N4574+S4574</f>
        <v>150</v>
      </c>
      <c r="Y4574" s="52">
        <f>O4574+T4574</f>
        <v>0</v>
      </c>
      <c r="Z4574" s="52">
        <f>P4574+U4574</f>
        <v>0</v>
      </c>
      <c r="AA4574" s="52">
        <f>Q4574+V4574</f>
        <v>0</v>
      </c>
      <c r="AB4574" s="52">
        <f>R4574+W4574</f>
        <v>0</v>
      </c>
      <c r="AC4574" s="53">
        <f>ROUND(X4574+Y4574+Z4574+AA4574+AB4574,1)</f>
        <v>150</v>
      </c>
      <c r="AD4574" s="123"/>
      <c r="AE4574" s="119"/>
      <c r="AF4574" s="60"/>
    </row>
    <row r="4575" spans="1:32">
      <c r="A4575" s="105" t="s">
        <v>821</v>
      </c>
      <c r="B4575" s="97">
        <v>30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9"/>
      <c r="AF4575" s="60"/>
    </row>
    <row r="4576" spans="1:32">
      <c r="A4576" s="105" t="s">
        <v>822</v>
      </c>
      <c r="B4576" s="97">
        <v>15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9"/>
      <c r="AF4576" s="60"/>
    </row>
    <row r="4577" spans="1:32">
      <c r="A4577" s="105" t="s">
        <v>823</v>
      </c>
      <c r="B4577" s="97">
        <v>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9"/>
      <c r="AF4577" s="60"/>
    </row>
    <row r="4578" spans="1:32">
      <c r="A4578" s="105" t="s">
        <v>824</v>
      </c>
      <c r="B4578" s="97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9"/>
      <c r="AF4578" s="60"/>
    </row>
    <row r="4579" spans="1:32">
      <c r="A4579" s="105" t="s">
        <v>667</v>
      </c>
      <c r="B4579" s="97"/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9"/>
      <c r="AF4579" s="60"/>
    </row>
    <row r="4580" spans="1:32">
      <c r="A4580" s="112" t="s">
        <v>0</v>
      </c>
      <c r="B4580" s="98" t="s">
        <v>227</v>
      </c>
      <c r="C4580" s="50" t="s">
        <v>243</v>
      </c>
      <c r="D4580" s="11">
        <v>120</v>
      </c>
      <c r="E4580" s="11">
        <v>0</v>
      </c>
      <c r="F4580" s="11">
        <v>0</v>
      </c>
      <c r="G4580" s="11">
        <v>0</v>
      </c>
      <c r="H4580" s="11">
        <v>0</v>
      </c>
      <c r="I4580" s="51">
        <v>0</v>
      </c>
      <c r="J4580" s="51">
        <v>0</v>
      </c>
      <c r="K4580" s="51">
        <v>0</v>
      </c>
      <c r="L4580" s="51">
        <v>0</v>
      </c>
      <c r="M4580" s="51">
        <v>0</v>
      </c>
      <c r="N4580" s="52">
        <f>D4580*$D$3</f>
        <v>180</v>
      </c>
      <c r="O4580" s="52">
        <f>E4580*$E$3</f>
        <v>0</v>
      </c>
      <c r="P4580" s="52">
        <f>F4580*$F$3</f>
        <v>0</v>
      </c>
      <c r="Q4580" s="52">
        <f>G4580*$G$3</f>
        <v>0</v>
      </c>
      <c r="R4580" s="52">
        <f>H4580*$H$3</f>
        <v>0</v>
      </c>
      <c r="S4580" s="52">
        <f>(N4580/100)*(I4580*$I$3)+(N4580/100)*(J4580*$J$3)</f>
        <v>0</v>
      </c>
      <c r="T4580" s="52">
        <f>(O4580/100)*(K4580*$K$3)</f>
        <v>0</v>
      </c>
      <c r="U4580" s="52">
        <f>(P4580/100)*(K4580*$K$3)+(P4580/100)*(L4580*$L$3)</f>
        <v>0</v>
      </c>
      <c r="V4580" s="52">
        <f>(Q4580/100)*(L4580*$L$3)</f>
        <v>0</v>
      </c>
      <c r="W4580" s="52">
        <f>(R4580/100)*(K4580*$K$3)+(R4580/100)*(L4580*$L$3)</f>
        <v>0</v>
      </c>
      <c r="X4580" s="52">
        <f>N4580+S4580</f>
        <v>180</v>
      </c>
      <c r="Y4580" s="52">
        <f>O4580+T4580</f>
        <v>0</v>
      </c>
      <c r="Z4580" s="52">
        <f>P4580+U4580</f>
        <v>0</v>
      </c>
      <c r="AA4580" s="52">
        <f>Q4580+V4580</f>
        <v>0</v>
      </c>
      <c r="AB4580" s="52">
        <f>R4580+W4580</f>
        <v>0</v>
      </c>
      <c r="AC4580" s="53">
        <f>ROUND(X4580+Y4580+Z4580+AA4580+AB4580,1)</f>
        <v>180</v>
      </c>
      <c r="AD4580" s="123"/>
      <c r="AE4580" s="119"/>
      <c r="AF4580" s="60"/>
    </row>
    <row r="4581" spans="1:32">
      <c r="A4581" s="105" t="s">
        <v>821</v>
      </c>
      <c r="B4581" s="99">
        <v>25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9"/>
      <c r="AF4581" s="60"/>
    </row>
    <row r="4582" spans="1:32">
      <c r="A4582" s="105" t="s">
        <v>822</v>
      </c>
      <c r="B4582" s="99">
        <v>25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9"/>
      <c r="AF4582" s="60"/>
    </row>
    <row r="4583" spans="1:32">
      <c r="A4583" s="105" t="s">
        <v>823</v>
      </c>
      <c r="B4583" s="99">
        <v>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9"/>
      <c r="AF4583" s="60"/>
    </row>
    <row r="4584" spans="1:32">
      <c r="A4584" s="105" t="s">
        <v>824</v>
      </c>
      <c r="B4584" s="99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9"/>
      <c r="AF4584" s="60"/>
    </row>
    <row r="4585" spans="1:32">
      <c r="A4585" s="105" t="s">
        <v>667</v>
      </c>
      <c r="B4585" s="99"/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9"/>
      <c r="AF4585" s="60"/>
    </row>
    <row r="4586" spans="1:32">
      <c r="A4586" s="115"/>
      <c r="B4586" s="156" t="s">
        <v>353</v>
      </c>
      <c r="C4586" s="156"/>
      <c r="D4586" s="156"/>
      <c r="E4586" s="156"/>
      <c r="F4586" s="156"/>
      <c r="G4586" s="156"/>
      <c r="H4586" s="156"/>
      <c r="I4586" s="156"/>
      <c r="J4586" s="156"/>
      <c r="K4586" s="156"/>
      <c r="L4586" s="156"/>
      <c r="M4586" s="156"/>
      <c r="N4586" s="156"/>
      <c r="O4586" s="156"/>
      <c r="P4586" s="156"/>
      <c r="Q4586" s="156"/>
      <c r="R4586" s="156"/>
      <c r="S4586" s="156"/>
      <c r="T4586" s="156"/>
      <c r="U4586" s="156"/>
      <c r="V4586" s="156"/>
      <c r="W4586" s="156"/>
      <c r="X4586" s="156"/>
      <c r="Y4586" s="156"/>
      <c r="Z4586" s="156"/>
      <c r="AA4586" s="156"/>
      <c r="AB4586" s="156"/>
      <c r="AC4586" s="18">
        <v>400</v>
      </c>
      <c r="AD4586" s="18"/>
      <c r="AE4586" s="119"/>
      <c r="AF4586" s="60"/>
    </row>
    <row r="4587" spans="1:32">
      <c r="A4587" s="105"/>
      <c r="B4587" s="97" t="s">
        <v>197</v>
      </c>
      <c r="C4587" s="21" t="s">
        <v>244</v>
      </c>
      <c r="D4587" s="12">
        <v>20</v>
      </c>
      <c r="E4587" s="12">
        <v>0</v>
      </c>
      <c r="F4587" s="12">
        <v>0</v>
      </c>
      <c r="G4587" s="12">
        <v>0</v>
      </c>
      <c r="H4587" s="12">
        <v>0</v>
      </c>
      <c r="I4587" s="13">
        <v>500</v>
      </c>
      <c r="J4587" s="13">
        <v>500</v>
      </c>
      <c r="K4587" s="13">
        <v>0</v>
      </c>
      <c r="L4587" s="13">
        <v>0</v>
      </c>
      <c r="M4587" s="13">
        <v>0</v>
      </c>
      <c r="N4587" s="14">
        <f>D4587</f>
        <v>20</v>
      </c>
      <c r="O4587" s="14">
        <f>E4587</f>
        <v>0</v>
      </c>
      <c r="P4587" s="14">
        <f>F4587</f>
        <v>0</v>
      </c>
      <c r="Q4587" s="14">
        <f>G4587</f>
        <v>0</v>
      </c>
      <c r="R4587" s="14">
        <f>H4587</f>
        <v>0</v>
      </c>
      <c r="S4587" s="14">
        <f>(N4587/100)*(I4587)+(N4587/100)*(J4587)</f>
        <v>200</v>
      </c>
      <c r="T4587" s="14">
        <f>(O4587/100)*(K4587)</f>
        <v>0</v>
      </c>
      <c r="U4587" s="14">
        <f>(P4587/100)*(K4587)+(P4587/100)*(L4587)</f>
        <v>0</v>
      </c>
      <c r="V4587" s="14">
        <f>(Q4587/100)*(L4587)</f>
        <v>0</v>
      </c>
      <c r="W4587" s="14">
        <f>(R4587/100)*(K4587)+(R4587/100)*(L4587)</f>
        <v>0</v>
      </c>
      <c r="X4587" s="14">
        <f>N4587+S4587</f>
        <v>220</v>
      </c>
      <c r="Y4587" s="14">
        <f>O4587+T4587</f>
        <v>0</v>
      </c>
      <c r="Z4587" s="14">
        <f>P4587+U4587</f>
        <v>0</v>
      </c>
      <c r="AA4587" s="14">
        <f>Q4587+V4587</f>
        <v>0</v>
      </c>
      <c r="AB4587" s="14">
        <f>R4587+W4587</f>
        <v>0</v>
      </c>
      <c r="AC4587" s="15">
        <f>ROUND(X4587+Y4587+Z4587+AA4587+AB4587,1)</f>
        <v>220</v>
      </c>
      <c r="AD4587" s="48">
        <v>0</v>
      </c>
      <c r="AE4587" s="119"/>
      <c r="AF4587" s="60"/>
    </row>
    <row r="4588" spans="1:32">
      <c r="A4588" s="113"/>
      <c r="B4588" s="156" t="s">
        <v>471</v>
      </c>
      <c r="C4588" s="156"/>
      <c r="D4588" s="156"/>
      <c r="E4588" s="156"/>
      <c r="F4588" s="156"/>
      <c r="G4588" s="156"/>
      <c r="H4588" s="156"/>
      <c r="I4588" s="156"/>
      <c r="J4588" s="156"/>
      <c r="K4588" s="156"/>
      <c r="L4588" s="156"/>
      <c r="M4588" s="156"/>
      <c r="N4588" s="156"/>
      <c r="O4588" s="156"/>
      <c r="P4588" s="156"/>
      <c r="Q4588" s="156"/>
      <c r="R4588" s="156"/>
      <c r="S4588" s="156"/>
      <c r="T4588" s="156"/>
      <c r="U4588" s="156"/>
      <c r="V4588" s="156"/>
      <c r="W4588" s="156"/>
      <c r="X4588" s="156"/>
      <c r="Y4588" s="156"/>
      <c r="Z4588" s="156"/>
      <c r="AA4588" s="156"/>
      <c r="AB4588" s="156"/>
      <c r="AC4588" s="18">
        <v>0</v>
      </c>
      <c r="AD4588" s="18"/>
      <c r="AE4588" s="119"/>
      <c r="AF4588" s="60"/>
    </row>
    <row r="4589" spans="1:32">
      <c r="A4589" s="105"/>
      <c r="B4589" s="93" t="s">
        <v>472</v>
      </c>
      <c r="C4589" s="21" t="s">
        <v>244</v>
      </c>
      <c r="D4589" s="12">
        <v>67</v>
      </c>
      <c r="E4589" s="12">
        <v>0</v>
      </c>
      <c r="F4589" s="12">
        <v>0</v>
      </c>
      <c r="G4589" s="12">
        <v>0</v>
      </c>
      <c r="H4589" s="12">
        <v>0</v>
      </c>
      <c r="I4589" s="13">
        <v>19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100.5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28.642499999999998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129.14249999999998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129.1</v>
      </c>
      <c r="AD4589" s="48"/>
      <c r="AE4589" s="119"/>
      <c r="AF4589" s="60"/>
    </row>
    <row r="4590" spans="1:32">
      <c r="A4590" s="105"/>
      <c r="B4590" s="93" t="s">
        <v>473</v>
      </c>
      <c r="C4590" s="21" t="s">
        <v>244</v>
      </c>
      <c r="D4590" s="12">
        <v>70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0</v>
      </c>
      <c r="K4590" s="13">
        <v>0</v>
      </c>
      <c r="L4590" s="13">
        <v>0</v>
      </c>
      <c r="M4590" s="13">
        <v>0</v>
      </c>
      <c r="N4590" s="14">
        <f t="shared" ref="N4590:N4630" si="1389">D4590*$D$3</f>
        <v>105</v>
      </c>
      <c r="O4590" s="14">
        <f t="shared" ref="O4590:O4630" si="1390">E4590*$E$3</f>
        <v>0</v>
      </c>
      <c r="P4590" s="14">
        <f t="shared" ref="P4590:P4630" si="1391">F4590*$F$3</f>
        <v>0</v>
      </c>
      <c r="Q4590" s="14">
        <f t="shared" ref="Q4590:Q4630" si="1392">G4590*$G$3</f>
        <v>0</v>
      </c>
      <c r="R4590" s="14">
        <f t="shared" ref="R4590:R4630" si="1393">H4590*$H$3</f>
        <v>0</v>
      </c>
      <c r="S4590" s="14">
        <f t="shared" ref="S4590:S4630" si="1394">(N4590/100)*(I4590*$I$3)+(N4590/100)*(J4590*$J$3)</f>
        <v>31.5</v>
      </c>
      <c r="T4590" s="14">
        <f t="shared" ref="T4590:T4630" si="1395">(O4590/100)*(K4590*$K$3)</f>
        <v>0</v>
      </c>
      <c r="U4590" s="14">
        <f t="shared" ref="U4590:U4630" si="1396">(P4590/100)*(K4590*$K$3)+(P4590/100)*(L4590*$L$3)</f>
        <v>0</v>
      </c>
      <c r="V4590" s="14">
        <f t="shared" ref="V4590:V4630" si="1397">(Q4590/100)*(L4590*$L$3)</f>
        <v>0</v>
      </c>
      <c r="W4590" s="14">
        <f t="shared" ref="W4590:W4630" si="1398">(R4590/100)*(K4590*$K$3)+(R4590/100)*(L4590*$L$3)</f>
        <v>0</v>
      </c>
      <c r="X4590" s="14">
        <f t="shared" ref="X4590:X4630" si="1399">N4590+S4590</f>
        <v>136.5</v>
      </c>
      <c r="Y4590" s="14">
        <f t="shared" ref="Y4590:Y4630" si="1400">O4590+T4590</f>
        <v>0</v>
      </c>
      <c r="Z4590" s="14">
        <f t="shared" ref="Z4590:Z4630" si="1401">P4590+U4590</f>
        <v>0</v>
      </c>
      <c r="AA4590" s="14">
        <f t="shared" ref="AA4590:AA4630" si="1402">Q4590+V4590</f>
        <v>0</v>
      </c>
      <c r="AB4590" s="14">
        <f t="shared" ref="AB4590:AB4630" si="1403">R4590+W4590</f>
        <v>0</v>
      </c>
      <c r="AC4590" s="15">
        <f t="shared" ref="AC4590:AC4630" si="1404">ROUND(X4590+Y4590+Z4590+AA4590+AB4590,1)</f>
        <v>136.5</v>
      </c>
      <c r="AD4590" s="48"/>
      <c r="AE4590" s="119"/>
      <c r="AF4590" s="60"/>
    </row>
    <row r="4591" spans="1:32">
      <c r="A4591" s="105"/>
      <c r="B4591" s="93" t="s">
        <v>474</v>
      </c>
      <c r="C4591" s="21" t="s">
        <v>244</v>
      </c>
      <c r="D4591" s="12">
        <v>79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0</v>
      </c>
      <c r="K4591" s="13">
        <v>0</v>
      </c>
      <c r="L4591" s="13">
        <v>0</v>
      </c>
      <c r="M4591" s="13">
        <v>0</v>
      </c>
      <c r="N4591" s="14">
        <f t="shared" si="1389"/>
        <v>118.5</v>
      </c>
      <c r="O4591" s="14">
        <f t="shared" si="1390"/>
        <v>0</v>
      </c>
      <c r="P4591" s="14">
        <f t="shared" si="1391"/>
        <v>0</v>
      </c>
      <c r="Q4591" s="14">
        <f t="shared" si="1392"/>
        <v>0</v>
      </c>
      <c r="R4591" s="14">
        <f t="shared" si="1393"/>
        <v>0</v>
      </c>
      <c r="S4591" s="14">
        <f t="shared" si="1394"/>
        <v>53.325000000000003</v>
      </c>
      <c r="T4591" s="14">
        <f t="shared" si="1395"/>
        <v>0</v>
      </c>
      <c r="U4591" s="14">
        <f t="shared" si="1396"/>
        <v>0</v>
      </c>
      <c r="V4591" s="14">
        <f t="shared" si="1397"/>
        <v>0</v>
      </c>
      <c r="W4591" s="14">
        <f t="shared" si="1398"/>
        <v>0</v>
      </c>
      <c r="X4591" s="14">
        <f t="shared" si="1399"/>
        <v>171.82499999999999</v>
      </c>
      <c r="Y4591" s="14">
        <f t="shared" si="1400"/>
        <v>0</v>
      </c>
      <c r="Z4591" s="14">
        <f t="shared" si="1401"/>
        <v>0</v>
      </c>
      <c r="AA4591" s="14">
        <f t="shared" si="1402"/>
        <v>0</v>
      </c>
      <c r="AB4591" s="14">
        <f t="shared" si="1403"/>
        <v>0</v>
      </c>
      <c r="AC4591" s="15">
        <f t="shared" si="1404"/>
        <v>171.8</v>
      </c>
      <c r="AD4591" s="48"/>
      <c r="AE4591" s="119"/>
      <c r="AF4591" s="60"/>
    </row>
    <row r="4592" spans="1:32">
      <c r="A4592" s="105"/>
      <c r="B4592" s="93" t="s">
        <v>475</v>
      </c>
      <c r="C4592" s="21" t="s">
        <v>244</v>
      </c>
      <c r="D4592" s="12">
        <v>78</v>
      </c>
      <c r="E4592" s="12">
        <v>0</v>
      </c>
      <c r="F4592" s="12">
        <v>0</v>
      </c>
      <c r="G4592" s="12">
        <v>0</v>
      </c>
      <c r="H4592" s="12">
        <v>0</v>
      </c>
      <c r="I4592" s="13">
        <v>30</v>
      </c>
      <c r="J4592" s="13">
        <v>0</v>
      </c>
      <c r="K4592" s="13">
        <v>0</v>
      </c>
      <c r="L4592" s="13">
        <v>0</v>
      </c>
      <c r="M4592" s="13">
        <v>0</v>
      </c>
      <c r="N4592" s="14">
        <f t="shared" si="1389"/>
        <v>117</v>
      </c>
      <c r="O4592" s="14">
        <f t="shared" si="1390"/>
        <v>0</v>
      </c>
      <c r="P4592" s="14">
        <f t="shared" si="1391"/>
        <v>0</v>
      </c>
      <c r="Q4592" s="14">
        <f t="shared" si="1392"/>
        <v>0</v>
      </c>
      <c r="R4592" s="14">
        <f t="shared" si="1393"/>
        <v>0</v>
      </c>
      <c r="S4592" s="14">
        <f t="shared" si="1394"/>
        <v>52.65</v>
      </c>
      <c r="T4592" s="14">
        <f t="shared" si="1395"/>
        <v>0</v>
      </c>
      <c r="U4592" s="14">
        <f t="shared" si="1396"/>
        <v>0</v>
      </c>
      <c r="V4592" s="14">
        <f t="shared" si="1397"/>
        <v>0</v>
      </c>
      <c r="W4592" s="14">
        <f t="shared" si="1398"/>
        <v>0</v>
      </c>
      <c r="X4592" s="14">
        <f t="shared" si="1399"/>
        <v>169.65</v>
      </c>
      <c r="Y4592" s="14">
        <f t="shared" si="1400"/>
        <v>0</v>
      </c>
      <c r="Z4592" s="14">
        <f t="shared" si="1401"/>
        <v>0</v>
      </c>
      <c r="AA4592" s="14">
        <f t="shared" si="1402"/>
        <v>0</v>
      </c>
      <c r="AB4592" s="14">
        <f t="shared" si="1403"/>
        <v>0</v>
      </c>
      <c r="AC4592" s="15">
        <f t="shared" si="1404"/>
        <v>169.7</v>
      </c>
      <c r="AD4592" s="48"/>
      <c r="AE4592" s="119"/>
      <c r="AF4592" s="60"/>
    </row>
    <row r="4593" spans="1:32">
      <c r="A4593" s="105"/>
      <c r="B4593" s="93" t="s">
        <v>476</v>
      </c>
      <c r="C4593" s="21" t="s">
        <v>244</v>
      </c>
      <c r="D4593" s="12">
        <v>72</v>
      </c>
      <c r="E4593" s="12">
        <v>0</v>
      </c>
      <c r="F4593" s="12">
        <v>0</v>
      </c>
      <c r="G4593" s="12">
        <v>0</v>
      </c>
      <c r="H4593" s="12">
        <v>0</v>
      </c>
      <c r="I4593" s="13">
        <v>20</v>
      </c>
      <c r="J4593" s="13">
        <v>0</v>
      </c>
      <c r="K4593" s="13">
        <v>0</v>
      </c>
      <c r="L4593" s="13">
        <v>0</v>
      </c>
      <c r="M4593" s="13">
        <v>0</v>
      </c>
      <c r="N4593" s="14">
        <f t="shared" si="1389"/>
        <v>108</v>
      </c>
      <c r="O4593" s="14">
        <f t="shared" si="1390"/>
        <v>0</v>
      </c>
      <c r="P4593" s="14">
        <f t="shared" si="1391"/>
        <v>0</v>
      </c>
      <c r="Q4593" s="14">
        <f t="shared" si="1392"/>
        <v>0</v>
      </c>
      <c r="R4593" s="14">
        <f t="shared" si="1393"/>
        <v>0</v>
      </c>
      <c r="S4593" s="14">
        <f t="shared" si="1394"/>
        <v>32.400000000000006</v>
      </c>
      <c r="T4593" s="14">
        <f t="shared" si="1395"/>
        <v>0</v>
      </c>
      <c r="U4593" s="14">
        <f t="shared" si="1396"/>
        <v>0</v>
      </c>
      <c r="V4593" s="14">
        <f t="shared" si="1397"/>
        <v>0</v>
      </c>
      <c r="W4593" s="14">
        <f t="shared" si="1398"/>
        <v>0</v>
      </c>
      <c r="X4593" s="14">
        <f t="shared" si="1399"/>
        <v>140.4</v>
      </c>
      <c r="Y4593" s="14">
        <f t="shared" si="1400"/>
        <v>0</v>
      </c>
      <c r="Z4593" s="14">
        <f t="shared" si="1401"/>
        <v>0</v>
      </c>
      <c r="AA4593" s="14">
        <f t="shared" si="1402"/>
        <v>0</v>
      </c>
      <c r="AB4593" s="14">
        <f t="shared" si="1403"/>
        <v>0</v>
      </c>
      <c r="AC4593" s="15">
        <f t="shared" si="1404"/>
        <v>140.4</v>
      </c>
      <c r="AD4593" s="48"/>
      <c r="AE4593" s="119"/>
      <c r="AF4593" s="60"/>
    </row>
    <row r="4594" spans="1:32">
      <c r="A4594" s="105"/>
      <c r="B4594" s="93" t="s">
        <v>477</v>
      </c>
      <c r="C4594" s="21" t="s">
        <v>244</v>
      </c>
      <c r="D4594" s="12">
        <v>71</v>
      </c>
      <c r="E4594" s="12">
        <v>0</v>
      </c>
      <c r="F4594" s="12">
        <v>0</v>
      </c>
      <c r="G4594" s="12">
        <v>0</v>
      </c>
      <c r="H4594" s="12">
        <v>0</v>
      </c>
      <c r="I4594" s="13">
        <v>20</v>
      </c>
      <c r="J4594" s="13">
        <v>0</v>
      </c>
      <c r="K4594" s="13">
        <v>0</v>
      </c>
      <c r="L4594" s="13">
        <v>0</v>
      </c>
      <c r="M4594" s="13">
        <v>0</v>
      </c>
      <c r="N4594" s="14">
        <f t="shared" si="1389"/>
        <v>106.5</v>
      </c>
      <c r="O4594" s="14">
        <f t="shared" si="1390"/>
        <v>0</v>
      </c>
      <c r="P4594" s="14">
        <f t="shared" si="1391"/>
        <v>0</v>
      </c>
      <c r="Q4594" s="14">
        <f t="shared" si="1392"/>
        <v>0</v>
      </c>
      <c r="R4594" s="14">
        <f t="shared" si="1393"/>
        <v>0</v>
      </c>
      <c r="S4594" s="14">
        <f t="shared" si="1394"/>
        <v>31.95</v>
      </c>
      <c r="T4594" s="14">
        <f t="shared" si="1395"/>
        <v>0</v>
      </c>
      <c r="U4594" s="14">
        <f t="shared" si="1396"/>
        <v>0</v>
      </c>
      <c r="V4594" s="14">
        <f t="shared" si="1397"/>
        <v>0</v>
      </c>
      <c r="W4594" s="14">
        <f t="shared" si="1398"/>
        <v>0</v>
      </c>
      <c r="X4594" s="14">
        <f t="shared" si="1399"/>
        <v>138.44999999999999</v>
      </c>
      <c r="Y4594" s="14">
        <f t="shared" si="1400"/>
        <v>0</v>
      </c>
      <c r="Z4594" s="14">
        <f t="shared" si="1401"/>
        <v>0</v>
      </c>
      <c r="AA4594" s="14">
        <f t="shared" si="1402"/>
        <v>0</v>
      </c>
      <c r="AB4594" s="14">
        <f t="shared" si="1403"/>
        <v>0</v>
      </c>
      <c r="AC4594" s="15">
        <f t="shared" si="1404"/>
        <v>138.5</v>
      </c>
      <c r="AD4594" s="48"/>
      <c r="AE4594" s="119"/>
      <c r="AF4594" s="60"/>
    </row>
    <row r="4595" spans="1:32">
      <c r="A4595" s="105"/>
      <c r="B4595" s="93" t="s">
        <v>478</v>
      </c>
      <c r="C4595" s="21" t="s">
        <v>244</v>
      </c>
      <c r="D4595" s="12">
        <v>78</v>
      </c>
      <c r="E4595" s="12">
        <v>0</v>
      </c>
      <c r="F4595" s="12">
        <v>0</v>
      </c>
      <c r="G4595" s="12">
        <v>0</v>
      </c>
      <c r="H4595" s="12">
        <v>0</v>
      </c>
      <c r="I4595" s="13">
        <v>30</v>
      </c>
      <c r="J4595" s="13">
        <v>0</v>
      </c>
      <c r="K4595" s="13">
        <v>0</v>
      </c>
      <c r="L4595" s="13">
        <v>0</v>
      </c>
      <c r="M4595" s="13">
        <v>0</v>
      </c>
      <c r="N4595" s="14">
        <f t="shared" si="1389"/>
        <v>117</v>
      </c>
      <c r="O4595" s="14">
        <f t="shared" si="1390"/>
        <v>0</v>
      </c>
      <c r="P4595" s="14">
        <f t="shared" si="1391"/>
        <v>0</v>
      </c>
      <c r="Q4595" s="14">
        <f t="shared" si="1392"/>
        <v>0</v>
      </c>
      <c r="R4595" s="14">
        <f t="shared" si="1393"/>
        <v>0</v>
      </c>
      <c r="S4595" s="14">
        <f t="shared" si="1394"/>
        <v>52.65</v>
      </c>
      <c r="T4595" s="14">
        <f t="shared" si="1395"/>
        <v>0</v>
      </c>
      <c r="U4595" s="14">
        <f t="shared" si="1396"/>
        <v>0</v>
      </c>
      <c r="V4595" s="14">
        <f t="shared" si="1397"/>
        <v>0</v>
      </c>
      <c r="W4595" s="14">
        <f t="shared" si="1398"/>
        <v>0</v>
      </c>
      <c r="X4595" s="14">
        <f t="shared" si="1399"/>
        <v>169.65</v>
      </c>
      <c r="Y4595" s="14">
        <f t="shared" si="1400"/>
        <v>0</v>
      </c>
      <c r="Z4595" s="14">
        <f t="shared" si="1401"/>
        <v>0</v>
      </c>
      <c r="AA4595" s="14">
        <f t="shared" si="1402"/>
        <v>0</v>
      </c>
      <c r="AB4595" s="14">
        <f t="shared" si="1403"/>
        <v>0</v>
      </c>
      <c r="AC4595" s="15">
        <f t="shared" si="1404"/>
        <v>169.7</v>
      </c>
      <c r="AD4595" s="48"/>
      <c r="AE4595" s="119"/>
      <c r="AF4595" s="60"/>
    </row>
    <row r="4596" spans="1:32">
      <c r="A4596" s="105"/>
      <c r="B4596" s="93" t="s">
        <v>479</v>
      </c>
      <c r="C4596" s="21" t="s">
        <v>244</v>
      </c>
      <c r="D4596" s="12">
        <v>80</v>
      </c>
      <c r="E4596" s="12">
        <v>0</v>
      </c>
      <c r="F4596" s="12">
        <v>0</v>
      </c>
      <c r="G4596" s="12">
        <v>0</v>
      </c>
      <c r="H4596" s="12">
        <v>0</v>
      </c>
      <c r="I4596" s="13">
        <v>30</v>
      </c>
      <c r="J4596" s="13">
        <v>0</v>
      </c>
      <c r="K4596" s="13">
        <v>0</v>
      </c>
      <c r="L4596" s="13">
        <v>0</v>
      </c>
      <c r="M4596" s="13">
        <v>0</v>
      </c>
      <c r="N4596" s="14">
        <f t="shared" si="1389"/>
        <v>120</v>
      </c>
      <c r="O4596" s="14">
        <f t="shared" si="1390"/>
        <v>0</v>
      </c>
      <c r="P4596" s="14">
        <f t="shared" si="1391"/>
        <v>0</v>
      </c>
      <c r="Q4596" s="14">
        <f t="shared" si="1392"/>
        <v>0</v>
      </c>
      <c r="R4596" s="14">
        <f t="shared" si="1393"/>
        <v>0</v>
      </c>
      <c r="S4596" s="14">
        <f t="shared" si="1394"/>
        <v>54</v>
      </c>
      <c r="T4596" s="14">
        <f t="shared" si="1395"/>
        <v>0</v>
      </c>
      <c r="U4596" s="14">
        <f t="shared" si="1396"/>
        <v>0</v>
      </c>
      <c r="V4596" s="14">
        <f t="shared" si="1397"/>
        <v>0</v>
      </c>
      <c r="W4596" s="14">
        <f t="shared" si="1398"/>
        <v>0</v>
      </c>
      <c r="X4596" s="14">
        <f t="shared" si="1399"/>
        <v>174</v>
      </c>
      <c r="Y4596" s="14">
        <f t="shared" si="1400"/>
        <v>0</v>
      </c>
      <c r="Z4596" s="14">
        <f t="shared" si="1401"/>
        <v>0</v>
      </c>
      <c r="AA4596" s="14">
        <f t="shared" si="1402"/>
        <v>0</v>
      </c>
      <c r="AB4596" s="14">
        <f t="shared" si="1403"/>
        <v>0</v>
      </c>
      <c r="AC4596" s="15">
        <f t="shared" si="1404"/>
        <v>174</v>
      </c>
      <c r="AD4596" s="48"/>
      <c r="AE4596" s="119"/>
      <c r="AF4596" s="60"/>
    </row>
    <row r="4597" spans="1:32">
      <c r="A4597" s="105"/>
      <c r="B4597" s="93" t="s">
        <v>480</v>
      </c>
      <c r="C4597" s="21" t="s">
        <v>244</v>
      </c>
      <c r="D4597" s="12">
        <v>100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0</v>
      </c>
      <c r="K4597" s="13">
        <v>0</v>
      </c>
      <c r="L4597" s="13">
        <v>0</v>
      </c>
      <c r="M4597" s="13">
        <v>0</v>
      </c>
      <c r="N4597" s="14">
        <f t="shared" si="1389"/>
        <v>150</v>
      </c>
      <c r="O4597" s="14">
        <f t="shared" si="1390"/>
        <v>0</v>
      </c>
      <c r="P4597" s="14">
        <f t="shared" si="1391"/>
        <v>0</v>
      </c>
      <c r="Q4597" s="14">
        <f t="shared" si="1392"/>
        <v>0</v>
      </c>
      <c r="R4597" s="14">
        <f t="shared" si="1393"/>
        <v>0</v>
      </c>
      <c r="S4597" s="14">
        <f t="shared" si="1394"/>
        <v>112.5</v>
      </c>
      <c r="T4597" s="14">
        <f t="shared" si="1395"/>
        <v>0</v>
      </c>
      <c r="U4597" s="14">
        <f t="shared" si="1396"/>
        <v>0</v>
      </c>
      <c r="V4597" s="14">
        <f t="shared" si="1397"/>
        <v>0</v>
      </c>
      <c r="W4597" s="14">
        <f t="shared" si="1398"/>
        <v>0</v>
      </c>
      <c r="X4597" s="14">
        <f t="shared" si="1399"/>
        <v>262.5</v>
      </c>
      <c r="Y4597" s="14">
        <f t="shared" si="1400"/>
        <v>0</v>
      </c>
      <c r="Z4597" s="14">
        <f t="shared" si="1401"/>
        <v>0</v>
      </c>
      <c r="AA4597" s="14">
        <f t="shared" si="1402"/>
        <v>0</v>
      </c>
      <c r="AB4597" s="14">
        <f t="shared" si="1403"/>
        <v>0</v>
      </c>
      <c r="AC4597" s="15">
        <f t="shared" si="1404"/>
        <v>262.5</v>
      </c>
      <c r="AD4597" s="48"/>
      <c r="AE4597" s="119"/>
      <c r="AF4597" s="60"/>
    </row>
    <row r="4598" spans="1:32">
      <c r="A4598" s="105"/>
      <c r="B4598" s="93" t="s">
        <v>482</v>
      </c>
      <c r="C4598" s="21" t="s">
        <v>244</v>
      </c>
      <c r="D4598" s="12">
        <v>69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0</v>
      </c>
      <c r="K4598" s="13">
        <v>0</v>
      </c>
      <c r="L4598" s="13">
        <v>0</v>
      </c>
      <c r="M4598" s="13">
        <v>0</v>
      </c>
      <c r="N4598" s="14">
        <f t="shared" si="1389"/>
        <v>103.5</v>
      </c>
      <c r="O4598" s="14">
        <f t="shared" si="1390"/>
        <v>0</v>
      </c>
      <c r="P4598" s="14">
        <f t="shared" si="1391"/>
        <v>0</v>
      </c>
      <c r="Q4598" s="14">
        <f t="shared" si="1392"/>
        <v>0</v>
      </c>
      <c r="R4598" s="14">
        <f t="shared" si="1393"/>
        <v>0</v>
      </c>
      <c r="S4598" s="14">
        <f t="shared" si="1394"/>
        <v>31.049999999999997</v>
      </c>
      <c r="T4598" s="14">
        <f t="shared" si="1395"/>
        <v>0</v>
      </c>
      <c r="U4598" s="14">
        <f t="shared" si="1396"/>
        <v>0</v>
      </c>
      <c r="V4598" s="14">
        <f t="shared" si="1397"/>
        <v>0</v>
      </c>
      <c r="W4598" s="14">
        <f t="shared" si="1398"/>
        <v>0</v>
      </c>
      <c r="X4598" s="14">
        <f t="shared" si="1399"/>
        <v>134.55000000000001</v>
      </c>
      <c r="Y4598" s="14">
        <f t="shared" si="1400"/>
        <v>0</v>
      </c>
      <c r="Z4598" s="14">
        <f t="shared" si="1401"/>
        <v>0</v>
      </c>
      <c r="AA4598" s="14">
        <f t="shared" si="1402"/>
        <v>0</v>
      </c>
      <c r="AB4598" s="14">
        <f t="shared" si="1403"/>
        <v>0</v>
      </c>
      <c r="AC4598" s="15">
        <f t="shared" si="1404"/>
        <v>134.6</v>
      </c>
      <c r="AD4598" s="48"/>
      <c r="AE4598" s="119"/>
      <c r="AF4598" s="60"/>
    </row>
    <row r="4599" spans="1:32">
      <c r="A4599" s="105"/>
      <c r="B4599" s="93" t="s">
        <v>483</v>
      </c>
      <c r="C4599" s="21" t="s">
        <v>244</v>
      </c>
      <c r="D4599" s="12">
        <v>69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0</v>
      </c>
      <c r="K4599" s="13">
        <v>0</v>
      </c>
      <c r="L4599" s="13">
        <v>0</v>
      </c>
      <c r="M4599" s="13">
        <v>0</v>
      </c>
      <c r="N4599" s="14">
        <f t="shared" si="1389"/>
        <v>103.5</v>
      </c>
      <c r="O4599" s="14">
        <f t="shared" si="1390"/>
        <v>0</v>
      </c>
      <c r="P4599" s="14">
        <f t="shared" si="1391"/>
        <v>0</v>
      </c>
      <c r="Q4599" s="14">
        <f t="shared" si="1392"/>
        <v>0</v>
      </c>
      <c r="R4599" s="14">
        <f t="shared" si="1393"/>
        <v>0</v>
      </c>
      <c r="S4599" s="14">
        <f t="shared" si="1394"/>
        <v>31.049999999999997</v>
      </c>
      <c r="T4599" s="14">
        <f t="shared" si="1395"/>
        <v>0</v>
      </c>
      <c r="U4599" s="14">
        <f t="shared" si="1396"/>
        <v>0</v>
      </c>
      <c r="V4599" s="14">
        <f t="shared" si="1397"/>
        <v>0</v>
      </c>
      <c r="W4599" s="14">
        <f t="shared" si="1398"/>
        <v>0</v>
      </c>
      <c r="X4599" s="14">
        <f t="shared" si="1399"/>
        <v>134.55000000000001</v>
      </c>
      <c r="Y4599" s="14">
        <f t="shared" si="1400"/>
        <v>0</v>
      </c>
      <c r="Z4599" s="14">
        <f t="shared" si="1401"/>
        <v>0</v>
      </c>
      <c r="AA4599" s="14">
        <f t="shared" si="1402"/>
        <v>0</v>
      </c>
      <c r="AB4599" s="14">
        <f t="shared" si="1403"/>
        <v>0</v>
      </c>
      <c r="AC4599" s="15">
        <f t="shared" si="1404"/>
        <v>134.6</v>
      </c>
      <c r="AD4599" s="48"/>
      <c r="AE4599" s="119"/>
      <c r="AF4599" s="60"/>
    </row>
    <row r="4600" spans="1:32">
      <c r="A4600" s="105"/>
      <c r="B4600" s="93" t="s">
        <v>484</v>
      </c>
      <c r="C4600" s="21" t="s">
        <v>244</v>
      </c>
      <c r="D4600" s="12">
        <v>74</v>
      </c>
      <c r="E4600" s="12">
        <v>0</v>
      </c>
      <c r="F4600" s="12">
        <v>0</v>
      </c>
      <c r="G4600" s="12">
        <v>0</v>
      </c>
      <c r="H4600" s="12">
        <v>0</v>
      </c>
      <c r="I4600" s="13">
        <v>20</v>
      </c>
      <c r="J4600" s="13">
        <v>0</v>
      </c>
      <c r="K4600" s="13">
        <v>0</v>
      </c>
      <c r="L4600" s="13">
        <v>0</v>
      </c>
      <c r="M4600" s="13">
        <v>0</v>
      </c>
      <c r="N4600" s="14">
        <f t="shared" si="1389"/>
        <v>111</v>
      </c>
      <c r="O4600" s="14">
        <f t="shared" si="1390"/>
        <v>0</v>
      </c>
      <c r="P4600" s="14">
        <f t="shared" si="1391"/>
        <v>0</v>
      </c>
      <c r="Q4600" s="14">
        <f t="shared" si="1392"/>
        <v>0</v>
      </c>
      <c r="R4600" s="14">
        <f t="shared" si="1393"/>
        <v>0</v>
      </c>
      <c r="S4600" s="14">
        <f t="shared" si="1394"/>
        <v>33.300000000000004</v>
      </c>
      <c r="T4600" s="14">
        <f t="shared" si="1395"/>
        <v>0</v>
      </c>
      <c r="U4600" s="14">
        <f t="shared" si="1396"/>
        <v>0</v>
      </c>
      <c r="V4600" s="14">
        <f t="shared" si="1397"/>
        <v>0</v>
      </c>
      <c r="W4600" s="14">
        <f t="shared" si="1398"/>
        <v>0</v>
      </c>
      <c r="X4600" s="14">
        <f t="shared" si="1399"/>
        <v>144.30000000000001</v>
      </c>
      <c r="Y4600" s="14">
        <f t="shared" si="1400"/>
        <v>0</v>
      </c>
      <c r="Z4600" s="14">
        <f t="shared" si="1401"/>
        <v>0</v>
      </c>
      <c r="AA4600" s="14">
        <f t="shared" si="1402"/>
        <v>0</v>
      </c>
      <c r="AB4600" s="14">
        <f t="shared" si="1403"/>
        <v>0</v>
      </c>
      <c r="AC4600" s="15">
        <f t="shared" si="1404"/>
        <v>144.30000000000001</v>
      </c>
      <c r="AD4600" s="48"/>
      <c r="AE4600" s="119"/>
      <c r="AF4600" s="60"/>
    </row>
    <row r="4601" spans="1:32">
      <c r="A4601" s="105"/>
      <c r="B4601" s="93" t="s">
        <v>485</v>
      </c>
      <c r="C4601" s="21" t="s">
        <v>244</v>
      </c>
      <c r="D4601" s="12">
        <v>69</v>
      </c>
      <c r="E4601" s="12">
        <v>0</v>
      </c>
      <c r="F4601" s="12">
        <v>0</v>
      </c>
      <c r="G4601" s="12">
        <v>0</v>
      </c>
      <c r="H4601" s="12">
        <v>0</v>
      </c>
      <c r="I4601" s="13">
        <v>20</v>
      </c>
      <c r="J4601" s="13">
        <v>0</v>
      </c>
      <c r="K4601" s="13">
        <v>0</v>
      </c>
      <c r="L4601" s="13">
        <v>0</v>
      </c>
      <c r="M4601" s="13">
        <v>0</v>
      </c>
      <c r="N4601" s="14">
        <f t="shared" si="1389"/>
        <v>103.5</v>
      </c>
      <c r="O4601" s="14">
        <f t="shared" si="1390"/>
        <v>0</v>
      </c>
      <c r="P4601" s="14">
        <f t="shared" si="1391"/>
        <v>0</v>
      </c>
      <c r="Q4601" s="14">
        <f t="shared" si="1392"/>
        <v>0</v>
      </c>
      <c r="R4601" s="14">
        <f t="shared" si="1393"/>
        <v>0</v>
      </c>
      <c r="S4601" s="14">
        <f t="shared" si="1394"/>
        <v>31.049999999999997</v>
      </c>
      <c r="T4601" s="14">
        <f t="shared" si="1395"/>
        <v>0</v>
      </c>
      <c r="U4601" s="14">
        <f t="shared" si="1396"/>
        <v>0</v>
      </c>
      <c r="V4601" s="14">
        <f t="shared" si="1397"/>
        <v>0</v>
      </c>
      <c r="W4601" s="14">
        <f t="shared" si="1398"/>
        <v>0</v>
      </c>
      <c r="X4601" s="14">
        <f t="shared" si="1399"/>
        <v>134.55000000000001</v>
      </c>
      <c r="Y4601" s="14">
        <f t="shared" si="1400"/>
        <v>0</v>
      </c>
      <c r="Z4601" s="14">
        <f t="shared" si="1401"/>
        <v>0</v>
      </c>
      <c r="AA4601" s="14">
        <f t="shared" si="1402"/>
        <v>0</v>
      </c>
      <c r="AB4601" s="14">
        <f t="shared" si="1403"/>
        <v>0</v>
      </c>
      <c r="AC4601" s="15">
        <f t="shared" si="1404"/>
        <v>134.6</v>
      </c>
      <c r="AD4601" s="48"/>
      <c r="AE4601" s="119"/>
      <c r="AF4601" s="60"/>
    </row>
    <row r="4602" spans="1:32">
      <c r="A4602" s="105"/>
      <c r="B4602" s="93" t="s">
        <v>486</v>
      </c>
      <c r="C4602" s="21" t="s">
        <v>244</v>
      </c>
      <c r="D4602" s="12">
        <v>69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0</v>
      </c>
      <c r="K4602" s="13">
        <v>0</v>
      </c>
      <c r="L4602" s="13">
        <v>0</v>
      </c>
      <c r="M4602" s="13">
        <v>0</v>
      </c>
      <c r="N4602" s="14">
        <f t="shared" si="1389"/>
        <v>103.5</v>
      </c>
      <c r="O4602" s="14">
        <f t="shared" si="1390"/>
        <v>0</v>
      </c>
      <c r="P4602" s="14">
        <f t="shared" si="1391"/>
        <v>0</v>
      </c>
      <c r="Q4602" s="14">
        <f t="shared" si="1392"/>
        <v>0</v>
      </c>
      <c r="R4602" s="14">
        <f t="shared" si="1393"/>
        <v>0</v>
      </c>
      <c r="S4602" s="14">
        <f t="shared" si="1394"/>
        <v>31.049999999999997</v>
      </c>
      <c r="T4602" s="14">
        <f t="shared" si="1395"/>
        <v>0</v>
      </c>
      <c r="U4602" s="14">
        <f t="shared" si="1396"/>
        <v>0</v>
      </c>
      <c r="V4602" s="14">
        <f t="shared" si="1397"/>
        <v>0</v>
      </c>
      <c r="W4602" s="14">
        <f t="shared" si="1398"/>
        <v>0</v>
      </c>
      <c r="X4602" s="14">
        <f t="shared" si="1399"/>
        <v>134.55000000000001</v>
      </c>
      <c r="Y4602" s="14">
        <f t="shared" si="1400"/>
        <v>0</v>
      </c>
      <c r="Z4602" s="14">
        <f t="shared" si="1401"/>
        <v>0</v>
      </c>
      <c r="AA4602" s="14">
        <f t="shared" si="1402"/>
        <v>0</v>
      </c>
      <c r="AB4602" s="14">
        <f t="shared" si="1403"/>
        <v>0</v>
      </c>
      <c r="AC4602" s="15">
        <f t="shared" si="1404"/>
        <v>134.6</v>
      </c>
      <c r="AD4602" s="48"/>
      <c r="AE4602" s="119"/>
      <c r="AF4602" s="60"/>
    </row>
    <row r="4603" spans="1:32">
      <c r="A4603" s="105"/>
      <c r="B4603" s="93" t="s">
        <v>487</v>
      </c>
      <c r="C4603" s="21" t="s">
        <v>244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50</v>
      </c>
      <c r="J4603" s="13">
        <v>0</v>
      </c>
      <c r="K4603" s="13">
        <v>0</v>
      </c>
      <c r="L4603" s="13">
        <v>0</v>
      </c>
      <c r="M4603" s="13">
        <v>0</v>
      </c>
      <c r="N4603" s="14">
        <f t="shared" si="1389"/>
        <v>135</v>
      </c>
      <c r="O4603" s="14">
        <f t="shared" si="1390"/>
        <v>0</v>
      </c>
      <c r="P4603" s="14">
        <f t="shared" si="1391"/>
        <v>0</v>
      </c>
      <c r="Q4603" s="14">
        <f t="shared" si="1392"/>
        <v>0</v>
      </c>
      <c r="R4603" s="14">
        <f t="shared" si="1393"/>
        <v>0</v>
      </c>
      <c r="S4603" s="14">
        <f t="shared" si="1394"/>
        <v>101.25</v>
      </c>
      <c r="T4603" s="14">
        <f t="shared" si="1395"/>
        <v>0</v>
      </c>
      <c r="U4603" s="14">
        <f t="shared" si="1396"/>
        <v>0</v>
      </c>
      <c r="V4603" s="14">
        <f t="shared" si="1397"/>
        <v>0</v>
      </c>
      <c r="W4603" s="14">
        <f t="shared" si="1398"/>
        <v>0</v>
      </c>
      <c r="X4603" s="14">
        <f t="shared" si="1399"/>
        <v>236.25</v>
      </c>
      <c r="Y4603" s="14">
        <f t="shared" si="1400"/>
        <v>0</v>
      </c>
      <c r="Z4603" s="14">
        <f t="shared" si="1401"/>
        <v>0</v>
      </c>
      <c r="AA4603" s="14">
        <f t="shared" si="1402"/>
        <v>0</v>
      </c>
      <c r="AB4603" s="14">
        <f t="shared" si="1403"/>
        <v>0</v>
      </c>
      <c r="AC4603" s="15">
        <f t="shared" si="1404"/>
        <v>236.3</v>
      </c>
      <c r="AD4603" s="48"/>
      <c r="AE4603" s="119"/>
      <c r="AF4603" s="60"/>
    </row>
    <row r="4604" spans="1:32">
      <c r="A4604" s="105"/>
      <c r="B4604" s="93" t="s">
        <v>488</v>
      </c>
      <c r="C4604" s="21" t="s">
        <v>244</v>
      </c>
      <c r="D4604" s="12">
        <v>69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0</v>
      </c>
      <c r="K4604" s="13">
        <v>0</v>
      </c>
      <c r="L4604" s="13">
        <v>0</v>
      </c>
      <c r="M4604" s="13">
        <v>0</v>
      </c>
      <c r="N4604" s="14">
        <f t="shared" si="1389"/>
        <v>103.5</v>
      </c>
      <c r="O4604" s="14">
        <f t="shared" si="1390"/>
        <v>0</v>
      </c>
      <c r="P4604" s="14">
        <f t="shared" si="1391"/>
        <v>0</v>
      </c>
      <c r="Q4604" s="14">
        <f t="shared" si="1392"/>
        <v>0</v>
      </c>
      <c r="R4604" s="14">
        <f t="shared" si="1393"/>
        <v>0</v>
      </c>
      <c r="S4604" s="14">
        <f t="shared" si="1394"/>
        <v>31.049999999999997</v>
      </c>
      <c r="T4604" s="14">
        <f t="shared" si="1395"/>
        <v>0</v>
      </c>
      <c r="U4604" s="14">
        <f t="shared" si="1396"/>
        <v>0</v>
      </c>
      <c r="V4604" s="14">
        <f t="shared" si="1397"/>
        <v>0</v>
      </c>
      <c r="W4604" s="14">
        <f t="shared" si="1398"/>
        <v>0</v>
      </c>
      <c r="X4604" s="14">
        <f t="shared" si="1399"/>
        <v>134.55000000000001</v>
      </c>
      <c r="Y4604" s="14">
        <f t="shared" si="1400"/>
        <v>0</v>
      </c>
      <c r="Z4604" s="14">
        <f t="shared" si="1401"/>
        <v>0</v>
      </c>
      <c r="AA4604" s="14">
        <f t="shared" si="1402"/>
        <v>0</v>
      </c>
      <c r="AB4604" s="14">
        <f t="shared" si="1403"/>
        <v>0</v>
      </c>
      <c r="AC4604" s="15">
        <f t="shared" si="1404"/>
        <v>134.6</v>
      </c>
      <c r="AD4604" s="48"/>
      <c r="AE4604" s="119"/>
      <c r="AF4604" s="60"/>
    </row>
    <row r="4605" spans="1:32">
      <c r="A4605" s="105"/>
      <c r="B4605" s="93" t="s">
        <v>489</v>
      </c>
      <c r="C4605" s="21" t="s">
        <v>244</v>
      </c>
      <c r="D4605" s="12">
        <v>69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si="1389"/>
        <v>103.5</v>
      </c>
      <c r="O4605" s="14">
        <f t="shared" si="1390"/>
        <v>0</v>
      </c>
      <c r="P4605" s="14">
        <f t="shared" si="1391"/>
        <v>0</v>
      </c>
      <c r="Q4605" s="14">
        <f t="shared" si="1392"/>
        <v>0</v>
      </c>
      <c r="R4605" s="14">
        <f t="shared" si="1393"/>
        <v>0</v>
      </c>
      <c r="S4605" s="14">
        <f t="shared" si="1394"/>
        <v>31.049999999999997</v>
      </c>
      <c r="T4605" s="14">
        <f t="shared" si="1395"/>
        <v>0</v>
      </c>
      <c r="U4605" s="14">
        <f t="shared" si="1396"/>
        <v>0</v>
      </c>
      <c r="V4605" s="14">
        <f t="shared" si="1397"/>
        <v>0</v>
      </c>
      <c r="W4605" s="14">
        <f t="shared" si="1398"/>
        <v>0</v>
      </c>
      <c r="X4605" s="14">
        <f t="shared" si="1399"/>
        <v>134.55000000000001</v>
      </c>
      <c r="Y4605" s="14">
        <f t="shared" si="1400"/>
        <v>0</v>
      </c>
      <c r="Z4605" s="14">
        <f t="shared" si="1401"/>
        <v>0</v>
      </c>
      <c r="AA4605" s="14">
        <f t="shared" si="1402"/>
        <v>0</v>
      </c>
      <c r="AB4605" s="14">
        <f t="shared" si="1403"/>
        <v>0</v>
      </c>
      <c r="AC4605" s="15">
        <f t="shared" si="1404"/>
        <v>134.6</v>
      </c>
      <c r="AD4605" s="48"/>
      <c r="AE4605" s="119"/>
      <c r="AF4605" s="60"/>
    </row>
    <row r="4606" spans="1:32">
      <c r="A4606" s="105"/>
      <c r="B4606" s="93" t="s">
        <v>490</v>
      </c>
      <c r="C4606" s="21" t="s">
        <v>244</v>
      </c>
      <c r="D4606" s="12">
        <v>81</v>
      </c>
      <c r="E4606" s="12">
        <v>0</v>
      </c>
      <c r="F4606" s="12">
        <v>0</v>
      </c>
      <c r="G4606" s="12">
        <v>0</v>
      </c>
      <c r="H4606" s="12">
        <v>0</v>
      </c>
      <c r="I4606" s="13">
        <v>21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89"/>
        <v>121.5</v>
      </c>
      <c r="O4606" s="14">
        <f t="shared" si="1390"/>
        <v>0</v>
      </c>
      <c r="P4606" s="14">
        <f t="shared" si="1391"/>
        <v>0</v>
      </c>
      <c r="Q4606" s="14">
        <f t="shared" si="1392"/>
        <v>0</v>
      </c>
      <c r="R4606" s="14">
        <f t="shared" si="1393"/>
        <v>0</v>
      </c>
      <c r="S4606" s="14">
        <f t="shared" si="1394"/>
        <v>38.272500000000001</v>
      </c>
      <c r="T4606" s="14">
        <f t="shared" si="1395"/>
        <v>0</v>
      </c>
      <c r="U4606" s="14">
        <f t="shared" si="1396"/>
        <v>0</v>
      </c>
      <c r="V4606" s="14">
        <f t="shared" si="1397"/>
        <v>0</v>
      </c>
      <c r="W4606" s="14">
        <f t="shared" si="1398"/>
        <v>0</v>
      </c>
      <c r="X4606" s="14">
        <f t="shared" si="1399"/>
        <v>159.77250000000001</v>
      </c>
      <c r="Y4606" s="14">
        <f t="shared" si="1400"/>
        <v>0</v>
      </c>
      <c r="Z4606" s="14">
        <f t="shared" si="1401"/>
        <v>0</v>
      </c>
      <c r="AA4606" s="14">
        <f t="shared" si="1402"/>
        <v>0</v>
      </c>
      <c r="AB4606" s="14">
        <f t="shared" si="1403"/>
        <v>0</v>
      </c>
      <c r="AC4606" s="15">
        <f t="shared" si="1404"/>
        <v>159.80000000000001</v>
      </c>
      <c r="AD4606" s="48"/>
      <c r="AE4606" s="119"/>
      <c r="AF4606" s="60"/>
    </row>
    <row r="4607" spans="1:32">
      <c r="A4607" s="105"/>
      <c r="B4607" s="93" t="s">
        <v>491</v>
      </c>
      <c r="C4607" s="21" t="s">
        <v>244</v>
      </c>
      <c r="D4607" s="12">
        <v>76</v>
      </c>
      <c r="E4607" s="12">
        <v>0</v>
      </c>
      <c r="F4607" s="12">
        <v>0</v>
      </c>
      <c r="G4607" s="12">
        <v>0</v>
      </c>
      <c r="H4607" s="12">
        <v>0</v>
      </c>
      <c r="I4607" s="13">
        <v>21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89"/>
        <v>114</v>
      </c>
      <c r="O4607" s="14">
        <f t="shared" si="1390"/>
        <v>0</v>
      </c>
      <c r="P4607" s="14">
        <f t="shared" si="1391"/>
        <v>0</v>
      </c>
      <c r="Q4607" s="14">
        <f t="shared" si="1392"/>
        <v>0</v>
      </c>
      <c r="R4607" s="14">
        <f t="shared" si="1393"/>
        <v>0</v>
      </c>
      <c r="S4607" s="14">
        <f t="shared" si="1394"/>
        <v>35.909999999999997</v>
      </c>
      <c r="T4607" s="14">
        <f t="shared" si="1395"/>
        <v>0</v>
      </c>
      <c r="U4607" s="14">
        <f t="shared" si="1396"/>
        <v>0</v>
      </c>
      <c r="V4607" s="14">
        <f t="shared" si="1397"/>
        <v>0</v>
      </c>
      <c r="W4607" s="14">
        <f t="shared" si="1398"/>
        <v>0</v>
      </c>
      <c r="X4607" s="14">
        <f t="shared" si="1399"/>
        <v>149.91</v>
      </c>
      <c r="Y4607" s="14">
        <f t="shared" si="1400"/>
        <v>0</v>
      </c>
      <c r="Z4607" s="14">
        <f t="shared" si="1401"/>
        <v>0</v>
      </c>
      <c r="AA4607" s="14">
        <f t="shared" si="1402"/>
        <v>0</v>
      </c>
      <c r="AB4607" s="14">
        <f t="shared" si="1403"/>
        <v>0</v>
      </c>
      <c r="AC4607" s="15">
        <f t="shared" si="1404"/>
        <v>149.9</v>
      </c>
      <c r="AD4607" s="48"/>
      <c r="AE4607" s="119"/>
      <c r="AF4607" s="60"/>
    </row>
    <row r="4608" spans="1:32">
      <c r="A4608" s="105"/>
      <c r="B4608" s="93" t="s">
        <v>492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89"/>
        <v>108</v>
      </c>
      <c r="O4608" s="14">
        <f t="shared" si="1390"/>
        <v>0</v>
      </c>
      <c r="P4608" s="14">
        <f t="shared" si="1391"/>
        <v>0</v>
      </c>
      <c r="Q4608" s="14">
        <f t="shared" si="1392"/>
        <v>0</v>
      </c>
      <c r="R4608" s="14">
        <f t="shared" si="1393"/>
        <v>0</v>
      </c>
      <c r="S4608" s="14">
        <f t="shared" si="1394"/>
        <v>32.400000000000006</v>
      </c>
      <c r="T4608" s="14">
        <f t="shared" si="1395"/>
        <v>0</v>
      </c>
      <c r="U4608" s="14">
        <f t="shared" si="1396"/>
        <v>0</v>
      </c>
      <c r="V4608" s="14">
        <f t="shared" si="1397"/>
        <v>0</v>
      </c>
      <c r="W4608" s="14">
        <f t="shared" si="1398"/>
        <v>0</v>
      </c>
      <c r="X4608" s="14">
        <f t="shared" si="1399"/>
        <v>140.4</v>
      </c>
      <c r="Y4608" s="14">
        <f t="shared" si="1400"/>
        <v>0</v>
      </c>
      <c r="Z4608" s="14">
        <f t="shared" si="1401"/>
        <v>0</v>
      </c>
      <c r="AA4608" s="14">
        <f t="shared" si="1402"/>
        <v>0</v>
      </c>
      <c r="AB4608" s="14">
        <f t="shared" si="1403"/>
        <v>0</v>
      </c>
      <c r="AC4608" s="15">
        <f t="shared" si="1404"/>
        <v>140.4</v>
      </c>
      <c r="AD4608" s="48"/>
      <c r="AE4608" s="119"/>
      <c r="AF4608" s="60"/>
    </row>
    <row r="4609" spans="1:32">
      <c r="A4609" s="105"/>
      <c r="B4609" s="93" t="s">
        <v>493</v>
      </c>
      <c r="C4609" s="21" t="s">
        <v>244</v>
      </c>
      <c r="D4609" s="12">
        <v>74</v>
      </c>
      <c r="E4609" s="12">
        <v>0</v>
      </c>
      <c r="F4609" s="12">
        <v>0</v>
      </c>
      <c r="G4609" s="12">
        <v>0</v>
      </c>
      <c r="H4609" s="12">
        <v>0</v>
      </c>
      <c r="I4609" s="13">
        <v>21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89"/>
        <v>111</v>
      </c>
      <c r="O4609" s="14">
        <f t="shared" si="1390"/>
        <v>0</v>
      </c>
      <c r="P4609" s="14">
        <f t="shared" si="1391"/>
        <v>0</v>
      </c>
      <c r="Q4609" s="14">
        <f t="shared" si="1392"/>
        <v>0</v>
      </c>
      <c r="R4609" s="14">
        <f t="shared" si="1393"/>
        <v>0</v>
      </c>
      <c r="S4609" s="14">
        <f t="shared" si="1394"/>
        <v>34.965000000000003</v>
      </c>
      <c r="T4609" s="14">
        <f t="shared" si="1395"/>
        <v>0</v>
      </c>
      <c r="U4609" s="14">
        <f t="shared" si="1396"/>
        <v>0</v>
      </c>
      <c r="V4609" s="14">
        <f t="shared" si="1397"/>
        <v>0</v>
      </c>
      <c r="W4609" s="14">
        <f t="shared" si="1398"/>
        <v>0</v>
      </c>
      <c r="X4609" s="14">
        <f t="shared" si="1399"/>
        <v>145.965</v>
      </c>
      <c r="Y4609" s="14">
        <f t="shared" si="1400"/>
        <v>0</v>
      </c>
      <c r="Z4609" s="14">
        <f t="shared" si="1401"/>
        <v>0</v>
      </c>
      <c r="AA4609" s="14">
        <f t="shared" si="1402"/>
        <v>0</v>
      </c>
      <c r="AB4609" s="14">
        <f t="shared" si="1403"/>
        <v>0</v>
      </c>
      <c r="AC4609" s="15">
        <f t="shared" si="1404"/>
        <v>146</v>
      </c>
      <c r="AD4609" s="48"/>
      <c r="AE4609" s="119"/>
      <c r="AF4609" s="60"/>
    </row>
    <row r="4610" spans="1:32">
      <c r="A4610" s="105"/>
      <c r="B4610" s="93" t="s">
        <v>496</v>
      </c>
      <c r="C4610" s="21" t="s">
        <v>244</v>
      </c>
      <c r="D4610" s="12">
        <v>84</v>
      </c>
      <c r="E4610" s="12">
        <v>0</v>
      </c>
      <c r="F4610" s="12">
        <v>0</v>
      </c>
      <c r="G4610" s="12">
        <v>0</v>
      </c>
      <c r="H4610" s="12">
        <v>0</v>
      </c>
      <c r="I4610" s="13">
        <v>28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89"/>
        <v>126</v>
      </c>
      <c r="O4610" s="14">
        <f t="shared" si="1390"/>
        <v>0</v>
      </c>
      <c r="P4610" s="14">
        <f t="shared" si="1391"/>
        <v>0</v>
      </c>
      <c r="Q4610" s="14">
        <f t="shared" si="1392"/>
        <v>0</v>
      </c>
      <c r="R4610" s="14">
        <f t="shared" si="1393"/>
        <v>0</v>
      </c>
      <c r="S4610" s="14">
        <f t="shared" si="1394"/>
        <v>52.92</v>
      </c>
      <c r="T4610" s="14">
        <f t="shared" si="1395"/>
        <v>0</v>
      </c>
      <c r="U4610" s="14">
        <f t="shared" si="1396"/>
        <v>0</v>
      </c>
      <c r="V4610" s="14">
        <f t="shared" si="1397"/>
        <v>0</v>
      </c>
      <c r="W4610" s="14">
        <f t="shared" si="1398"/>
        <v>0</v>
      </c>
      <c r="X4610" s="14">
        <f t="shared" si="1399"/>
        <v>178.92000000000002</v>
      </c>
      <c r="Y4610" s="14">
        <f t="shared" si="1400"/>
        <v>0</v>
      </c>
      <c r="Z4610" s="14">
        <f t="shared" si="1401"/>
        <v>0</v>
      </c>
      <c r="AA4610" s="14">
        <f t="shared" si="1402"/>
        <v>0</v>
      </c>
      <c r="AB4610" s="14">
        <f t="shared" si="1403"/>
        <v>0</v>
      </c>
      <c r="AC4610" s="15">
        <f t="shared" si="1404"/>
        <v>178.9</v>
      </c>
      <c r="AD4610" s="48"/>
      <c r="AE4610" s="119"/>
      <c r="AF4610" s="60"/>
    </row>
    <row r="4611" spans="1:32">
      <c r="A4611" s="105"/>
      <c r="B4611" s="93" t="s">
        <v>498</v>
      </c>
      <c r="C4611" s="21" t="s">
        <v>244</v>
      </c>
      <c r="D4611" s="12">
        <v>83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89"/>
        <v>124.5</v>
      </c>
      <c r="O4611" s="14">
        <f t="shared" si="1390"/>
        <v>0</v>
      </c>
      <c r="P4611" s="14">
        <f t="shared" si="1391"/>
        <v>0</v>
      </c>
      <c r="Q4611" s="14">
        <f t="shared" si="1392"/>
        <v>0</v>
      </c>
      <c r="R4611" s="14">
        <f t="shared" si="1393"/>
        <v>0</v>
      </c>
      <c r="S4611" s="14">
        <f t="shared" si="1394"/>
        <v>56.025000000000006</v>
      </c>
      <c r="T4611" s="14">
        <f t="shared" si="1395"/>
        <v>0</v>
      </c>
      <c r="U4611" s="14">
        <f t="shared" si="1396"/>
        <v>0</v>
      </c>
      <c r="V4611" s="14">
        <f t="shared" si="1397"/>
        <v>0</v>
      </c>
      <c r="W4611" s="14">
        <f t="shared" si="1398"/>
        <v>0</v>
      </c>
      <c r="X4611" s="14">
        <f t="shared" si="1399"/>
        <v>180.52500000000001</v>
      </c>
      <c r="Y4611" s="14">
        <f t="shared" si="1400"/>
        <v>0</v>
      </c>
      <c r="Z4611" s="14">
        <f t="shared" si="1401"/>
        <v>0</v>
      </c>
      <c r="AA4611" s="14">
        <f t="shared" si="1402"/>
        <v>0</v>
      </c>
      <c r="AB4611" s="14">
        <f t="shared" si="1403"/>
        <v>0</v>
      </c>
      <c r="AC4611" s="15">
        <f t="shared" si="1404"/>
        <v>180.5</v>
      </c>
      <c r="AD4611" s="48"/>
      <c r="AE4611" s="119"/>
      <c r="AF4611" s="60"/>
    </row>
    <row r="4612" spans="1:32">
      <c r="A4612" s="105"/>
      <c r="B4612" s="93" t="s">
        <v>499</v>
      </c>
      <c r="C4612" s="21" t="s">
        <v>244</v>
      </c>
      <c r="D4612" s="12">
        <v>79</v>
      </c>
      <c r="E4612" s="12">
        <v>0</v>
      </c>
      <c r="F4612" s="12">
        <v>0</v>
      </c>
      <c r="G4612" s="12">
        <v>0</v>
      </c>
      <c r="H4612" s="12">
        <v>0</v>
      </c>
      <c r="I4612" s="13">
        <v>29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89"/>
        <v>118.5</v>
      </c>
      <c r="O4612" s="14">
        <f t="shared" si="1390"/>
        <v>0</v>
      </c>
      <c r="P4612" s="14">
        <f t="shared" si="1391"/>
        <v>0</v>
      </c>
      <c r="Q4612" s="14">
        <f t="shared" si="1392"/>
        <v>0</v>
      </c>
      <c r="R4612" s="14">
        <f t="shared" si="1393"/>
        <v>0</v>
      </c>
      <c r="S4612" s="14">
        <f t="shared" si="1394"/>
        <v>51.547499999999999</v>
      </c>
      <c r="T4612" s="14">
        <f t="shared" si="1395"/>
        <v>0</v>
      </c>
      <c r="U4612" s="14">
        <f t="shared" si="1396"/>
        <v>0</v>
      </c>
      <c r="V4612" s="14">
        <f t="shared" si="1397"/>
        <v>0</v>
      </c>
      <c r="W4612" s="14">
        <f t="shared" si="1398"/>
        <v>0</v>
      </c>
      <c r="X4612" s="14">
        <f t="shared" si="1399"/>
        <v>170.04750000000001</v>
      </c>
      <c r="Y4612" s="14">
        <f t="shared" si="1400"/>
        <v>0</v>
      </c>
      <c r="Z4612" s="14">
        <f t="shared" si="1401"/>
        <v>0</v>
      </c>
      <c r="AA4612" s="14">
        <f t="shared" si="1402"/>
        <v>0</v>
      </c>
      <c r="AB4612" s="14">
        <f t="shared" si="1403"/>
        <v>0</v>
      </c>
      <c r="AC4612" s="15">
        <f t="shared" si="1404"/>
        <v>170</v>
      </c>
      <c r="AD4612" s="48"/>
      <c r="AE4612" s="119"/>
      <c r="AF4612" s="60"/>
    </row>
    <row r="4613" spans="1:32">
      <c r="A4613" s="105"/>
      <c r="B4613" s="93" t="s">
        <v>501</v>
      </c>
      <c r="C4613" s="21" t="s">
        <v>244</v>
      </c>
      <c r="D4613" s="12">
        <v>56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89"/>
        <v>84</v>
      </c>
      <c r="O4613" s="14">
        <f t="shared" si="1390"/>
        <v>0</v>
      </c>
      <c r="P4613" s="14">
        <f t="shared" si="1391"/>
        <v>0</v>
      </c>
      <c r="Q4613" s="14">
        <f t="shared" si="1392"/>
        <v>0</v>
      </c>
      <c r="R4613" s="14">
        <f t="shared" si="1393"/>
        <v>0</v>
      </c>
      <c r="S4613" s="14">
        <f t="shared" si="1394"/>
        <v>37.799999999999997</v>
      </c>
      <c r="T4613" s="14">
        <f t="shared" si="1395"/>
        <v>0</v>
      </c>
      <c r="U4613" s="14">
        <f t="shared" si="1396"/>
        <v>0</v>
      </c>
      <c r="V4613" s="14">
        <f t="shared" si="1397"/>
        <v>0</v>
      </c>
      <c r="W4613" s="14">
        <f t="shared" si="1398"/>
        <v>0</v>
      </c>
      <c r="X4613" s="14">
        <f t="shared" si="1399"/>
        <v>121.8</v>
      </c>
      <c r="Y4613" s="14">
        <f t="shared" si="1400"/>
        <v>0</v>
      </c>
      <c r="Z4613" s="14">
        <f t="shared" si="1401"/>
        <v>0</v>
      </c>
      <c r="AA4613" s="14">
        <f t="shared" si="1402"/>
        <v>0</v>
      </c>
      <c r="AB4613" s="14">
        <f t="shared" si="1403"/>
        <v>0</v>
      </c>
      <c r="AC4613" s="15">
        <f t="shared" si="1404"/>
        <v>121.8</v>
      </c>
      <c r="AD4613" s="48"/>
      <c r="AE4613" s="119"/>
      <c r="AF4613" s="60"/>
    </row>
    <row r="4614" spans="1:32">
      <c r="A4614" s="105"/>
      <c r="B4614" s="93" t="s">
        <v>505</v>
      </c>
      <c r="C4614" s="21" t="s">
        <v>244</v>
      </c>
      <c r="D4614" s="12">
        <v>108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89"/>
        <v>162</v>
      </c>
      <c r="O4614" s="14">
        <f t="shared" si="1390"/>
        <v>0</v>
      </c>
      <c r="P4614" s="14">
        <f t="shared" si="1391"/>
        <v>0</v>
      </c>
      <c r="Q4614" s="14">
        <f t="shared" si="1392"/>
        <v>0</v>
      </c>
      <c r="R4614" s="14">
        <f t="shared" si="1393"/>
        <v>0</v>
      </c>
      <c r="S4614" s="14">
        <f t="shared" si="1394"/>
        <v>121.50000000000001</v>
      </c>
      <c r="T4614" s="14">
        <f t="shared" si="1395"/>
        <v>0</v>
      </c>
      <c r="U4614" s="14">
        <f t="shared" si="1396"/>
        <v>0</v>
      </c>
      <c r="V4614" s="14">
        <f t="shared" si="1397"/>
        <v>0</v>
      </c>
      <c r="W4614" s="14">
        <f t="shared" si="1398"/>
        <v>0</v>
      </c>
      <c r="X4614" s="14">
        <f t="shared" si="1399"/>
        <v>283.5</v>
      </c>
      <c r="Y4614" s="14">
        <f t="shared" si="1400"/>
        <v>0</v>
      </c>
      <c r="Z4614" s="14">
        <f t="shared" si="1401"/>
        <v>0</v>
      </c>
      <c r="AA4614" s="14">
        <f t="shared" si="1402"/>
        <v>0</v>
      </c>
      <c r="AB4614" s="14">
        <f t="shared" si="1403"/>
        <v>0</v>
      </c>
      <c r="AC4614" s="15">
        <f t="shared" si="1404"/>
        <v>283.5</v>
      </c>
      <c r="AD4614" s="48"/>
      <c r="AE4614" s="119"/>
      <c r="AF4614" s="60"/>
    </row>
    <row r="4615" spans="1:32">
      <c r="A4615" s="105"/>
      <c r="B4615" s="93" t="s">
        <v>506</v>
      </c>
      <c r="C4615" s="21" t="s">
        <v>244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89"/>
        <v>165</v>
      </c>
      <c r="O4615" s="14">
        <f t="shared" si="1390"/>
        <v>0</v>
      </c>
      <c r="P4615" s="14">
        <f t="shared" si="1391"/>
        <v>0</v>
      </c>
      <c r="Q4615" s="14">
        <f t="shared" si="1392"/>
        <v>0</v>
      </c>
      <c r="R4615" s="14">
        <f t="shared" si="1393"/>
        <v>0</v>
      </c>
      <c r="S4615" s="14">
        <f t="shared" si="1394"/>
        <v>123.75</v>
      </c>
      <c r="T4615" s="14">
        <f t="shared" si="1395"/>
        <v>0</v>
      </c>
      <c r="U4615" s="14">
        <f t="shared" si="1396"/>
        <v>0</v>
      </c>
      <c r="V4615" s="14">
        <f t="shared" si="1397"/>
        <v>0</v>
      </c>
      <c r="W4615" s="14">
        <f t="shared" si="1398"/>
        <v>0</v>
      </c>
      <c r="X4615" s="14">
        <f t="shared" si="1399"/>
        <v>288.75</v>
      </c>
      <c r="Y4615" s="14">
        <f t="shared" si="1400"/>
        <v>0</v>
      </c>
      <c r="Z4615" s="14">
        <f t="shared" si="1401"/>
        <v>0</v>
      </c>
      <c r="AA4615" s="14">
        <f t="shared" si="1402"/>
        <v>0</v>
      </c>
      <c r="AB4615" s="14">
        <f t="shared" si="1403"/>
        <v>0</v>
      </c>
      <c r="AC4615" s="15">
        <f t="shared" si="1404"/>
        <v>288.8</v>
      </c>
      <c r="AD4615" s="48"/>
      <c r="AE4615" s="119"/>
      <c r="AF4615" s="60"/>
    </row>
    <row r="4616" spans="1:32">
      <c r="A4616" s="105"/>
      <c r="B4616" s="93" t="s">
        <v>507</v>
      </c>
      <c r="C4616" s="21" t="s">
        <v>244</v>
      </c>
      <c r="D4616" s="12">
        <v>76</v>
      </c>
      <c r="E4616" s="12">
        <v>0</v>
      </c>
      <c r="F4616" s="12">
        <v>0</v>
      </c>
      <c r="G4616" s="12">
        <v>0</v>
      </c>
      <c r="H4616" s="12">
        <v>0</v>
      </c>
      <c r="I4616" s="13">
        <v>29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89"/>
        <v>114</v>
      </c>
      <c r="O4616" s="14">
        <f t="shared" si="1390"/>
        <v>0</v>
      </c>
      <c r="P4616" s="14">
        <f t="shared" si="1391"/>
        <v>0</v>
      </c>
      <c r="Q4616" s="14">
        <f t="shared" si="1392"/>
        <v>0</v>
      </c>
      <c r="R4616" s="14">
        <f t="shared" si="1393"/>
        <v>0</v>
      </c>
      <c r="S4616" s="14">
        <f t="shared" si="1394"/>
        <v>49.589999999999996</v>
      </c>
      <c r="T4616" s="14">
        <f t="shared" si="1395"/>
        <v>0</v>
      </c>
      <c r="U4616" s="14">
        <f t="shared" si="1396"/>
        <v>0</v>
      </c>
      <c r="V4616" s="14">
        <f t="shared" si="1397"/>
        <v>0</v>
      </c>
      <c r="W4616" s="14">
        <f t="shared" si="1398"/>
        <v>0</v>
      </c>
      <c r="X4616" s="14">
        <f t="shared" si="1399"/>
        <v>163.59</v>
      </c>
      <c r="Y4616" s="14">
        <f t="shared" si="1400"/>
        <v>0</v>
      </c>
      <c r="Z4616" s="14">
        <f t="shared" si="1401"/>
        <v>0</v>
      </c>
      <c r="AA4616" s="14">
        <f t="shared" si="1402"/>
        <v>0</v>
      </c>
      <c r="AB4616" s="14">
        <f t="shared" si="1403"/>
        <v>0</v>
      </c>
      <c r="AC4616" s="15">
        <f t="shared" si="1404"/>
        <v>163.6</v>
      </c>
      <c r="AD4616" s="48"/>
      <c r="AE4616" s="117"/>
      <c r="AF4616" s="63"/>
    </row>
    <row r="4617" spans="1:32">
      <c r="A4617" s="105"/>
      <c r="B4617" s="93" t="s">
        <v>508</v>
      </c>
      <c r="C4617" s="21" t="s">
        <v>244</v>
      </c>
      <c r="D4617" s="12">
        <v>82</v>
      </c>
      <c r="E4617" s="12">
        <v>0</v>
      </c>
      <c r="F4617" s="12">
        <v>0</v>
      </c>
      <c r="G4617" s="12">
        <v>0</v>
      </c>
      <c r="H4617" s="12">
        <v>0</v>
      </c>
      <c r="I4617" s="13">
        <v>30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89"/>
        <v>123</v>
      </c>
      <c r="O4617" s="14">
        <f t="shared" si="1390"/>
        <v>0</v>
      </c>
      <c r="P4617" s="14">
        <f t="shared" si="1391"/>
        <v>0</v>
      </c>
      <c r="Q4617" s="14">
        <f t="shared" si="1392"/>
        <v>0</v>
      </c>
      <c r="R4617" s="14">
        <f t="shared" si="1393"/>
        <v>0</v>
      </c>
      <c r="S4617" s="14">
        <f t="shared" si="1394"/>
        <v>55.35</v>
      </c>
      <c r="T4617" s="14">
        <f t="shared" si="1395"/>
        <v>0</v>
      </c>
      <c r="U4617" s="14">
        <f t="shared" si="1396"/>
        <v>0</v>
      </c>
      <c r="V4617" s="14">
        <f t="shared" si="1397"/>
        <v>0</v>
      </c>
      <c r="W4617" s="14">
        <f t="shared" si="1398"/>
        <v>0</v>
      </c>
      <c r="X4617" s="14">
        <f t="shared" si="1399"/>
        <v>178.35</v>
      </c>
      <c r="Y4617" s="14">
        <f t="shared" si="1400"/>
        <v>0</v>
      </c>
      <c r="Z4617" s="14">
        <f t="shared" si="1401"/>
        <v>0</v>
      </c>
      <c r="AA4617" s="14">
        <f t="shared" si="1402"/>
        <v>0</v>
      </c>
      <c r="AB4617" s="14">
        <f t="shared" si="1403"/>
        <v>0</v>
      </c>
      <c r="AC4617" s="15">
        <f t="shared" si="1404"/>
        <v>178.4</v>
      </c>
      <c r="AD4617" s="48"/>
      <c r="AE4617" s="119"/>
      <c r="AF4617" s="60"/>
    </row>
    <row r="4618" spans="1:32">
      <c r="A4618" s="105"/>
      <c r="B4618" s="93" t="s">
        <v>511</v>
      </c>
      <c r="C4618" s="21" t="s">
        <v>244</v>
      </c>
      <c r="D4618" s="12">
        <v>88</v>
      </c>
      <c r="E4618" s="12">
        <v>0</v>
      </c>
      <c r="F4618" s="12">
        <v>0</v>
      </c>
      <c r="G4618" s="12">
        <v>0</v>
      </c>
      <c r="H4618" s="12">
        <v>0</v>
      </c>
      <c r="I4618" s="13">
        <v>30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89"/>
        <v>132</v>
      </c>
      <c r="O4618" s="14">
        <f t="shared" si="1390"/>
        <v>0</v>
      </c>
      <c r="P4618" s="14">
        <f t="shared" si="1391"/>
        <v>0</v>
      </c>
      <c r="Q4618" s="14">
        <f t="shared" si="1392"/>
        <v>0</v>
      </c>
      <c r="R4618" s="14">
        <f t="shared" si="1393"/>
        <v>0</v>
      </c>
      <c r="S4618" s="14">
        <f t="shared" si="1394"/>
        <v>59.400000000000006</v>
      </c>
      <c r="T4618" s="14">
        <f t="shared" si="1395"/>
        <v>0</v>
      </c>
      <c r="U4618" s="14">
        <f t="shared" si="1396"/>
        <v>0</v>
      </c>
      <c r="V4618" s="14">
        <f t="shared" si="1397"/>
        <v>0</v>
      </c>
      <c r="W4618" s="14">
        <f t="shared" si="1398"/>
        <v>0</v>
      </c>
      <c r="X4618" s="14">
        <f t="shared" si="1399"/>
        <v>191.4</v>
      </c>
      <c r="Y4618" s="14">
        <f t="shared" si="1400"/>
        <v>0</v>
      </c>
      <c r="Z4618" s="14">
        <f t="shared" si="1401"/>
        <v>0</v>
      </c>
      <c r="AA4618" s="14">
        <f t="shared" si="1402"/>
        <v>0</v>
      </c>
      <c r="AB4618" s="14">
        <f t="shared" si="1403"/>
        <v>0</v>
      </c>
      <c r="AC4618" s="15">
        <f t="shared" si="1404"/>
        <v>191.4</v>
      </c>
      <c r="AD4618" s="48"/>
      <c r="AE4618" s="119"/>
      <c r="AF4618" s="60"/>
    </row>
    <row r="4619" spans="1:32">
      <c r="A4619" s="105"/>
      <c r="B4619" s="93" t="s">
        <v>513</v>
      </c>
      <c r="C4619" s="21" t="s">
        <v>244</v>
      </c>
      <c r="D4619" s="12">
        <v>82</v>
      </c>
      <c r="E4619" s="12">
        <v>0</v>
      </c>
      <c r="F4619" s="12">
        <v>0</v>
      </c>
      <c r="G4619" s="12">
        <v>0</v>
      </c>
      <c r="H4619" s="12">
        <v>0</v>
      </c>
      <c r="I4619" s="13">
        <v>30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89"/>
        <v>123</v>
      </c>
      <c r="O4619" s="14">
        <f t="shared" si="1390"/>
        <v>0</v>
      </c>
      <c r="P4619" s="14">
        <f t="shared" si="1391"/>
        <v>0</v>
      </c>
      <c r="Q4619" s="14">
        <f t="shared" si="1392"/>
        <v>0</v>
      </c>
      <c r="R4619" s="14">
        <f t="shared" si="1393"/>
        <v>0</v>
      </c>
      <c r="S4619" s="14">
        <f t="shared" si="1394"/>
        <v>55.35</v>
      </c>
      <c r="T4619" s="14">
        <f t="shared" si="1395"/>
        <v>0</v>
      </c>
      <c r="U4619" s="14">
        <f t="shared" si="1396"/>
        <v>0</v>
      </c>
      <c r="V4619" s="14">
        <f t="shared" si="1397"/>
        <v>0</v>
      </c>
      <c r="W4619" s="14">
        <f t="shared" si="1398"/>
        <v>0</v>
      </c>
      <c r="X4619" s="14">
        <f t="shared" si="1399"/>
        <v>178.35</v>
      </c>
      <c r="Y4619" s="14">
        <f t="shared" si="1400"/>
        <v>0</v>
      </c>
      <c r="Z4619" s="14">
        <f t="shared" si="1401"/>
        <v>0</v>
      </c>
      <c r="AA4619" s="14">
        <f t="shared" si="1402"/>
        <v>0</v>
      </c>
      <c r="AB4619" s="14">
        <f t="shared" si="1403"/>
        <v>0</v>
      </c>
      <c r="AC4619" s="15">
        <f t="shared" si="1404"/>
        <v>178.4</v>
      </c>
      <c r="AD4619" s="48"/>
      <c r="AE4619" s="119"/>
      <c r="AF4619" s="60"/>
    </row>
    <row r="4620" spans="1:32">
      <c r="A4620" s="105"/>
      <c r="B4620" s="93" t="s">
        <v>515</v>
      </c>
      <c r="C4620" s="21" t="s">
        <v>244</v>
      </c>
      <c r="D4620" s="12">
        <v>77</v>
      </c>
      <c r="E4620" s="12">
        <v>0</v>
      </c>
      <c r="F4620" s="12">
        <v>0</v>
      </c>
      <c r="G4620" s="12">
        <v>0</v>
      </c>
      <c r="H4620" s="12">
        <v>0</v>
      </c>
      <c r="I4620" s="13">
        <v>29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89"/>
        <v>115.5</v>
      </c>
      <c r="O4620" s="14">
        <f t="shared" si="1390"/>
        <v>0</v>
      </c>
      <c r="P4620" s="14">
        <f t="shared" si="1391"/>
        <v>0</v>
      </c>
      <c r="Q4620" s="14">
        <f t="shared" si="1392"/>
        <v>0</v>
      </c>
      <c r="R4620" s="14">
        <f t="shared" si="1393"/>
        <v>0</v>
      </c>
      <c r="S4620" s="14">
        <f t="shared" si="1394"/>
        <v>50.2425</v>
      </c>
      <c r="T4620" s="14">
        <f t="shared" si="1395"/>
        <v>0</v>
      </c>
      <c r="U4620" s="14">
        <f t="shared" si="1396"/>
        <v>0</v>
      </c>
      <c r="V4620" s="14">
        <f t="shared" si="1397"/>
        <v>0</v>
      </c>
      <c r="W4620" s="14">
        <f t="shared" si="1398"/>
        <v>0</v>
      </c>
      <c r="X4620" s="14">
        <f t="shared" si="1399"/>
        <v>165.74250000000001</v>
      </c>
      <c r="Y4620" s="14">
        <f t="shared" si="1400"/>
        <v>0</v>
      </c>
      <c r="Z4620" s="14">
        <f t="shared" si="1401"/>
        <v>0</v>
      </c>
      <c r="AA4620" s="14">
        <f t="shared" si="1402"/>
        <v>0</v>
      </c>
      <c r="AB4620" s="14">
        <f t="shared" si="1403"/>
        <v>0</v>
      </c>
      <c r="AC4620" s="15">
        <f t="shared" si="1404"/>
        <v>165.7</v>
      </c>
      <c r="AD4620" s="48"/>
      <c r="AE4620" s="119"/>
      <c r="AF4620" s="60"/>
    </row>
    <row r="4621" spans="1:32">
      <c r="A4621" s="105"/>
      <c r="B4621" s="93" t="s">
        <v>516</v>
      </c>
      <c r="C4621" s="21" t="s">
        <v>244</v>
      </c>
      <c r="D4621" s="12">
        <v>88</v>
      </c>
      <c r="E4621" s="12">
        <v>0</v>
      </c>
      <c r="F4621" s="12">
        <v>0</v>
      </c>
      <c r="G4621" s="12">
        <v>0</v>
      </c>
      <c r="H4621" s="12">
        <v>0</v>
      </c>
      <c r="I4621" s="13">
        <v>29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89"/>
        <v>132</v>
      </c>
      <c r="O4621" s="14">
        <f t="shared" si="1390"/>
        <v>0</v>
      </c>
      <c r="P4621" s="14">
        <f t="shared" si="1391"/>
        <v>0</v>
      </c>
      <c r="Q4621" s="14">
        <f t="shared" si="1392"/>
        <v>0</v>
      </c>
      <c r="R4621" s="14">
        <f t="shared" si="1393"/>
        <v>0</v>
      </c>
      <c r="S4621" s="14">
        <f t="shared" si="1394"/>
        <v>57.42</v>
      </c>
      <c r="T4621" s="14">
        <f t="shared" si="1395"/>
        <v>0</v>
      </c>
      <c r="U4621" s="14">
        <f t="shared" si="1396"/>
        <v>0</v>
      </c>
      <c r="V4621" s="14">
        <f t="shared" si="1397"/>
        <v>0</v>
      </c>
      <c r="W4621" s="14">
        <f t="shared" si="1398"/>
        <v>0</v>
      </c>
      <c r="X4621" s="14">
        <f t="shared" si="1399"/>
        <v>189.42000000000002</v>
      </c>
      <c r="Y4621" s="14">
        <f t="shared" si="1400"/>
        <v>0</v>
      </c>
      <c r="Z4621" s="14">
        <f t="shared" si="1401"/>
        <v>0</v>
      </c>
      <c r="AA4621" s="14">
        <f t="shared" si="1402"/>
        <v>0</v>
      </c>
      <c r="AB4621" s="14">
        <f t="shared" si="1403"/>
        <v>0</v>
      </c>
      <c r="AC4621" s="15">
        <f t="shared" si="1404"/>
        <v>189.4</v>
      </c>
      <c r="AD4621" s="48"/>
      <c r="AE4621" s="119"/>
      <c r="AF4621" s="60"/>
    </row>
    <row r="4622" spans="1:32">
      <c r="A4622" s="105"/>
      <c r="B4622" s="93" t="s">
        <v>517</v>
      </c>
      <c r="C4622" s="21" t="s">
        <v>244</v>
      </c>
      <c r="D4622" s="12">
        <v>94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89"/>
        <v>141</v>
      </c>
      <c r="O4622" s="14">
        <f t="shared" si="1390"/>
        <v>0</v>
      </c>
      <c r="P4622" s="14">
        <f t="shared" si="1391"/>
        <v>0</v>
      </c>
      <c r="Q4622" s="14">
        <f t="shared" si="1392"/>
        <v>0</v>
      </c>
      <c r="R4622" s="14">
        <f t="shared" si="1393"/>
        <v>0</v>
      </c>
      <c r="S4622" s="14">
        <f t="shared" si="1394"/>
        <v>63.449999999999996</v>
      </c>
      <c r="T4622" s="14">
        <f t="shared" si="1395"/>
        <v>0</v>
      </c>
      <c r="U4622" s="14">
        <f t="shared" si="1396"/>
        <v>0</v>
      </c>
      <c r="V4622" s="14">
        <f t="shared" si="1397"/>
        <v>0</v>
      </c>
      <c r="W4622" s="14">
        <f t="shared" si="1398"/>
        <v>0</v>
      </c>
      <c r="X4622" s="14">
        <f t="shared" si="1399"/>
        <v>204.45</v>
      </c>
      <c r="Y4622" s="14">
        <f t="shared" si="1400"/>
        <v>0</v>
      </c>
      <c r="Z4622" s="14">
        <f t="shared" si="1401"/>
        <v>0</v>
      </c>
      <c r="AA4622" s="14">
        <f t="shared" si="1402"/>
        <v>0</v>
      </c>
      <c r="AB4622" s="14">
        <f t="shared" si="1403"/>
        <v>0</v>
      </c>
      <c r="AC4622" s="15">
        <f t="shared" si="1404"/>
        <v>204.5</v>
      </c>
      <c r="AD4622" s="48"/>
      <c r="AE4622" s="119"/>
      <c r="AF4622" s="60"/>
    </row>
    <row r="4623" spans="1:32">
      <c r="A4623" s="105"/>
      <c r="B4623" s="93" t="s">
        <v>519</v>
      </c>
      <c r="C4623" s="21" t="s">
        <v>244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50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89"/>
        <v>153</v>
      </c>
      <c r="O4623" s="14">
        <f t="shared" si="1390"/>
        <v>0</v>
      </c>
      <c r="P4623" s="14">
        <f t="shared" si="1391"/>
        <v>0</v>
      </c>
      <c r="Q4623" s="14">
        <f t="shared" si="1392"/>
        <v>0</v>
      </c>
      <c r="R4623" s="14">
        <f t="shared" si="1393"/>
        <v>0</v>
      </c>
      <c r="S4623" s="14">
        <f t="shared" si="1394"/>
        <v>114.75</v>
      </c>
      <c r="T4623" s="14">
        <f t="shared" si="1395"/>
        <v>0</v>
      </c>
      <c r="U4623" s="14">
        <f t="shared" si="1396"/>
        <v>0</v>
      </c>
      <c r="V4623" s="14">
        <f t="shared" si="1397"/>
        <v>0</v>
      </c>
      <c r="W4623" s="14">
        <f t="shared" si="1398"/>
        <v>0</v>
      </c>
      <c r="X4623" s="14">
        <f t="shared" si="1399"/>
        <v>267.75</v>
      </c>
      <c r="Y4623" s="14">
        <f t="shared" si="1400"/>
        <v>0</v>
      </c>
      <c r="Z4623" s="14">
        <f t="shared" si="1401"/>
        <v>0</v>
      </c>
      <c r="AA4623" s="14">
        <f t="shared" si="1402"/>
        <v>0</v>
      </c>
      <c r="AB4623" s="14">
        <f t="shared" si="1403"/>
        <v>0</v>
      </c>
      <c r="AC4623" s="15">
        <f t="shared" si="1404"/>
        <v>267.8</v>
      </c>
      <c r="AD4623" s="48"/>
      <c r="AE4623" s="119"/>
      <c r="AF4623" s="60"/>
    </row>
    <row r="4624" spans="1:32">
      <c r="A4624" s="105"/>
      <c r="B4624" s="93" t="s">
        <v>521</v>
      </c>
      <c r="C4624" s="21" t="s">
        <v>244</v>
      </c>
      <c r="D4624" s="12">
        <v>88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89"/>
        <v>132</v>
      </c>
      <c r="O4624" s="14">
        <f t="shared" si="1390"/>
        <v>0</v>
      </c>
      <c r="P4624" s="14">
        <f t="shared" si="1391"/>
        <v>0</v>
      </c>
      <c r="Q4624" s="14">
        <f t="shared" si="1392"/>
        <v>0</v>
      </c>
      <c r="R4624" s="14">
        <f t="shared" si="1393"/>
        <v>0</v>
      </c>
      <c r="S4624" s="14">
        <f t="shared" si="1394"/>
        <v>59.400000000000006</v>
      </c>
      <c r="T4624" s="14">
        <f t="shared" si="1395"/>
        <v>0</v>
      </c>
      <c r="U4624" s="14">
        <f t="shared" si="1396"/>
        <v>0</v>
      </c>
      <c r="V4624" s="14">
        <f t="shared" si="1397"/>
        <v>0</v>
      </c>
      <c r="W4624" s="14">
        <f t="shared" si="1398"/>
        <v>0</v>
      </c>
      <c r="X4624" s="14">
        <f t="shared" si="1399"/>
        <v>191.4</v>
      </c>
      <c r="Y4624" s="14">
        <f t="shared" si="1400"/>
        <v>0</v>
      </c>
      <c r="Z4624" s="14">
        <f t="shared" si="1401"/>
        <v>0</v>
      </c>
      <c r="AA4624" s="14">
        <f t="shared" si="1402"/>
        <v>0</v>
      </c>
      <c r="AB4624" s="14">
        <f t="shared" si="1403"/>
        <v>0</v>
      </c>
      <c r="AC4624" s="15">
        <f t="shared" si="1404"/>
        <v>191.4</v>
      </c>
      <c r="AD4624" s="48"/>
      <c r="AE4624" s="119"/>
      <c r="AF4624" s="60"/>
    </row>
    <row r="4625" spans="1:32">
      <c r="A4625" s="105"/>
      <c r="B4625" s="93" t="s">
        <v>524</v>
      </c>
      <c r="C4625" s="21" t="s">
        <v>244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50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89"/>
        <v>180</v>
      </c>
      <c r="O4625" s="14">
        <f t="shared" si="1390"/>
        <v>0</v>
      </c>
      <c r="P4625" s="14">
        <f t="shared" si="1391"/>
        <v>0</v>
      </c>
      <c r="Q4625" s="14">
        <f t="shared" si="1392"/>
        <v>0</v>
      </c>
      <c r="R4625" s="14">
        <f t="shared" si="1393"/>
        <v>0</v>
      </c>
      <c r="S4625" s="14">
        <f t="shared" si="1394"/>
        <v>135</v>
      </c>
      <c r="T4625" s="14">
        <f t="shared" si="1395"/>
        <v>0</v>
      </c>
      <c r="U4625" s="14">
        <f t="shared" si="1396"/>
        <v>0</v>
      </c>
      <c r="V4625" s="14">
        <f t="shared" si="1397"/>
        <v>0</v>
      </c>
      <c r="W4625" s="14">
        <f t="shared" si="1398"/>
        <v>0</v>
      </c>
      <c r="X4625" s="14">
        <f t="shared" si="1399"/>
        <v>315</v>
      </c>
      <c r="Y4625" s="14">
        <f t="shared" si="1400"/>
        <v>0</v>
      </c>
      <c r="Z4625" s="14">
        <f t="shared" si="1401"/>
        <v>0</v>
      </c>
      <c r="AA4625" s="14">
        <f t="shared" si="1402"/>
        <v>0</v>
      </c>
      <c r="AB4625" s="14">
        <f t="shared" si="1403"/>
        <v>0</v>
      </c>
      <c r="AC4625" s="15">
        <f t="shared" si="1404"/>
        <v>315</v>
      </c>
      <c r="AD4625" s="48"/>
      <c r="AE4625" s="119"/>
      <c r="AF4625" s="60"/>
    </row>
    <row r="4626" spans="1:32">
      <c r="A4626" s="105"/>
      <c r="B4626" s="93" t="s">
        <v>525</v>
      </c>
      <c r="C4626" s="21" t="s">
        <v>244</v>
      </c>
      <c r="D4626" s="12">
        <v>120</v>
      </c>
      <c r="E4626" s="12">
        <v>0</v>
      </c>
      <c r="F4626" s="12">
        <v>0</v>
      </c>
      <c r="G4626" s="12">
        <v>0</v>
      </c>
      <c r="H4626" s="12">
        <v>0</v>
      </c>
      <c r="I4626" s="13">
        <v>50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89"/>
        <v>180</v>
      </c>
      <c r="O4626" s="14">
        <f t="shared" si="1390"/>
        <v>0</v>
      </c>
      <c r="P4626" s="14">
        <f t="shared" si="1391"/>
        <v>0</v>
      </c>
      <c r="Q4626" s="14">
        <f t="shared" si="1392"/>
        <v>0</v>
      </c>
      <c r="R4626" s="14">
        <f t="shared" si="1393"/>
        <v>0</v>
      </c>
      <c r="S4626" s="14">
        <f t="shared" si="1394"/>
        <v>135</v>
      </c>
      <c r="T4626" s="14">
        <f t="shared" si="1395"/>
        <v>0</v>
      </c>
      <c r="U4626" s="14">
        <f t="shared" si="1396"/>
        <v>0</v>
      </c>
      <c r="V4626" s="14">
        <f t="shared" si="1397"/>
        <v>0</v>
      </c>
      <c r="W4626" s="14">
        <f t="shared" si="1398"/>
        <v>0</v>
      </c>
      <c r="X4626" s="14">
        <f t="shared" si="1399"/>
        <v>315</v>
      </c>
      <c r="Y4626" s="14">
        <f t="shared" si="1400"/>
        <v>0</v>
      </c>
      <c r="Z4626" s="14">
        <f t="shared" si="1401"/>
        <v>0</v>
      </c>
      <c r="AA4626" s="14">
        <f t="shared" si="1402"/>
        <v>0</v>
      </c>
      <c r="AB4626" s="14">
        <f t="shared" si="1403"/>
        <v>0</v>
      </c>
      <c r="AC4626" s="15">
        <f t="shared" si="1404"/>
        <v>315</v>
      </c>
      <c r="AD4626" s="48"/>
      <c r="AE4626" s="119"/>
      <c r="AF4626" s="60"/>
    </row>
    <row r="4627" spans="1:32">
      <c r="A4627" s="105"/>
      <c r="B4627" s="93" t="s">
        <v>530</v>
      </c>
      <c r="C4627" s="21" t="s">
        <v>244</v>
      </c>
      <c r="D4627" s="12">
        <v>122</v>
      </c>
      <c r="E4627" s="12">
        <v>0</v>
      </c>
      <c r="F4627" s="12">
        <v>0</v>
      </c>
      <c r="G4627" s="12">
        <v>0</v>
      </c>
      <c r="H4627" s="12">
        <v>0</v>
      </c>
      <c r="I4627" s="13">
        <v>60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89"/>
        <v>183</v>
      </c>
      <c r="O4627" s="14">
        <f t="shared" si="1390"/>
        <v>0</v>
      </c>
      <c r="P4627" s="14">
        <f t="shared" si="1391"/>
        <v>0</v>
      </c>
      <c r="Q4627" s="14">
        <f t="shared" si="1392"/>
        <v>0</v>
      </c>
      <c r="R4627" s="14">
        <f t="shared" si="1393"/>
        <v>0</v>
      </c>
      <c r="S4627" s="14">
        <f t="shared" si="1394"/>
        <v>164.70000000000002</v>
      </c>
      <c r="T4627" s="14">
        <f t="shared" si="1395"/>
        <v>0</v>
      </c>
      <c r="U4627" s="14">
        <f t="shared" si="1396"/>
        <v>0</v>
      </c>
      <c r="V4627" s="14">
        <f t="shared" si="1397"/>
        <v>0</v>
      </c>
      <c r="W4627" s="14">
        <f t="shared" si="1398"/>
        <v>0</v>
      </c>
      <c r="X4627" s="14">
        <f t="shared" si="1399"/>
        <v>347.70000000000005</v>
      </c>
      <c r="Y4627" s="14">
        <f t="shared" si="1400"/>
        <v>0</v>
      </c>
      <c r="Z4627" s="14">
        <f t="shared" si="1401"/>
        <v>0</v>
      </c>
      <c r="AA4627" s="14">
        <f t="shared" si="1402"/>
        <v>0</v>
      </c>
      <c r="AB4627" s="14">
        <f t="shared" si="1403"/>
        <v>0</v>
      </c>
      <c r="AC4627" s="15">
        <f t="shared" si="1404"/>
        <v>347.7</v>
      </c>
      <c r="AD4627" s="48"/>
      <c r="AE4627" s="119"/>
      <c r="AF4627" s="60"/>
    </row>
    <row r="4628" spans="1:32">
      <c r="A4628" s="105"/>
      <c r="B4628" s="93" t="s">
        <v>532</v>
      </c>
      <c r="C4628" s="21" t="s">
        <v>244</v>
      </c>
      <c r="D4628" s="12">
        <v>108</v>
      </c>
      <c r="E4628" s="12">
        <v>0</v>
      </c>
      <c r="F4628" s="12">
        <v>0</v>
      </c>
      <c r="G4628" s="12">
        <v>0</v>
      </c>
      <c r="H4628" s="12">
        <v>0</v>
      </c>
      <c r="I4628" s="13">
        <v>50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89"/>
        <v>162</v>
      </c>
      <c r="O4628" s="14">
        <f t="shared" si="1390"/>
        <v>0</v>
      </c>
      <c r="P4628" s="14">
        <f t="shared" si="1391"/>
        <v>0</v>
      </c>
      <c r="Q4628" s="14">
        <f t="shared" si="1392"/>
        <v>0</v>
      </c>
      <c r="R4628" s="14">
        <f t="shared" si="1393"/>
        <v>0</v>
      </c>
      <c r="S4628" s="14">
        <f t="shared" si="1394"/>
        <v>121.50000000000001</v>
      </c>
      <c r="T4628" s="14">
        <f t="shared" si="1395"/>
        <v>0</v>
      </c>
      <c r="U4628" s="14">
        <f t="shared" si="1396"/>
        <v>0</v>
      </c>
      <c r="V4628" s="14">
        <f t="shared" si="1397"/>
        <v>0</v>
      </c>
      <c r="W4628" s="14">
        <f t="shared" si="1398"/>
        <v>0</v>
      </c>
      <c r="X4628" s="14">
        <f t="shared" si="1399"/>
        <v>283.5</v>
      </c>
      <c r="Y4628" s="14">
        <f t="shared" si="1400"/>
        <v>0</v>
      </c>
      <c r="Z4628" s="14">
        <f t="shared" si="1401"/>
        <v>0</v>
      </c>
      <c r="AA4628" s="14">
        <f t="shared" si="1402"/>
        <v>0</v>
      </c>
      <c r="AB4628" s="14">
        <f t="shared" si="1403"/>
        <v>0</v>
      </c>
      <c r="AC4628" s="15">
        <f t="shared" si="1404"/>
        <v>283.5</v>
      </c>
      <c r="AD4628" s="48"/>
      <c r="AE4628" s="119"/>
      <c r="AF4628" s="60"/>
    </row>
    <row r="4629" spans="1:32">
      <c r="A4629" s="105"/>
      <c r="B4629" s="93" t="s">
        <v>354</v>
      </c>
      <c r="C4629" s="21" t="s">
        <v>244</v>
      </c>
      <c r="D4629" s="12">
        <v>112</v>
      </c>
      <c r="E4629" s="12">
        <v>0</v>
      </c>
      <c r="F4629" s="12">
        <v>0</v>
      </c>
      <c r="G4629" s="12">
        <v>0</v>
      </c>
      <c r="H4629" s="12">
        <v>0</v>
      </c>
      <c r="I4629" s="13">
        <v>80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89"/>
        <v>168</v>
      </c>
      <c r="O4629" s="14">
        <f t="shared" si="1390"/>
        <v>0</v>
      </c>
      <c r="P4629" s="14">
        <f t="shared" si="1391"/>
        <v>0</v>
      </c>
      <c r="Q4629" s="14">
        <f t="shared" si="1392"/>
        <v>0</v>
      </c>
      <c r="R4629" s="14">
        <f t="shared" si="1393"/>
        <v>0</v>
      </c>
      <c r="S4629" s="14">
        <f t="shared" si="1394"/>
        <v>201.6</v>
      </c>
      <c r="T4629" s="14">
        <f t="shared" si="1395"/>
        <v>0</v>
      </c>
      <c r="U4629" s="14">
        <f t="shared" si="1396"/>
        <v>0</v>
      </c>
      <c r="V4629" s="14">
        <f t="shared" si="1397"/>
        <v>0</v>
      </c>
      <c r="W4629" s="14">
        <f t="shared" si="1398"/>
        <v>0</v>
      </c>
      <c r="X4629" s="14">
        <f t="shared" si="1399"/>
        <v>369.6</v>
      </c>
      <c r="Y4629" s="14">
        <f t="shared" si="1400"/>
        <v>0</v>
      </c>
      <c r="Z4629" s="14">
        <f t="shared" si="1401"/>
        <v>0</v>
      </c>
      <c r="AA4629" s="14">
        <f t="shared" si="1402"/>
        <v>0</v>
      </c>
      <c r="AB4629" s="14">
        <f t="shared" si="1403"/>
        <v>0</v>
      </c>
      <c r="AC4629" s="15">
        <f t="shared" si="1404"/>
        <v>369.6</v>
      </c>
      <c r="AD4629" s="48"/>
      <c r="AE4629" s="119"/>
      <c r="AF4629" s="60"/>
    </row>
    <row r="4630" spans="1:32">
      <c r="A4630" s="105"/>
      <c r="B4630" s="93" t="s">
        <v>535</v>
      </c>
      <c r="C4630" s="21" t="s">
        <v>244</v>
      </c>
      <c r="D4630" s="12">
        <v>112</v>
      </c>
      <c r="E4630" s="12">
        <v>0</v>
      </c>
      <c r="F4630" s="12">
        <v>0</v>
      </c>
      <c r="G4630" s="12">
        <v>0</v>
      </c>
      <c r="H4630" s="12">
        <v>0</v>
      </c>
      <c r="I4630" s="13">
        <v>100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89"/>
        <v>168</v>
      </c>
      <c r="O4630" s="14">
        <f t="shared" si="1390"/>
        <v>0</v>
      </c>
      <c r="P4630" s="14">
        <f t="shared" si="1391"/>
        <v>0</v>
      </c>
      <c r="Q4630" s="14">
        <f t="shared" si="1392"/>
        <v>0</v>
      </c>
      <c r="R4630" s="14">
        <f t="shared" si="1393"/>
        <v>0</v>
      </c>
      <c r="S4630" s="14">
        <f t="shared" si="1394"/>
        <v>252</v>
      </c>
      <c r="T4630" s="14">
        <f t="shared" si="1395"/>
        <v>0</v>
      </c>
      <c r="U4630" s="14">
        <f t="shared" si="1396"/>
        <v>0</v>
      </c>
      <c r="V4630" s="14">
        <f t="shared" si="1397"/>
        <v>0</v>
      </c>
      <c r="W4630" s="14">
        <f t="shared" si="1398"/>
        <v>0</v>
      </c>
      <c r="X4630" s="14">
        <f t="shared" si="1399"/>
        <v>420</v>
      </c>
      <c r="Y4630" s="14">
        <f t="shared" si="1400"/>
        <v>0</v>
      </c>
      <c r="Z4630" s="14">
        <f t="shared" si="1401"/>
        <v>0</v>
      </c>
      <c r="AA4630" s="14">
        <f t="shared" si="1402"/>
        <v>0</v>
      </c>
      <c r="AB4630" s="14">
        <f t="shared" si="1403"/>
        <v>0</v>
      </c>
      <c r="AC4630" s="15">
        <f t="shared" si="1404"/>
        <v>420</v>
      </c>
      <c r="AD4630" s="48"/>
      <c r="AE4630" s="119"/>
      <c r="AF4630" s="60"/>
    </row>
    <row r="4631" spans="1:32">
      <c r="A4631" s="105"/>
      <c r="B4631" s="93" t="s">
        <v>318</v>
      </c>
      <c r="C4631" s="21" t="s">
        <v>244</v>
      </c>
      <c r="D4631" s="12">
        <v>108</v>
      </c>
      <c r="E4631" s="12">
        <v>0</v>
      </c>
      <c r="F4631" s="12">
        <v>0</v>
      </c>
      <c r="G4631" s="12">
        <v>0</v>
      </c>
      <c r="H4631" s="12">
        <v>0</v>
      </c>
      <c r="I4631" s="13">
        <v>60</v>
      </c>
      <c r="J4631" s="13">
        <v>0</v>
      </c>
      <c r="K4631" s="13">
        <v>0</v>
      </c>
      <c r="L4631" s="13">
        <v>0</v>
      </c>
      <c r="M4631" s="13">
        <v>0</v>
      </c>
      <c r="N4631" s="14">
        <f>D4631*$D$3</f>
        <v>162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145.80000000000001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>N4631+S4631</f>
        <v>307.8</v>
      </c>
      <c r="Y4631" s="14">
        <f>O4631+T4631</f>
        <v>0</v>
      </c>
      <c r="Z4631" s="14">
        <f>P4631+U4631</f>
        <v>0</v>
      </c>
      <c r="AA4631" s="14">
        <f>Q4631+V4631</f>
        <v>0</v>
      </c>
      <c r="AB4631" s="14">
        <f>R4631+W4631</f>
        <v>0</v>
      </c>
      <c r="AC4631" s="15">
        <f>ROUND(X4631+Y4631+Z4631+AA4631+AB4631,1)</f>
        <v>307.8</v>
      </c>
      <c r="AD4631" s="48"/>
      <c r="AE4631" s="119"/>
      <c r="AF4631" s="60"/>
    </row>
    <row r="4632" spans="1:32">
      <c r="A4632" s="105"/>
      <c r="B4632" s="100" t="s">
        <v>536</v>
      </c>
      <c r="C4632" s="21" t="s">
        <v>242</v>
      </c>
      <c r="D4632" s="12">
        <v>76</v>
      </c>
      <c r="E4632" s="12">
        <v>0</v>
      </c>
      <c r="F4632" s="12">
        <v>0</v>
      </c>
      <c r="G4632" s="12">
        <v>0</v>
      </c>
      <c r="H4632" s="12">
        <v>0</v>
      </c>
      <c r="I4632" s="13">
        <v>21</v>
      </c>
      <c r="J4632" s="13">
        <v>0</v>
      </c>
      <c r="K4632" s="13">
        <v>0</v>
      </c>
      <c r="L4632" s="13">
        <v>0</v>
      </c>
      <c r="M4632" s="13">
        <v>0</v>
      </c>
      <c r="N4632" s="14">
        <f t="shared" ref="N4632:N4655" si="1405">D4632*$D$3</f>
        <v>114</v>
      </c>
      <c r="O4632" s="14">
        <f t="shared" ref="O4632:O4655" si="1406">E4632*$E$3</f>
        <v>0</v>
      </c>
      <c r="P4632" s="14">
        <f t="shared" ref="P4632:P4655" si="1407">F4632*$F$3</f>
        <v>0</v>
      </c>
      <c r="Q4632" s="14">
        <f t="shared" ref="Q4632:Q4655" si="1408">G4632*$G$3</f>
        <v>0</v>
      </c>
      <c r="R4632" s="14">
        <f t="shared" ref="R4632:R4655" si="1409">H4632*$H$3</f>
        <v>0</v>
      </c>
      <c r="S4632" s="14">
        <f t="shared" ref="S4632:S4655" si="1410">(N4632/100)*(I4632*$I$3)+(N4632/100)*(J4632*$J$3)</f>
        <v>35.909999999999997</v>
      </c>
      <c r="T4632" s="14">
        <f t="shared" ref="T4632:T4655" si="1411">(O4632/100)*(K4632*$K$3)</f>
        <v>0</v>
      </c>
      <c r="U4632" s="14">
        <f t="shared" ref="U4632:U4655" si="1412">(P4632/100)*(K4632*$K$3)+(P4632/100)*(L4632*$L$3)</f>
        <v>0</v>
      </c>
      <c r="V4632" s="14">
        <f t="shared" ref="V4632:V4655" si="1413">(Q4632/100)*(L4632*$L$3)</f>
        <v>0</v>
      </c>
      <c r="W4632" s="14">
        <f t="shared" ref="W4632:W4655" si="1414">(R4632/100)*(K4632*$K$3)+(R4632/100)*(L4632*$L$3)</f>
        <v>0</v>
      </c>
      <c r="X4632" s="14">
        <f t="shared" ref="X4632:X4655" si="1415">N4632+S4632</f>
        <v>149.91</v>
      </c>
      <c r="Y4632" s="14">
        <f t="shared" ref="Y4632:Y4655" si="1416">O4632+T4632</f>
        <v>0</v>
      </c>
      <c r="Z4632" s="14">
        <f t="shared" ref="Z4632:Z4655" si="1417">P4632+U4632</f>
        <v>0</v>
      </c>
      <c r="AA4632" s="14">
        <f t="shared" ref="AA4632:AA4655" si="1418">Q4632+V4632</f>
        <v>0</v>
      </c>
      <c r="AB4632" s="14">
        <f t="shared" ref="AB4632:AB4655" si="1419">R4632+W4632</f>
        <v>0</v>
      </c>
      <c r="AC4632" s="15">
        <f t="shared" ref="AC4632:AC4655" si="1420">ROUND(X4632+Y4632+Z4632+AA4632+AB4632,1)</f>
        <v>149.9</v>
      </c>
      <c r="AD4632" s="48"/>
      <c r="AE4632" s="117"/>
      <c r="AF4632" s="63"/>
    </row>
    <row r="4633" spans="1:32">
      <c r="A4633" s="105"/>
      <c r="B4633" s="101" t="s">
        <v>481</v>
      </c>
      <c r="C4633" s="21" t="s">
        <v>342</v>
      </c>
      <c r="D4633" s="12">
        <v>125</v>
      </c>
      <c r="E4633" s="12">
        <v>0</v>
      </c>
      <c r="F4633" s="12">
        <v>0</v>
      </c>
      <c r="G4633" s="12">
        <v>0</v>
      </c>
      <c r="H4633" s="12">
        <v>0</v>
      </c>
      <c r="I4633" s="13">
        <v>37</v>
      </c>
      <c r="J4633" s="13">
        <v>0</v>
      </c>
      <c r="K4633" s="13">
        <v>0</v>
      </c>
      <c r="L4633" s="13">
        <v>0</v>
      </c>
      <c r="M4633" s="13">
        <v>0</v>
      </c>
      <c r="N4633" s="14">
        <f t="shared" si="1405"/>
        <v>187.5</v>
      </c>
      <c r="O4633" s="14">
        <f t="shared" si="1406"/>
        <v>0</v>
      </c>
      <c r="P4633" s="14">
        <f t="shared" si="1407"/>
        <v>0</v>
      </c>
      <c r="Q4633" s="14">
        <f t="shared" si="1408"/>
        <v>0</v>
      </c>
      <c r="R4633" s="14">
        <f t="shared" si="1409"/>
        <v>0</v>
      </c>
      <c r="S4633" s="14">
        <f t="shared" si="1410"/>
        <v>104.0625</v>
      </c>
      <c r="T4633" s="14">
        <f t="shared" si="1411"/>
        <v>0</v>
      </c>
      <c r="U4633" s="14">
        <f t="shared" si="1412"/>
        <v>0</v>
      </c>
      <c r="V4633" s="14">
        <f t="shared" si="1413"/>
        <v>0</v>
      </c>
      <c r="W4633" s="14">
        <f t="shared" si="1414"/>
        <v>0</v>
      </c>
      <c r="X4633" s="14">
        <f t="shared" si="1415"/>
        <v>291.5625</v>
      </c>
      <c r="Y4633" s="14">
        <f t="shared" si="1416"/>
        <v>0</v>
      </c>
      <c r="Z4633" s="14">
        <f t="shared" si="1417"/>
        <v>0</v>
      </c>
      <c r="AA4633" s="14">
        <f t="shared" si="1418"/>
        <v>0</v>
      </c>
      <c r="AB4633" s="14">
        <f t="shared" si="1419"/>
        <v>0</v>
      </c>
      <c r="AC4633" s="15">
        <f t="shared" si="1420"/>
        <v>291.60000000000002</v>
      </c>
      <c r="AD4633" s="48"/>
      <c r="AE4633" s="119"/>
      <c r="AF4633" s="60"/>
    </row>
    <row r="4634" spans="1:32">
      <c r="A4634" s="105"/>
      <c r="B4634" s="97" t="s">
        <v>494</v>
      </c>
      <c r="C4634" s="21" t="s">
        <v>242</v>
      </c>
      <c r="D4634" s="12">
        <v>72</v>
      </c>
      <c r="E4634" s="12">
        <v>0</v>
      </c>
      <c r="F4634" s="12">
        <v>0</v>
      </c>
      <c r="G4634" s="12">
        <v>0</v>
      </c>
      <c r="H4634" s="12">
        <v>0</v>
      </c>
      <c r="I4634" s="13">
        <v>21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si="1405"/>
        <v>108</v>
      </c>
      <c r="O4634" s="14">
        <f t="shared" si="1406"/>
        <v>0</v>
      </c>
      <c r="P4634" s="14">
        <f t="shared" si="1407"/>
        <v>0</v>
      </c>
      <c r="Q4634" s="14">
        <f t="shared" si="1408"/>
        <v>0</v>
      </c>
      <c r="R4634" s="14">
        <f t="shared" si="1409"/>
        <v>0</v>
      </c>
      <c r="S4634" s="14">
        <f t="shared" si="1410"/>
        <v>34.020000000000003</v>
      </c>
      <c r="T4634" s="14">
        <f t="shared" si="1411"/>
        <v>0</v>
      </c>
      <c r="U4634" s="14">
        <f t="shared" si="1412"/>
        <v>0</v>
      </c>
      <c r="V4634" s="14">
        <f t="shared" si="1413"/>
        <v>0</v>
      </c>
      <c r="W4634" s="14">
        <f t="shared" si="1414"/>
        <v>0</v>
      </c>
      <c r="X4634" s="14">
        <f t="shared" si="1415"/>
        <v>142.02000000000001</v>
      </c>
      <c r="Y4634" s="14">
        <f t="shared" si="1416"/>
        <v>0</v>
      </c>
      <c r="Z4634" s="14">
        <f t="shared" si="1417"/>
        <v>0</v>
      </c>
      <c r="AA4634" s="14">
        <f t="shared" si="1418"/>
        <v>0</v>
      </c>
      <c r="AB4634" s="14">
        <f t="shared" si="1419"/>
        <v>0</v>
      </c>
      <c r="AC4634" s="15">
        <f t="shared" si="1420"/>
        <v>142</v>
      </c>
      <c r="AD4634" s="48"/>
      <c r="AE4634" s="119"/>
      <c r="AF4634" s="60"/>
    </row>
    <row r="4635" spans="1:32">
      <c r="A4635" s="105"/>
      <c r="B4635" s="101" t="s">
        <v>495</v>
      </c>
      <c r="C4635" s="21" t="s">
        <v>342</v>
      </c>
      <c r="D4635" s="12">
        <v>76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405"/>
        <v>114</v>
      </c>
      <c r="O4635" s="14">
        <f t="shared" si="1406"/>
        <v>0</v>
      </c>
      <c r="P4635" s="14">
        <f t="shared" si="1407"/>
        <v>0</v>
      </c>
      <c r="Q4635" s="14">
        <f t="shared" si="1408"/>
        <v>0</v>
      </c>
      <c r="R4635" s="14">
        <f t="shared" si="1409"/>
        <v>0</v>
      </c>
      <c r="S4635" s="14">
        <f t="shared" si="1410"/>
        <v>59.849999999999994</v>
      </c>
      <c r="T4635" s="14">
        <f t="shared" si="1411"/>
        <v>0</v>
      </c>
      <c r="U4635" s="14">
        <f t="shared" si="1412"/>
        <v>0</v>
      </c>
      <c r="V4635" s="14">
        <f t="shared" si="1413"/>
        <v>0</v>
      </c>
      <c r="W4635" s="14">
        <f t="shared" si="1414"/>
        <v>0</v>
      </c>
      <c r="X4635" s="14">
        <f t="shared" si="1415"/>
        <v>173.85</v>
      </c>
      <c r="Y4635" s="14">
        <f t="shared" si="1416"/>
        <v>0</v>
      </c>
      <c r="Z4635" s="14">
        <f t="shared" si="1417"/>
        <v>0</v>
      </c>
      <c r="AA4635" s="14">
        <f t="shared" si="1418"/>
        <v>0</v>
      </c>
      <c r="AB4635" s="14">
        <f t="shared" si="1419"/>
        <v>0</v>
      </c>
      <c r="AC4635" s="15">
        <f t="shared" si="1420"/>
        <v>173.9</v>
      </c>
      <c r="AD4635" s="48"/>
      <c r="AE4635" s="119"/>
      <c r="AF4635" s="60"/>
    </row>
    <row r="4636" spans="1:32">
      <c r="A4636" s="105"/>
      <c r="B4636" s="101" t="s">
        <v>497</v>
      </c>
      <c r="C4636" s="21" t="s">
        <v>342</v>
      </c>
      <c r="D4636" s="12">
        <v>106</v>
      </c>
      <c r="E4636" s="12">
        <v>0</v>
      </c>
      <c r="F4636" s="12">
        <v>11</v>
      </c>
      <c r="G4636" s="12">
        <v>0</v>
      </c>
      <c r="H4636" s="12">
        <v>0</v>
      </c>
      <c r="I4636" s="13">
        <v>21</v>
      </c>
      <c r="J4636" s="13">
        <v>0</v>
      </c>
      <c r="K4636" s="13">
        <v>6</v>
      </c>
      <c r="L4636" s="13">
        <v>16</v>
      </c>
      <c r="M4636" s="13">
        <v>0</v>
      </c>
      <c r="N4636" s="14">
        <f t="shared" si="1405"/>
        <v>159</v>
      </c>
      <c r="O4636" s="14">
        <f t="shared" si="1406"/>
        <v>0</v>
      </c>
      <c r="P4636" s="14">
        <f t="shared" si="1407"/>
        <v>16.5</v>
      </c>
      <c r="Q4636" s="14">
        <f t="shared" si="1408"/>
        <v>0</v>
      </c>
      <c r="R4636" s="14">
        <f t="shared" si="1409"/>
        <v>0</v>
      </c>
      <c r="S4636" s="14">
        <f t="shared" si="1410"/>
        <v>50.085000000000001</v>
      </c>
      <c r="T4636" s="14">
        <f t="shared" si="1411"/>
        <v>0</v>
      </c>
      <c r="U4636" s="14">
        <f t="shared" si="1412"/>
        <v>5.4450000000000003</v>
      </c>
      <c r="V4636" s="14">
        <f t="shared" si="1413"/>
        <v>0</v>
      </c>
      <c r="W4636" s="14">
        <f t="shared" si="1414"/>
        <v>0</v>
      </c>
      <c r="X4636" s="14">
        <f t="shared" si="1415"/>
        <v>209.08500000000001</v>
      </c>
      <c r="Y4636" s="14">
        <f t="shared" si="1416"/>
        <v>0</v>
      </c>
      <c r="Z4636" s="14">
        <f t="shared" si="1417"/>
        <v>21.945</v>
      </c>
      <c r="AA4636" s="14">
        <f t="shared" si="1418"/>
        <v>0</v>
      </c>
      <c r="AB4636" s="14">
        <f t="shared" si="1419"/>
        <v>0</v>
      </c>
      <c r="AC4636" s="15">
        <f t="shared" si="1420"/>
        <v>231</v>
      </c>
      <c r="AD4636" s="48"/>
      <c r="AE4636" s="119"/>
      <c r="AF4636" s="60"/>
    </row>
    <row r="4637" spans="1:32">
      <c r="A4637" s="105"/>
      <c r="B4637" s="97" t="s">
        <v>500</v>
      </c>
      <c r="C4637" s="21" t="s">
        <v>242</v>
      </c>
      <c r="D4637" s="12">
        <v>55</v>
      </c>
      <c r="E4637" s="12">
        <v>0</v>
      </c>
      <c r="F4637" s="12">
        <v>0</v>
      </c>
      <c r="G4637" s="12">
        <v>0</v>
      </c>
      <c r="H4637" s="12">
        <v>0</v>
      </c>
      <c r="I4637" s="13">
        <v>25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405"/>
        <v>82.5</v>
      </c>
      <c r="O4637" s="14">
        <f t="shared" si="1406"/>
        <v>0</v>
      </c>
      <c r="P4637" s="14">
        <f t="shared" si="1407"/>
        <v>0</v>
      </c>
      <c r="Q4637" s="14">
        <f t="shared" si="1408"/>
        <v>0</v>
      </c>
      <c r="R4637" s="14">
        <f t="shared" si="1409"/>
        <v>0</v>
      </c>
      <c r="S4637" s="14">
        <f t="shared" si="1410"/>
        <v>30.9375</v>
      </c>
      <c r="T4637" s="14">
        <f t="shared" si="1411"/>
        <v>0</v>
      </c>
      <c r="U4637" s="14">
        <f t="shared" si="1412"/>
        <v>0</v>
      </c>
      <c r="V4637" s="14">
        <f t="shared" si="1413"/>
        <v>0</v>
      </c>
      <c r="W4637" s="14">
        <f t="shared" si="1414"/>
        <v>0</v>
      </c>
      <c r="X4637" s="14">
        <f t="shared" si="1415"/>
        <v>113.4375</v>
      </c>
      <c r="Y4637" s="14">
        <f t="shared" si="1416"/>
        <v>0</v>
      </c>
      <c r="Z4637" s="14">
        <f t="shared" si="1417"/>
        <v>0</v>
      </c>
      <c r="AA4637" s="14">
        <f t="shared" si="1418"/>
        <v>0</v>
      </c>
      <c r="AB4637" s="14">
        <f t="shared" si="1419"/>
        <v>0</v>
      </c>
      <c r="AC4637" s="15">
        <f t="shared" si="1420"/>
        <v>113.4</v>
      </c>
      <c r="AD4637" s="48"/>
      <c r="AE4637" s="119"/>
      <c r="AF4637" s="60"/>
    </row>
    <row r="4638" spans="1:32">
      <c r="A4638" s="105"/>
      <c r="B4638" s="97" t="s">
        <v>502</v>
      </c>
      <c r="C4638" s="21" t="s">
        <v>242</v>
      </c>
      <c r="D4638" s="12">
        <v>99</v>
      </c>
      <c r="E4638" s="12">
        <v>0</v>
      </c>
      <c r="F4638" s="12">
        <v>0</v>
      </c>
      <c r="G4638" s="12">
        <v>0</v>
      </c>
      <c r="H4638" s="12">
        <v>0</v>
      </c>
      <c r="I4638" s="13">
        <v>31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405"/>
        <v>148.5</v>
      </c>
      <c r="O4638" s="14">
        <f t="shared" si="1406"/>
        <v>0</v>
      </c>
      <c r="P4638" s="14">
        <f t="shared" si="1407"/>
        <v>0</v>
      </c>
      <c r="Q4638" s="14">
        <f t="shared" si="1408"/>
        <v>0</v>
      </c>
      <c r="R4638" s="14">
        <f t="shared" si="1409"/>
        <v>0</v>
      </c>
      <c r="S4638" s="14">
        <f t="shared" si="1410"/>
        <v>69.052500000000009</v>
      </c>
      <c r="T4638" s="14">
        <f t="shared" si="1411"/>
        <v>0</v>
      </c>
      <c r="U4638" s="14">
        <f t="shared" si="1412"/>
        <v>0</v>
      </c>
      <c r="V4638" s="14">
        <f t="shared" si="1413"/>
        <v>0</v>
      </c>
      <c r="W4638" s="14">
        <f t="shared" si="1414"/>
        <v>0</v>
      </c>
      <c r="X4638" s="14">
        <f t="shared" si="1415"/>
        <v>217.55250000000001</v>
      </c>
      <c r="Y4638" s="14">
        <f t="shared" si="1416"/>
        <v>0</v>
      </c>
      <c r="Z4638" s="14">
        <f t="shared" si="1417"/>
        <v>0</v>
      </c>
      <c r="AA4638" s="14">
        <f t="shared" si="1418"/>
        <v>0</v>
      </c>
      <c r="AB4638" s="14">
        <f t="shared" si="1419"/>
        <v>0</v>
      </c>
      <c r="AC4638" s="15">
        <f t="shared" si="1420"/>
        <v>217.6</v>
      </c>
      <c r="AD4638" s="48"/>
      <c r="AE4638" s="119"/>
      <c r="AF4638" s="60"/>
    </row>
    <row r="4639" spans="1:32">
      <c r="A4639" s="105"/>
      <c r="B4639" s="97" t="s">
        <v>503</v>
      </c>
      <c r="C4639" s="21" t="s">
        <v>243</v>
      </c>
      <c r="D4639" s="12">
        <v>100</v>
      </c>
      <c r="E4639" s="12">
        <v>0</v>
      </c>
      <c r="F4639" s="12">
        <v>0</v>
      </c>
      <c r="G4639" s="12">
        <v>0</v>
      </c>
      <c r="H4639" s="12">
        <v>0</v>
      </c>
      <c r="I4639" s="13">
        <v>35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405"/>
        <v>150</v>
      </c>
      <c r="O4639" s="14">
        <f t="shared" si="1406"/>
        <v>0</v>
      </c>
      <c r="P4639" s="14">
        <f t="shared" si="1407"/>
        <v>0</v>
      </c>
      <c r="Q4639" s="14">
        <f t="shared" si="1408"/>
        <v>0</v>
      </c>
      <c r="R4639" s="14">
        <f t="shared" si="1409"/>
        <v>0</v>
      </c>
      <c r="S4639" s="14">
        <f t="shared" si="1410"/>
        <v>78.75</v>
      </c>
      <c r="T4639" s="14">
        <f t="shared" si="1411"/>
        <v>0</v>
      </c>
      <c r="U4639" s="14">
        <f t="shared" si="1412"/>
        <v>0</v>
      </c>
      <c r="V4639" s="14">
        <f t="shared" si="1413"/>
        <v>0</v>
      </c>
      <c r="W4639" s="14">
        <f t="shared" si="1414"/>
        <v>0</v>
      </c>
      <c r="X4639" s="14">
        <f t="shared" si="1415"/>
        <v>228.75</v>
      </c>
      <c r="Y4639" s="14">
        <f t="shared" si="1416"/>
        <v>0</v>
      </c>
      <c r="Z4639" s="14">
        <f t="shared" si="1417"/>
        <v>0</v>
      </c>
      <c r="AA4639" s="14">
        <f t="shared" si="1418"/>
        <v>0</v>
      </c>
      <c r="AB4639" s="14">
        <f t="shared" si="1419"/>
        <v>0</v>
      </c>
      <c r="AC4639" s="15">
        <f t="shared" si="1420"/>
        <v>228.8</v>
      </c>
      <c r="AD4639" s="48"/>
      <c r="AE4639" s="119"/>
      <c r="AF4639" s="60"/>
    </row>
    <row r="4640" spans="1:32">
      <c r="A4640" s="105"/>
      <c r="B4640" s="97" t="s">
        <v>504</v>
      </c>
      <c r="C4640" s="21" t="s">
        <v>242</v>
      </c>
      <c r="D4640" s="12">
        <v>86</v>
      </c>
      <c r="E4640" s="12">
        <v>0</v>
      </c>
      <c r="F4640" s="12">
        <v>0</v>
      </c>
      <c r="G4640" s="12">
        <v>0</v>
      </c>
      <c r="H4640" s="12">
        <v>0</v>
      </c>
      <c r="I4640" s="13">
        <v>31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405"/>
        <v>129</v>
      </c>
      <c r="O4640" s="14">
        <f t="shared" si="1406"/>
        <v>0</v>
      </c>
      <c r="P4640" s="14">
        <f t="shared" si="1407"/>
        <v>0</v>
      </c>
      <c r="Q4640" s="14">
        <f t="shared" si="1408"/>
        <v>0</v>
      </c>
      <c r="R4640" s="14">
        <f t="shared" si="1409"/>
        <v>0</v>
      </c>
      <c r="S4640" s="14">
        <f t="shared" si="1410"/>
        <v>59.984999999999999</v>
      </c>
      <c r="T4640" s="14">
        <f t="shared" si="1411"/>
        <v>0</v>
      </c>
      <c r="U4640" s="14">
        <f t="shared" si="1412"/>
        <v>0</v>
      </c>
      <c r="V4640" s="14">
        <f t="shared" si="1413"/>
        <v>0</v>
      </c>
      <c r="W4640" s="14">
        <f t="shared" si="1414"/>
        <v>0</v>
      </c>
      <c r="X4640" s="14">
        <f t="shared" si="1415"/>
        <v>188.98500000000001</v>
      </c>
      <c r="Y4640" s="14">
        <f t="shared" si="1416"/>
        <v>0</v>
      </c>
      <c r="Z4640" s="14">
        <f t="shared" si="1417"/>
        <v>0</v>
      </c>
      <c r="AA4640" s="14">
        <f t="shared" si="1418"/>
        <v>0</v>
      </c>
      <c r="AB4640" s="14">
        <f t="shared" si="1419"/>
        <v>0</v>
      </c>
      <c r="AC4640" s="15">
        <f t="shared" si="1420"/>
        <v>189</v>
      </c>
      <c r="AD4640" s="48"/>
      <c r="AE4640" s="119"/>
      <c r="AF4640" s="60"/>
    </row>
    <row r="4641" spans="1:32">
      <c r="A4641" s="105"/>
      <c r="B4641" s="97" t="s">
        <v>509</v>
      </c>
      <c r="C4641" s="21" t="s">
        <v>242</v>
      </c>
      <c r="D4641" s="12">
        <v>83</v>
      </c>
      <c r="E4641" s="12">
        <v>0</v>
      </c>
      <c r="F4641" s="12">
        <v>0</v>
      </c>
      <c r="G4641" s="12">
        <v>0</v>
      </c>
      <c r="H4641" s="12">
        <v>0</v>
      </c>
      <c r="I4641" s="13">
        <v>31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405"/>
        <v>124.5</v>
      </c>
      <c r="O4641" s="14">
        <f t="shared" si="1406"/>
        <v>0</v>
      </c>
      <c r="P4641" s="14">
        <f t="shared" si="1407"/>
        <v>0</v>
      </c>
      <c r="Q4641" s="14">
        <f t="shared" si="1408"/>
        <v>0</v>
      </c>
      <c r="R4641" s="14">
        <f t="shared" si="1409"/>
        <v>0</v>
      </c>
      <c r="S4641" s="14">
        <f t="shared" si="1410"/>
        <v>57.892500000000005</v>
      </c>
      <c r="T4641" s="14">
        <f t="shared" si="1411"/>
        <v>0</v>
      </c>
      <c r="U4641" s="14">
        <f t="shared" si="1412"/>
        <v>0</v>
      </c>
      <c r="V4641" s="14">
        <f t="shared" si="1413"/>
        <v>0</v>
      </c>
      <c r="W4641" s="14">
        <f t="shared" si="1414"/>
        <v>0</v>
      </c>
      <c r="X4641" s="14">
        <f t="shared" si="1415"/>
        <v>182.39250000000001</v>
      </c>
      <c r="Y4641" s="14">
        <f t="shared" si="1416"/>
        <v>0</v>
      </c>
      <c r="Z4641" s="14">
        <f t="shared" si="1417"/>
        <v>0</v>
      </c>
      <c r="AA4641" s="14">
        <f t="shared" si="1418"/>
        <v>0</v>
      </c>
      <c r="AB4641" s="14">
        <f t="shared" si="1419"/>
        <v>0</v>
      </c>
      <c r="AC4641" s="15">
        <f t="shared" si="1420"/>
        <v>182.4</v>
      </c>
      <c r="AD4641" s="48"/>
      <c r="AE4641" s="119"/>
      <c r="AF4641" s="60"/>
    </row>
    <row r="4642" spans="1:32">
      <c r="A4642" s="105"/>
      <c r="B4642" s="97" t="s">
        <v>510</v>
      </c>
      <c r="C4642" s="21" t="s">
        <v>242</v>
      </c>
      <c r="D4642" s="12">
        <v>83</v>
      </c>
      <c r="E4642" s="12">
        <v>0</v>
      </c>
      <c r="F4642" s="12">
        <v>0</v>
      </c>
      <c r="G4642" s="12">
        <v>0</v>
      </c>
      <c r="H4642" s="12">
        <v>0</v>
      </c>
      <c r="I4642" s="13">
        <v>31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405"/>
        <v>124.5</v>
      </c>
      <c r="O4642" s="14">
        <f t="shared" si="1406"/>
        <v>0</v>
      </c>
      <c r="P4642" s="14">
        <f t="shared" si="1407"/>
        <v>0</v>
      </c>
      <c r="Q4642" s="14">
        <f t="shared" si="1408"/>
        <v>0</v>
      </c>
      <c r="R4642" s="14">
        <f t="shared" si="1409"/>
        <v>0</v>
      </c>
      <c r="S4642" s="14">
        <f t="shared" si="1410"/>
        <v>57.892500000000005</v>
      </c>
      <c r="T4642" s="14">
        <f t="shared" si="1411"/>
        <v>0</v>
      </c>
      <c r="U4642" s="14">
        <f t="shared" si="1412"/>
        <v>0</v>
      </c>
      <c r="V4642" s="14">
        <f t="shared" si="1413"/>
        <v>0</v>
      </c>
      <c r="W4642" s="14">
        <f t="shared" si="1414"/>
        <v>0</v>
      </c>
      <c r="X4642" s="14">
        <f t="shared" si="1415"/>
        <v>182.39250000000001</v>
      </c>
      <c r="Y4642" s="14">
        <f t="shared" si="1416"/>
        <v>0</v>
      </c>
      <c r="Z4642" s="14">
        <f t="shared" si="1417"/>
        <v>0</v>
      </c>
      <c r="AA4642" s="14">
        <f t="shared" si="1418"/>
        <v>0</v>
      </c>
      <c r="AB4642" s="14">
        <f t="shared" si="1419"/>
        <v>0</v>
      </c>
      <c r="AC4642" s="15">
        <f t="shared" si="1420"/>
        <v>182.4</v>
      </c>
      <c r="AD4642" s="48"/>
      <c r="AE4642" s="117"/>
      <c r="AF4642" s="63"/>
    </row>
    <row r="4643" spans="1:32">
      <c r="A4643" s="105"/>
      <c r="B4643" s="97" t="s">
        <v>512</v>
      </c>
      <c r="C4643" s="21" t="s">
        <v>242</v>
      </c>
      <c r="D4643" s="12">
        <v>80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405"/>
        <v>120</v>
      </c>
      <c r="O4643" s="14">
        <f t="shared" si="1406"/>
        <v>0</v>
      </c>
      <c r="P4643" s="14">
        <f t="shared" si="1407"/>
        <v>0</v>
      </c>
      <c r="Q4643" s="14">
        <f t="shared" si="1408"/>
        <v>0</v>
      </c>
      <c r="R4643" s="14">
        <f t="shared" si="1409"/>
        <v>0</v>
      </c>
      <c r="S4643" s="14">
        <f t="shared" si="1410"/>
        <v>54</v>
      </c>
      <c r="T4643" s="14">
        <f t="shared" si="1411"/>
        <v>0</v>
      </c>
      <c r="U4643" s="14">
        <f t="shared" si="1412"/>
        <v>0</v>
      </c>
      <c r="V4643" s="14">
        <f t="shared" si="1413"/>
        <v>0</v>
      </c>
      <c r="W4643" s="14">
        <f t="shared" si="1414"/>
        <v>0</v>
      </c>
      <c r="X4643" s="14">
        <f t="shared" si="1415"/>
        <v>174</v>
      </c>
      <c r="Y4643" s="14">
        <f t="shared" si="1416"/>
        <v>0</v>
      </c>
      <c r="Z4643" s="14">
        <f t="shared" si="1417"/>
        <v>0</v>
      </c>
      <c r="AA4643" s="14">
        <f t="shared" si="1418"/>
        <v>0</v>
      </c>
      <c r="AB4643" s="14">
        <f t="shared" si="1419"/>
        <v>0</v>
      </c>
      <c r="AC4643" s="15">
        <f t="shared" si="1420"/>
        <v>174</v>
      </c>
      <c r="AD4643" s="48"/>
      <c r="AE4643" s="119"/>
      <c r="AF4643" s="60"/>
    </row>
    <row r="4644" spans="1:32">
      <c r="A4644" s="105"/>
      <c r="B4644" s="97" t="s">
        <v>514</v>
      </c>
      <c r="C4644" s="21" t="s">
        <v>242</v>
      </c>
      <c r="D4644" s="12">
        <v>89</v>
      </c>
      <c r="E4644" s="12">
        <v>0</v>
      </c>
      <c r="F4644" s="12">
        <v>0</v>
      </c>
      <c r="G4644" s="12">
        <v>0</v>
      </c>
      <c r="H4644" s="12">
        <v>0</v>
      </c>
      <c r="I4644" s="13">
        <v>31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405"/>
        <v>133.5</v>
      </c>
      <c r="O4644" s="14">
        <f t="shared" si="1406"/>
        <v>0</v>
      </c>
      <c r="P4644" s="14">
        <f t="shared" si="1407"/>
        <v>0</v>
      </c>
      <c r="Q4644" s="14">
        <f t="shared" si="1408"/>
        <v>0</v>
      </c>
      <c r="R4644" s="14">
        <f t="shared" si="1409"/>
        <v>0</v>
      </c>
      <c r="S4644" s="14">
        <f t="shared" si="1410"/>
        <v>62.077500000000001</v>
      </c>
      <c r="T4644" s="14">
        <f t="shared" si="1411"/>
        <v>0</v>
      </c>
      <c r="U4644" s="14">
        <f t="shared" si="1412"/>
        <v>0</v>
      </c>
      <c r="V4644" s="14">
        <f t="shared" si="1413"/>
        <v>0</v>
      </c>
      <c r="W4644" s="14">
        <f t="shared" si="1414"/>
        <v>0</v>
      </c>
      <c r="X4644" s="14">
        <f t="shared" si="1415"/>
        <v>195.57749999999999</v>
      </c>
      <c r="Y4644" s="14">
        <f t="shared" si="1416"/>
        <v>0</v>
      </c>
      <c r="Z4644" s="14">
        <f t="shared" si="1417"/>
        <v>0</v>
      </c>
      <c r="AA4644" s="14">
        <f t="shared" si="1418"/>
        <v>0</v>
      </c>
      <c r="AB4644" s="14">
        <f t="shared" si="1419"/>
        <v>0</v>
      </c>
      <c r="AC4644" s="15">
        <f t="shared" si="1420"/>
        <v>195.6</v>
      </c>
      <c r="AD4644" s="48"/>
      <c r="AE4644" s="119"/>
      <c r="AF4644" s="60"/>
    </row>
    <row r="4645" spans="1:32">
      <c r="A4645" s="105"/>
      <c r="B4645" s="97" t="s">
        <v>518</v>
      </c>
      <c r="C4645" s="21" t="s">
        <v>242</v>
      </c>
      <c r="D4645" s="12">
        <v>83</v>
      </c>
      <c r="E4645" s="12">
        <v>0</v>
      </c>
      <c r="F4645" s="12">
        <v>0</v>
      </c>
      <c r="G4645" s="12">
        <v>0</v>
      </c>
      <c r="H4645" s="12">
        <v>0</v>
      </c>
      <c r="I4645" s="13">
        <v>31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405"/>
        <v>124.5</v>
      </c>
      <c r="O4645" s="14">
        <f t="shared" si="1406"/>
        <v>0</v>
      </c>
      <c r="P4645" s="14">
        <f t="shared" si="1407"/>
        <v>0</v>
      </c>
      <c r="Q4645" s="14">
        <f t="shared" si="1408"/>
        <v>0</v>
      </c>
      <c r="R4645" s="14">
        <f t="shared" si="1409"/>
        <v>0</v>
      </c>
      <c r="S4645" s="14">
        <f t="shared" si="1410"/>
        <v>57.892500000000005</v>
      </c>
      <c r="T4645" s="14">
        <f t="shared" si="1411"/>
        <v>0</v>
      </c>
      <c r="U4645" s="14">
        <f t="shared" si="1412"/>
        <v>0</v>
      </c>
      <c r="V4645" s="14">
        <f t="shared" si="1413"/>
        <v>0</v>
      </c>
      <c r="W4645" s="14">
        <f t="shared" si="1414"/>
        <v>0</v>
      </c>
      <c r="X4645" s="14">
        <f t="shared" si="1415"/>
        <v>182.39250000000001</v>
      </c>
      <c r="Y4645" s="14">
        <f t="shared" si="1416"/>
        <v>0</v>
      </c>
      <c r="Z4645" s="14">
        <f t="shared" si="1417"/>
        <v>0</v>
      </c>
      <c r="AA4645" s="14">
        <f t="shared" si="1418"/>
        <v>0</v>
      </c>
      <c r="AB4645" s="14">
        <f t="shared" si="1419"/>
        <v>0</v>
      </c>
      <c r="AC4645" s="15">
        <f t="shared" si="1420"/>
        <v>182.4</v>
      </c>
      <c r="AD4645" s="48"/>
      <c r="AE4645" s="119"/>
      <c r="AF4645" s="60"/>
    </row>
    <row r="4646" spans="1:32">
      <c r="A4646" s="105"/>
      <c r="B4646" s="97" t="s">
        <v>520</v>
      </c>
      <c r="C4646" s="21" t="s">
        <v>243</v>
      </c>
      <c r="D4646" s="12">
        <v>95</v>
      </c>
      <c r="E4646" s="12">
        <v>0</v>
      </c>
      <c r="F4646" s="12">
        <v>0</v>
      </c>
      <c r="G4646" s="12">
        <v>0</v>
      </c>
      <c r="H4646" s="12">
        <v>0</v>
      </c>
      <c r="I4646" s="13">
        <v>31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405"/>
        <v>142.5</v>
      </c>
      <c r="O4646" s="14">
        <f t="shared" si="1406"/>
        <v>0</v>
      </c>
      <c r="P4646" s="14">
        <f t="shared" si="1407"/>
        <v>0</v>
      </c>
      <c r="Q4646" s="14">
        <f t="shared" si="1408"/>
        <v>0</v>
      </c>
      <c r="R4646" s="14">
        <f t="shared" si="1409"/>
        <v>0</v>
      </c>
      <c r="S4646" s="14">
        <f t="shared" si="1410"/>
        <v>66.262500000000003</v>
      </c>
      <c r="T4646" s="14">
        <f t="shared" si="1411"/>
        <v>0</v>
      </c>
      <c r="U4646" s="14">
        <f t="shared" si="1412"/>
        <v>0</v>
      </c>
      <c r="V4646" s="14">
        <f t="shared" si="1413"/>
        <v>0</v>
      </c>
      <c r="W4646" s="14">
        <f t="shared" si="1414"/>
        <v>0</v>
      </c>
      <c r="X4646" s="14">
        <f t="shared" si="1415"/>
        <v>208.76249999999999</v>
      </c>
      <c r="Y4646" s="14">
        <f t="shared" si="1416"/>
        <v>0</v>
      </c>
      <c r="Z4646" s="14">
        <f t="shared" si="1417"/>
        <v>0</v>
      </c>
      <c r="AA4646" s="14">
        <f t="shared" si="1418"/>
        <v>0</v>
      </c>
      <c r="AB4646" s="14">
        <f t="shared" si="1419"/>
        <v>0</v>
      </c>
      <c r="AC4646" s="15">
        <f t="shared" si="1420"/>
        <v>208.8</v>
      </c>
      <c r="AD4646" s="48"/>
      <c r="AE4646" s="119"/>
      <c r="AF4646" s="60"/>
    </row>
    <row r="4647" spans="1:32">
      <c r="A4647" s="105"/>
      <c r="B4647" s="97" t="s">
        <v>522</v>
      </c>
      <c r="C4647" s="21" t="s">
        <v>242</v>
      </c>
      <c r="D4647" s="12">
        <v>90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405"/>
        <v>135</v>
      </c>
      <c r="O4647" s="14">
        <f t="shared" si="1406"/>
        <v>0</v>
      </c>
      <c r="P4647" s="14">
        <f t="shared" si="1407"/>
        <v>0</v>
      </c>
      <c r="Q4647" s="14">
        <f t="shared" si="1408"/>
        <v>0</v>
      </c>
      <c r="R4647" s="14">
        <f t="shared" si="1409"/>
        <v>0</v>
      </c>
      <c r="S4647" s="14">
        <f t="shared" si="1410"/>
        <v>60.750000000000007</v>
      </c>
      <c r="T4647" s="14">
        <f t="shared" si="1411"/>
        <v>0</v>
      </c>
      <c r="U4647" s="14">
        <f t="shared" si="1412"/>
        <v>0</v>
      </c>
      <c r="V4647" s="14">
        <f t="shared" si="1413"/>
        <v>0</v>
      </c>
      <c r="W4647" s="14">
        <f t="shared" si="1414"/>
        <v>0</v>
      </c>
      <c r="X4647" s="14">
        <f t="shared" si="1415"/>
        <v>195.75</v>
      </c>
      <c r="Y4647" s="14">
        <f t="shared" si="1416"/>
        <v>0</v>
      </c>
      <c r="Z4647" s="14">
        <f t="shared" si="1417"/>
        <v>0</v>
      </c>
      <c r="AA4647" s="14">
        <f t="shared" si="1418"/>
        <v>0</v>
      </c>
      <c r="AB4647" s="14">
        <f t="shared" si="1419"/>
        <v>0</v>
      </c>
      <c r="AC4647" s="15">
        <f t="shared" si="1420"/>
        <v>195.8</v>
      </c>
      <c r="AD4647" s="48"/>
      <c r="AE4647" s="119"/>
      <c r="AF4647" s="60"/>
    </row>
    <row r="4648" spans="1:32">
      <c r="A4648" s="105"/>
      <c r="B4648" s="101" t="s">
        <v>523</v>
      </c>
      <c r="C4648" s="21" t="s">
        <v>342</v>
      </c>
      <c r="D4648" s="12">
        <v>132</v>
      </c>
      <c r="E4648" s="12">
        <v>0</v>
      </c>
      <c r="F4648" s="12">
        <v>0</v>
      </c>
      <c r="G4648" s="12">
        <v>0</v>
      </c>
      <c r="H4648" s="12">
        <v>0</v>
      </c>
      <c r="I4648" s="13">
        <v>35</v>
      </c>
      <c r="J4648" s="13">
        <v>0</v>
      </c>
      <c r="K4648" s="13">
        <v>0</v>
      </c>
      <c r="L4648" s="13">
        <v>10</v>
      </c>
      <c r="M4648" s="13">
        <v>0</v>
      </c>
      <c r="N4648" s="14">
        <f t="shared" si="1405"/>
        <v>198</v>
      </c>
      <c r="O4648" s="14">
        <f t="shared" si="1406"/>
        <v>0</v>
      </c>
      <c r="P4648" s="14">
        <f t="shared" si="1407"/>
        <v>0</v>
      </c>
      <c r="Q4648" s="14">
        <f t="shared" si="1408"/>
        <v>0</v>
      </c>
      <c r="R4648" s="14">
        <f t="shared" si="1409"/>
        <v>0</v>
      </c>
      <c r="S4648" s="14">
        <f t="shared" si="1410"/>
        <v>103.95</v>
      </c>
      <c r="T4648" s="14">
        <f t="shared" si="1411"/>
        <v>0</v>
      </c>
      <c r="U4648" s="14">
        <f t="shared" si="1412"/>
        <v>0</v>
      </c>
      <c r="V4648" s="14">
        <f t="shared" si="1413"/>
        <v>0</v>
      </c>
      <c r="W4648" s="14">
        <f t="shared" si="1414"/>
        <v>0</v>
      </c>
      <c r="X4648" s="14">
        <f t="shared" si="1415"/>
        <v>301.95</v>
      </c>
      <c r="Y4648" s="14">
        <f t="shared" si="1416"/>
        <v>0</v>
      </c>
      <c r="Z4648" s="14">
        <f t="shared" si="1417"/>
        <v>0</v>
      </c>
      <c r="AA4648" s="14">
        <f t="shared" si="1418"/>
        <v>0</v>
      </c>
      <c r="AB4648" s="14">
        <f t="shared" si="1419"/>
        <v>0</v>
      </c>
      <c r="AC4648" s="15">
        <f t="shared" si="1420"/>
        <v>302</v>
      </c>
      <c r="AD4648" s="48"/>
      <c r="AE4648" s="119"/>
      <c r="AF4648" s="60"/>
    </row>
    <row r="4649" spans="1:32">
      <c r="A4649" s="105"/>
      <c r="B4649" s="97" t="s">
        <v>526</v>
      </c>
      <c r="C4649" s="21" t="s">
        <v>243</v>
      </c>
      <c r="D4649" s="12">
        <v>130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405"/>
        <v>195</v>
      </c>
      <c r="O4649" s="14">
        <f t="shared" si="1406"/>
        <v>0</v>
      </c>
      <c r="P4649" s="14">
        <f t="shared" si="1407"/>
        <v>0</v>
      </c>
      <c r="Q4649" s="14">
        <f t="shared" si="1408"/>
        <v>0</v>
      </c>
      <c r="R4649" s="14">
        <f t="shared" si="1409"/>
        <v>0</v>
      </c>
      <c r="S4649" s="14">
        <f t="shared" si="1410"/>
        <v>321.75</v>
      </c>
      <c r="T4649" s="14">
        <f t="shared" si="1411"/>
        <v>0</v>
      </c>
      <c r="U4649" s="14">
        <f t="shared" si="1412"/>
        <v>0</v>
      </c>
      <c r="V4649" s="14">
        <f t="shared" si="1413"/>
        <v>0</v>
      </c>
      <c r="W4649" s="14">
        <f t="shared" si="1414"/>
        <v>0</v>
      </c>
      <c r="X4649" s="14">
        <f t="shared" si="1415"/>
        <v>516.75</v>
      </c>
      <c r="Y4649" s="14">
        <f t="shared" si="1416"/>
        <v>0</v>
      </c>
      <c r="Z4649" s="14">
        <f t="shared" si="1417"/>
        <v>0</v>
      </c>
      <c r="AA4649" s="14">
        <f t="shared" si="1418"/>
        <v>0</v>
      </c>
      <c r="AB4649" s="14">
        <f t="shared" si="1419"/>
        <v>0</v>
      </c>
      <c r="AC4649" s="15">
        <f t="shared" si="1420"/>
        <v>516.79999999999995</v>
      </c>
      <c r="AD4649" s="48"/>
      <c r="AE4649" s="119"/>
      <c r="AF4649" s="60"/>
    </row>
    <row r="4650" spans="1:32">
      <c r="A4650" s="105"/>
      <c r="B4650" s="97" t="s">
        <v>527</v>
      </c>
      <c r="C4650" s="21" t="s">
        <v>242</v>
      </c>
      <c r="D4650" s="12">
        <v>119</v>
      </c>
      <c r="E4650" s="12">
        <v>0</v>
      </c>
      <c r="F4650" s="12">
        <v>0</v>
      </c>
      <c r="G4650" s="12">
        <v>0</v>
      </c>
      <c r="H4650" s="12">
        <v>0</v>
      </c>
      <c r="I4650" s="13">
        <v>37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405"/>
        <v>178.5</v>
      </c>
      <c r="O4650" s="14">
        <f t="shared" si="1406"/>
        <v>0</v>
      </c>
      <c r="P4650" s="14">
        <f t="shared" si="1407"/>
        <v>0</v>
      </c>
      <c r="Q4650" s="14">
        <f t="shared" si="1408"/>
        <v>0</v>
      </c>
      <c r="R4650" s="14">
        <f t="shared" si="1409"/>
        <v>0</v>
      </c>
      <c r="S4650" s="14">
        <f t="shared" si="1410"/>
        <v>99.067499999999995</v>
      </c>
      <c r="T4650" s="14">
        <f t="shared" si="1411"/>
        <v>0</v>
      </c>
      <c r="U4650" s="14">
        <f t="shared" si="1412"/>
        <v>0</v>
      </c>
      <c r="V4650" s="14">
        <f t="shared" si="1413"/>
        <v>0</v>
      </c>
      <c r="W4650" s="14">
        <f t="shared" si="1414"/>
        <v>0</v>
      </c>
      <c r="X4650" s="14">
        <f t="shared" si="1415"/>
        <v>277.5675</v>
      </c>
      <c r="Y4650" s="14">
        <f t="shared" si="1416"/>
        <v>0</v>
      </c>
      <c r="Z4650" s="14">
        <f t="shared" si="1417"/>
        <v>0</v>
      </c>
      <c r="AA4650" s="14">
        <f t="shared" si="1418"/>
        <v>0</v>
      </c>
      <c r="AB4650" s="14">
        <f t="shared" si="1419"/>
        <v>0</v>
      </c>
      <c r="AC4650" s="15">
        <f t="shared" si="1420"/>
        <v>277.60000000000002</v>
      </c>
      <c r="AD4650" s="48"/>
      <c r="AE4650" s="119"/>
      <c r="AF4650" s="60"/>
    </row>
    <row r="4651" spans="1:32">
      <c r="A4651" s="105"/>
      <c r="B4651" s="101" t="s">
        <v>528</v>
      </c>
      <c r="C4651" s="21" t="s">
        <v>342</v>
      </c>
      <c r="D4651" s="12">
        <v>110</v>
      </c>
      <c r="E4651" s="12">
        <v>0</v>
      </c>
      <c r="F4651" s="12">
        <v>0</v>
      </c>
      <c r="G4651" s="12">
        <v>0</v>
      </c>
      <c r="H4651" s="12">
        <v>0</v>
      </c>
      <c r="I4651" s="13">
        <v>80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05"/>
        <v>165</v>
      </c>
      <c r="O4651" s="14">
        <f t="shared" si="1406"/>
        <v>0</v>
      </c>
      <c r="P4651" s="14">
        <f t="shared" si="1407"/>
        <v>0</v>
      </c>
      <c r="Q4651" s="14">
        <f t="shared" si="1408"/>
        <v>0</v>
      </c>
      <c r="R4651" s="14">
        <f t="shared" si="1409"/>
        <v>0</v>
      </c>
      <c r="S4651" s="14">
        <f t="shared" si="1410"/>
        <v>198</v>
      </c>
      <c r="T4651" s="14">
        <f t="shared" si="1411"/>
        <v>0</v>
      </c>
      <c r="U4651" s="14">
        <f t="shared" si="1412"/>
        <v>0</v>
      </c>
      <c r="V4651" s="14">
        <f t="shared" si="1413"/>
        <v>0</v>
      </c>
      <c r="W4651" s="14">
        <f t="shared" si="1414"/>
        <v>0</v>
      </c>
      <c r="X4651" s="14">
        <f t="shared" si="1415"/>
        <v>363</v>
      </c>
      <c r="Y4651" s="14">
        <f t="shared" si="1416"/>
        <v>0</v>
      </c>
      <c r="Z4651" s="14">
        <f t="shared" si="1417"/>
        <v>0</v>
      </c>
      <c r="AA4651" s="14">
        <f t="shared" si="1418"/>
        <v>0</v>
      </c>
      <c r="AB4651" s="14">
        <f t="shared" si="1419"/>
        <v>0</v>
      </c>
      <c r="AC4651" s="15">
        <f t="shared" si="1420"/>
        <v>363</v>
      </c>
      <c r="AD4651" s="48"/>
      <c r="AE4651" s="117"/>
      <c r="AF4651" s="63"/>
    </row>
    <row r="4652" spans="1:32">
      <c r="A4652" s="105"/>
      <c r="B4652" s="97" t="s">
        <v>529</v>
      </c>
      <c r="C4652" s="21" t="s">
        <v>243</v>
      </c>
      <c r="D4652" s="12">
        <v>130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05"/>
        <v>195</v>
      </c>
      <c r="O4652" s="14">
        <f t="shared" si="1406"/>
        <v>0</v>
      </c>
      <c r="P4652" s="14">
        <f t="shared" si="1407"/>
        <v>0</v>
      </c>
      <c r="Q4652" s="14">
        <f t="shared" si="1408"/>
        <v>0</v>
      </c>
      <c r="R4652" s="14">
        <f t="shared" si="1409"/>
        <v>0</v>
      </c>
      <c r="S4652" s="14">
        <f t="shared" si="1410"/>
        <v>292.5</v>
      </c>
      <c r="T4652" s="14">
        <f t="shared" si="1411"/>
        <v>0</v>
      </c>
      <c r="U4652" s="14">
        <f t="shared" si="1412"/>
        <v>0</v>
      </c>
      <c r="V4652" s="14">
        <f t="shared" si="1413"/>
        <v>0</v>
      </c>
      <c r="W4652" s="14">
        <f t="shared" si="1414"/>
        <v>0</v>
      </c>
      <c r="X4652" s="14">
        <f t="shared" si="1415"/>
        <v>487.5</v>
      </c>
      <c r="Y4652" s="14">
        <f t="shared" si="1416"/>
        <v>0</v>
      </c>
      <c r="Z4652" s="14">
        <f t="shared" si="1417"/>
        <v>0</v>
      </c>
      <c r="AA4652" s="14">
        <f t="shared" si="1418"/>
        <v>0</v>
      </c>
      <c r="AB4652" s="14">
        <f t="shared" si="1419"/>
        <v>0</v>
      </c>
      <c r="AC4652" s="15">
        <f t="shared" si="1420"/>
        <v>487.5</v>
      </c>
      <c r="AD4652" s="48"/>
      <c r="AE4652" s="119"/>
      <c r="AF4652" s="60"/>
    </row>
    <row r="4653" spans="1:32">
      <c r="A4653" s="105"/>
      <c r="B4653" s="97" t="s">
        <v>531</v>
      </c>
      <c r="C4653" s="21" t="s">
        <v>242</v>
      </c>
      <c r="D4653" s="12">
        <v>108</v>
      </c>
      <c r="E4653" s="12">
        <v>0</v>
      </c>
      <c r="F4653" s="12">
        <v>0</v>
      </c>
      <c r="G4653" s="12">
        <v>0</v>
      </c>
      <c r="H4653" s="12">
        <v>0</v>
      </c>
      <c r="I4653" s="13">
        <v>36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405"/>
        <v>162</v>
      </c>
      <c r="O4653" s="14">
        <f t="shared" si="1406"/>
        <v>0</v>
      </c>
      <c r="P4653" s="14">
        <f t="shared" si="1407"/>
        <v>0</v>
      </c>
      <c r="Q4653" s="14">
        <f t="shared" si="1408"/>
        <v>0</v>
      </c>
      <c r="R4653" s="14">
        <f t="shared" si="1409"/>
        <v>0</v>
      </c>
      <c r="S4653" s="14">
        <f t="shared" si="1410"/>
        <v>87.48</v>
      </c>
      <c r="T4653" s="14">
        <f t="shared" si="1411"/>
        <v>0</v>
      </c>
      <c r="U4653" s="14">
        <f t="shared" si="1412"/>
        <v>0</v>
      </c>
      <c r="V4653" s="14">
        <f t="shared" si="1413"/>
        <v>0</v>
      </c>
      <c r="W4653" s="14">
        <f t="shared" si="1414"/>
        <v>0</v>
      </c>
      <c r="X4653" s="14">
        <f t="shared" si="1415"/>
        <v>249.48000000000002</v>
      </c>
      <c r="Y4653" s="14">
        <f t="shared" si="1416"/>
        <v>0</v>
      </c>
      <c r="Z4653" s="14">
        <f t="shared" si="1417"/>
        <v>0</v>
      </c>
      <c r="AA4653" s="14">
        <f t="shared" si="1418"/>
        <v>0</v>
      </c>
      <c r="AB4653" s="14">
        <f t="shared" si="1419"/>
        <v>0</v>
      </c>
      <c r="AC4653" s="15">
        <f t="shared" si="1420"/>
        <v>249.5</v>
      </c>
      <c r="AD4653" s="48"/>
      <c r="AE4653" s="119"/>
      <c r="AF4653" s="60"/>
    </row>
    <row r="4654" spans="1:32">
      <c r="A4654" s="105"/>
      <c r="B4654" s="97" t="s">
        <v>533</v>
      </c>
      <c r="C4654" s="21" t="s">
        <v>242</v>
      </c>
      <c r="D4654" s="12">
        <v>125</v>
      </c>
      <c r="E4654" s="12">
        <v>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05"/>
        <v>187.5</v>
      </c>
      <c r="O4654" s="14">
        <f t="shared" si="1406"/>
        <v>0</v>
      </c>
      <c r="P4654" s="14">
        <f t="shared" si="1407"/>
        <v>0</v>
      </c>
      <c r="Q4654" s="14">
        <f t="shared" si="1408"/>
        <v>0</v>
      </c>
      <c r="R4654" s="14">
        <f t="shared" si="1409"/>
        <v>0</v>
      </c>
      <c r="S4654" s="14">
        <f t="shared" si="1410"/>
        <v>281.25</v>
      </c>
      <c r="T4654" s="14">
        <f t="shared" si="1411"/>
        <v>0</v>
      </c>
      <c r="U4654" s="14">
        <f t="shared" si="1412"/>
        <v>0</v>
      </c>
      <c r="V4654" s="14">
        <f t="shared" si="1413"/>
        <v>0</v>
      </c>
      <c r="W4654" s="14">
        <f t="shared" si="1414"/>
        <v>0</v>
      </c>
      <c r="X4654" s="14">
        <f t="shared" si="1415"/>
        <v>468.75</v>
      </c>
      <c r="Y4654" s="14">
        <f t="shared" si="1416"/>
        <v>0</v>
      </c>
      <c r="Z4654" s="14">
        <f t="shared" si="1417"/>
        <v>0</v>
      </c>
      <c r="AA4654" s="14">
        <f t="shared" si="1418"/>
        <v>0</v>
      </c>
      <c r="AB4654" s="14">
        <f t="shared" si="1419"/>
        <v>0</v>
      </c>
      <c r="AC4654" s="15">
        <f t="shared" si="1420"/>
        <v>468.8</v>
      </c>
      <c r="AD4654" s="48"/>
      <c r="AE4654" s="119"/>
      <c r="AF4654" s="60"/>
    </row>
    <row r="4655" spans="1:32">
      <c r="A4655" s="105"/>
      <c r="B4655" s="97" t="s">
        <v>534</v>
      </c>
      <c r="C4655" s="21" t="s">
        <v>243</v>
      </c>
      <c r="D4655" s="12">
        <v>114</v>
      </c>
      <c r="E4655" s="12">
        <v>0</v>
      </c>
      <c r="F4655" s="12">
        <v>0</v>
      </c>
      <c r="G4655" s="12">
        <v>0</v>
      </c>
      <c r="H4655" s="12">
        <v>0</v>
      </c>
      <c r="I4655" s="13">
        <v>35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05"/>
        <v>171</v>
      </c>
      <c r="O4655" s="14">
        <f t="shared" si="1406"/>
        <v>0</v>
      </c>
      <c r="P4655" s="14">
        <f t="shared" si="1407"/>
        <v>0</v>
      </c>
      <c r="Q4655" s="14">
        <f t="shared" si="1408"/>
        <v>0</v>
      </c>
      <c r="R4655" s="14">
        <f t="shared" si="1409"/>
        <v>0</v>
      </c>
      <c r="S4655" s="14">
        <f t="shared" si="1410"/>
        <v>89.774999999999991</v>
      </c>
      <c r="T4655" s="14">
        <f t="shared" si="1411"/>
        <v>0</v>
      </c>
      <c r="U4655" s="14">
        <f t="shared" si="1412"/>
        <v>0</v>
      </c>
      <c r="V4655" s="14">
        <f t="shared" si="1413"/>
        <v>0</v>
      </c>
      <c r="W4655" s="14">
        <f t="shared" si="1414"/>
        <v>0</v>
      </c>
      <c r="X4655" s="14">
        <f t="shared" si="1415"/>
        <v>260.77499999999998</v>
      </c>
      <c r="Y4655" s="14">
        <f t="shared" si="1416"/>
        <v>0</v>
      </c>
      <c r="Z4655" s="14">
        <f t="shared" si="1417"/>
        <v>0</v>
      </c>
      <c r="AA4655" s="14">
        <f t="shared" si="1418"/>
        <v>0</v>
      </c>
      <c r="AB4655" s="14">
        <f t="shared" si="1419"/>
        <v>0</v>
      </c>
      <c r="AC4655" s="15">
        <f t="shared" si="1420"/>
        <v>260.8</v>
      </c>
      <c r="AD4655" s="48"/>
      <c r="AE4655" s="119"/>
      <c r="AF4655" s="60"/>
    </row>
    <row r="4656" spans="1:32">
      <c r="A4656" s="105"/>
      <c r="B4656" s="100" t="s">
        <v>574</v>
      </c>
      <c r="C4656" s="21" t="s">
        <v>242</v>
      </c>
      <c r="D4656" s="12">
        <v>79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ref="N4656:N4666" si="1421">D4656*$D$3</f>
        <v>118.5</v>
      </c>
      <c r="O4656" s="14">
        <f t="shared" ref="O4656:O4666" si="1422">E4656*$E$3</f>
        <v>0</v>
      </c>
      <c r="P4656" s="14">
        <f t="shared" ref="P4656:P4666" si="1423">F4656*$F$3</f>
        <v>0</v>
      </c>
      <c r="Q4656" s="14">
        <f t="shared" ref="Q4656:Q4666" si="1424">G4656*$G$3</f>
        <v>0</v>
      </c>
      <c r="R4656" s="14">
        <f t="shared" ref="R4656:R4666" si="1425">H4656*$H$3</f>
        <v>0</v>
      </c>
      <c r="S4656" s="14">
        <f t="shared" ref="S4656:S4666" si="1426">(N4656/100)*(I4656*$I$3)+(N4656/100)*(J4656*$J$3)</f>
        <v>88.875</v>
      </c>
      <c r="T4656" s="14">
        <f t="shared" ref="T4656:T4666" si="1427">(O4656/100)*(K4656*$K$3)</f>
        <v>0</v>
      </c>
      <c r="U4656" s="14">
        <f t="shared" ref="U4656:U4666" si="1428">(P4656/100)*(K4656*$K$3)+(P4656/100)*(L4656*$L$3)</f>
        <v>0</v>
      </c>
      <c r="V4656" s="14">
        <f t="shared" ref="V4656:V4666" si="1429">(Q4656/100)*(L4656*$L$3)</f>
        <v>0</v>
      </c>
      <c r="W4656" s="14">
        <f t="shared" ref="W4656:W4666" si="1430">(R4656/100)*(K4656*$K$3)+(R4656/100)*(L4656*$L$3)</f>
        <v>0</v>
      </c>
      <c r="X4656" s="14">
        <f t="shared" ref="X4656:X4666" si="1431">N4656+S4656</f>
        <v>207.375</v>
      </c>
      <c r="Y4656" s="14">
        <f t="shared" ref="Y4656:Y4666" si="1432">O4656+T4656</f>
        <v>0</v>
      </c>
      <c r="Z4656" s="14">
        <f t="shared" ref="Z4656:Z4666" si="1433">P4656+U4656</f>
        <v>0</v>
      </c>
      <c r="AA4656" s="14">
        <f t="shared" ref="AA4656:AA4666" si="1434">Q4656+V4656</f>
        <v>0</v>
      </c>
      <c r="AB4656" s="14">
        <f t="shared" ref="AB4656:AB4666" si="1435">R4656+W4656</f>
        <v>0</v>
      </c>
      <c r="AC4656" s="15">
        <f t="shared" ref="AC4656:AC4666" si="1436">ROUND(X4656+Y4656+Z4656+AA4656+AB4656,1)</f>
        <v>207.4</v>
      </c>
      <c r="AD4656" s="48"/>
      <c r="AE4656" s="119"/>
      <c r="AF4656" s="60"/>
    </row>
    <row r="4657" spans="1:32">
      <c r="A4657" s="105"/>
      <c r="B4657" s="100" t="s">
        <v>575</v>
      </c>
      <c r="C4657" s="21" t="s">
        <v>242</v>
      </c>
      <c r="D4657" s="12">
        <v>80</v>
      </c>
      <c r="E4657" s="12">
        <v>0</v>
      </c>
      <c r="F4657" s="12">
        <v>0</v>
      </c>
      <c r="G4657" s="12">
        <v>0</v>
      </c>
      <c r="H4657" s="12">
        <v>0</v>
      </c>
      <c r="I4657" s="13">
        <v>40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21"/>
        <v>120</v>
      </c>
      <c r="O4657" s="14">
        <f t="shared" si="1422"/>
        <v>0</v>
      </c>
      <c r="P4657" s="14">
        <f t="shared" si="1423"/>
        <v>0</v>
      </c>
      <c r="Q4657" s="14">
        <f t="shared" si="1424"/>
        <v>0</v>
      </c>
      <c r="R4657" s="14">
        <f t="shared" si="1425"/>
        <v>0</v>
      </c>
      <c r="S4657" s="14">
        <f t="shared" si="1426"/>
        <v>72</v>
      </c>
      <c r="T4657" s="14">
        <f t="shared" si="1427"/>
        <v>0</v>
      </c>
      <c r="U4657" s="14">
        <f t="shared" si="1428"/>
        <v>0</v>
      </c>
      <c r="V4657" s="14">
        <f t="shared" si="1429"/>
        <v>0</v>
      </c>
      <c r="W4657" s="14">
        <f t="shared" si="1430"/>
        <v>0</v>
      </c>
      <c r="X4657" s="14">
        <f t="shared" si="1431"/>
        <v>192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5"/>
        <v>0</v>
      </c>
      <c r="AC4657" s="15">
        <f t="shared" si="1436"/>
        <v>192</v>
      </c>
      <c r="AD4657" s="48"/>
      <c r="AE4657" s="119"/>
      <c r="AF4657" s="60"/>
    </row>
    <row r="4658" spans="1:32">
      <c r="A4658" s="105"/>
      <c r="B4658" s="100" t="s">
        <v>576</v>
      </c>
      <c r="C4658" s="21" t="s">
        <v>242</v>
      </c>
      <c r="D4658" s="12">
        <v>90</v>
      </c>
      <c r="E4658" s="12">
        <v>0</v>
      </c>
      <c r="F4658" s="12">
        <v>0</v>
      </c>
      <c r="G4658" s="12">
        <v>0</v>
      </c>
      <c r="H4658" s="12">
        <v>0</v>
      </c>
      <c r="I4658" s="13">
        <v>80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421"/>
        <v>135</v>
      </c>
      <c r="O4658" s="14">
        <f t="shared" si="1422"/>
        <v>0</v>
      </c>
      <c r="P4658" s="14">
        <f t="shared" si="1423"/>
        <v>0</v>
      </c>
      <c r="Q4658" s="14">
        <f t="shared" si="1424"/>
        <v>0</v>
      </c>
      <c r="R4658" s="14">
        <f t="shared" si="1425"/>
        <v>0</v>
      </c>
      <c r="S4658" s="14">
        <f t="shared" si="1426"/>
        <v>162</v>
      </c>
      <c r="T4658" s="14">
        <f t="shared" si="1427"/>
        <v>0</v>
      </c>
      <c r="U4658" s="14">
        <f t="shared" si="1428"/>
        <v>0</v>
      </c>
      <c r="V4658" s="14">
        <f t="shared" si="1429"/>
        <v>0</v>
      </c>
      <c r="W4658" s="14">
        <f t="shared" si="1430"/>
        <v>0</v>
      </c>
      <c r="X4658" s="14">
        <f t="shared" si="1431"/>
        <v>297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5"/>
        <v>0</v>
      </c>
      <c r="AC4658" s="15">
        <f t="shared" si="1436"/>
        <v>297</v>
      </c>
      <c r="AD4658" s="48"/>
      <c r="AE4658" s="119"/>
      <c r="AF4658" s="60"/>
    </row>
    <row r="4659" spans="1:32">
      <c r="A4659" s="105"/>
      <c r="B4659" s="100" t="s">
        <v>577</v>
      </c>
      <c r="C4659" s="21" t="s">
        <v>242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21"/>
        <v>135</v>
      </c>
      <c r="O4659" s="14">
        <f t="shared" si="1422"/>
        <v>0</v>
      </c>
      <c r="P4659" s="14">
        <f t="shared" si="1423"/>
        <v>0</v>
      </c>
      <c r="Q4659" s="14">
        <f t="shared" si="1424"/>
        <v>0</v>
      </c>
      <c r="R4659" s="14">
        <f t="shared" si="1425"/>
        <v>0</v>
      </c>
      <c r="S4659" s="14">
        <f t="shared" si="1426"/>
        <v>202.5</v>
      </c>
      <c r="T4659" s="14">
        <f t="shared" si="1427"/>
        <v>0</v>
      </c>
      <c r="U4659" s="14">
        <f t="shared" si="1428"/>
        <v>0</v>
      </c>
      <c r="V4659" s="14">
        <f t="shared" si="1429"/>
        <v>0</v>
      </c>
      <c r="W4659" s="14">
        <f t="shared" si="1430"/>
        <v>0</v>
      </c>
      <c r="X4659" s="14">
        <f t="shared" si="1431"/>
        <v>337.5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5"/>
        <v>0</v>
      </c>
      <c r="AC4659" s="15">
        <f t="shared" si="1436"/>
        <v>337.5</v>
      </c>
      <c r="AD4659" s="48"/>
      <c r="AE4659" s="119"/>
      <c r="AF4659" s="60"/>
    </row>
    <row r="4660" spans="1:32">
      <c r="A4660" s="105"/>
      <c r="B4660" s="100" t="s">
        <v>578</v>
      </c>
      <c r="C4660" s="21" t="s">
        <v>243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50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21"/>
        <v>165</v>
      </c>
      <c r="O4660" s="14">
        <f t="shared" si="1422"/>
        <v>0</v>
      </c>
      <c r="P4660" s="14">
        <f t="shared" si="1423"/>
        <v>0</v>
      </c>
      <c r="Q4660" s="14">
        <f t="shared" si="1424"/>
        <v>0</v>
      </c>
      <c r="R4660" s="14">
        <f t="shared" si="1425"/>
        <v>0</v>
      </c>
      <c r="S4660" s="14">
        <f t="shared" si="1426"/>
        <v>123.75</v>
      </c>
      <c r="T4660" s="14">
        <f t="shared" si="1427"/>
        <v>0</v>
      </c>
      <c r="U4660" s="14">
        <f t="shared" si="1428"/>
        <v>0</v>
      </c>
      <c r="V4660" s="14">
        <f t="shared" si="1429"/>
        <v>0</v>
      </c>
      <c r="W4660" s="14">
        <f t="shared" si="1430"/>
        <v>0</v>
      </c>
      <c r="X4660" s="14">
        <f t="shared" si="1431"/>
        <v>288.75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5"/>
        <v>0</v>
      </c>
      <c r="AC4660" s="15">
        <f t="shared" si="1436"/>
        <v>288.8</v>
      </c>
      <c r="AD4660" s="48"/>
      <c r="AE4660" s="117"/>
      <c r="AF4660" s="63"/>
    </row>
    <row r="4661" spans="1:32">
      <c r="A4661" s="105"/>
      <c r="B4661" s="100" t="s">
        <v>599</v>
      </c>
      <c r="C4661" s="21" t="s">
        <v>242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21"/>
        <v>120</v>
      </c>
      <c r="O4661" s="14">
        <f t="shared" si="1422"/>
        <v>0</v>
      </c>
      <c r="P4661" s="14">
        <f t="shared" si="1423"/>
        <v>0</v>
      </c>
      <c r="Q4661" s="14">
        <f t="shared" si="1424"/>
        <v>0</v>
      </c>
      <c r="R4661" s="14">
        <f t="shared" si="1425"/>
        <v>0</v>
      </c>
      <c r="S4661" s="14">
        <f t="shared" si="1426"/>
        <v>54</v>
      </c>
      <c r="T4661" s="14">
        <f t="shared" si="1427"/>
        <v>0</v>
      </c>
      <c r="U4661" s="14">
        <f t="shared" si="1428"/>
        <v>0</v>
      </c>
      <c r="V4661" s="14">
        <f t="shared" si="1429"/>
        <v>0</v>
      </c>
      <c r="W4661" s="14">
        <f t="shared" si="1430"/>
        <v>0</v>
      </c>
      <c r="X4661" s="14">
        <f t="shared" si="1431"/>
        <v>174</v>
      </c>
      <c r="Y4661" s="14">
        <f t="shared" si="1432"/>
        <v>0</v>
      </c>
      <c r="Z4661" s="14">
        <f t="shared" si="1433"/>
        <v>0</v>
      </c>
      <c r="AA4661" s="14">
        <f t="shared" si="1434"/>
        <v>0</v>
      </c>
      <c r="AB4661" s="14">
        <f t="shared" si="1435"/>
        <v>0</v>
      </c>
      <c r="AC4661" s="15">
        <f t="shared" si="1436"/>
        <v>174</v>
      </c>
      <c r="AD4661" s="48"/>
      <c r="AE4661" s="119"/>
      <c r="AF4661" s="60"/>
    </row>
    <row r="4662" spans="1:32">
      <c r="A4662" s="105"/>
      <c r="B4662" s="100" t="s">
        <v>600</v>
      </c>
      <c r="C4662" s="21" t="s">
        <v>242</v>
      </c>
      <c r="D4662" s="12">
        <v>88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21"/>
        <v>132</v>
      </c>
      <c r="O4662" s="14">
        <f t="shared" si="1422"/>
        <v>0</v>
      </c>
      <c r="P4662" s="14">
        <f t="shared" si="1423"/>
        <v>0</v>
      </c>
      <c r="Q4662" s="14">
        <f t="shared" si="1424"/>
        <v>0</v>
      </c>
      <c r="R4662" s="14">
        <f t="shared" si="1425"/>
        <v>0</v>
      </c>
      <c r="S4662" s="14">
        <f t="shared" si="1426"/>
        <v>59.400000000000006</v>
      </c>
      <c r="T4662" s="14">
        <f t="shared" si="1427"/>
        <v>0</v>
      </c>
      <c r="U4662" s="14">
        <f t="shared" si="1428"/>
        <v>0</v>
      </c>
      <c r="V4662" s="14">
        <f t="shared" si="1429"/>
        <v>0</v>
      </c>
      <c r="W4662" s="14">
        <f t="shared" si="1430"/>
        <v>0</v>
      </c>
      <c r="X4662" s="14">
        <f t="shared" si="1431"/>
        <v>191.4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 t="shared" si="1435"/>
        <v>0</v>
      </c>
      <c r="AC4662" s="15">
        <f t="shared" si="1436"/>
        <v>191.4</v>
      </c>
      <c r="AD4662" s="48"/>
      <c r="AE4662" s="119"/>
      <c r="AF4662" s="60"/>
    </row>
    <row r="4663" spans="1:32">
      <c r="A4663" s="105"/>
      <c r="B4663" s="100" t="s">
        <v>601</v>
      </c>
      <c r="C4663" s="21" t="s">
        <v>242</v>
      </c>
      <c r="D4663" s="12">
        <v>88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21"/>
        <v>132</v>
      </c>
      <c r="O4663" s="14">
        <f t="shared" si="1422"/>
        <v>0</v>
      </c>
      <c r="P4663" s="14">
        <f t="shared" si="1423"/>
        <v>0</v>
      </c>
      <c r="Q4663" s="14">
        <f t="shared" si="1424"/>
        <v>0</v>
      </c>
      <c r="R4663" s="14">
        <f t="shared" si="1425"/>
        <v>0</v>
      </c>
      <c r="S4663" s="14">
        <f t="shared" si="1426"/>
        <v>59.400000000000006</v>
      </c>
      <c r="T4663" s="14">
        <f t="shared" si="1427"/>
        <v>0</v>
      </c>
      <c r="U4663" s="14">
        <f t="shared" si="1428"/>
        <v>0</v>
      </c>
      <c r="V4663" s="14">
        <f t="shared" si="1429"/>
        <v>0</v>
      </c>
      <c r="W4663" s="14">
        <f t="shared" si="1430"/>
        <v>0</v>
      </c>
      <c r="X4663" s="14">
        <f t="shared" si="1431"/>
        <v>191.4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 t="shared" si="1435"/>
        <v>0</v>
      </c>
      <c r="AC4663" s="15">
        <f t="shared" si="1436"/>
        <v>191.4</v>
      </c>
      <c r="AD4663" s="48"/>
      <c r="AE4663" s="119"/>
      <c r="AF4663" s="60"/>
    </row>
    <row r="4664" spans="1:32">
      <c r="A4664" s="105"/>
      <c r="B4664" s="100" t="s">
        <v>602</v>
      </c>
      <c r="C4664" s="21" t="s">
        <v>242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21"/>
        <v>150</v>
      </c>
      <c r="O4664" s="14">
        <f t="shared" si="1422"/>
        <v>0</v>
      </c>
      <c r="P4664" s="14">
        <f t="shared" si="1423"/>
        <v>0</v>
      </c>
      <c r="Q4664" s="14">
        <f t="shared" si="1424"/>
        <v>0</v>
      </c>
      <c r="R4664" s="14">
        <f t="shared" si="1425"/>
        <v>0</v>
      </c>
      <c r="S4664" s="14">
        <f t="shared" si="1426"/>
        <v>112.5</v>
      </c>
      <c r="T4664" s="14">
        <f t="shared" si="1427"/>
        <v>0</v>
      </c>
      <c r="U4664" s="14">
        <f t="shared" si="1428"/>
        <v>0</v>
      </c>
      <c r="V4664" s="14">
        <f t="shared" si="1429"/>
        <v>0</v>
      </c>
      <c r="W4664" s="14">
        <f t="shared" si="1430"/>
        <v>0</v>
      </c>
      <c r="X4664" s="14">
        <f t="shared" si="1431"/>
        <v>262.5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si="1435"/>
        <v>0</v>
      </c>
      <c r="AC4664" s="15">
        <f t="shared" si="1436"/>
        <v>262.5</v>
      </c>
      <c r="AD4664" s="48"/>
      <c r="AE4664" s="119"/>
      <c r="AF4664" s="60"/>
    </row>
    <row r="4665" spans="1:32">
      <c r="A4665" s="105"/>
      <c r="B4665" s="101" t="s">
        <v>603</v>
      </c>
      <c r="C4665" s="21" t="s">
        <v>342</v>
      </c>
      <c r="D4665" s="12">
        <v>88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421"/>
        <v>132</v>
      </c>
      <c r="O4665" s="14">
        <f t="shared" si="1422"/>
        <v>0</v>
      </c>
      <c r="P4665" s="14">
        <f t="shared" si="1423"/>
        <v>0</v>
      </c>
      <c r="Q4665" s="14">
        <f t="shared" si="1424"/>
        <v>0</v>
      </c>
      <c r="R4665" s="14">
        <f t="shared" si="1425"/>
        <v>0</v>
      </c>
      <c r="S4665" s="14">
        <f t="shared" si="1426"/>
        <v>59.400000000000006</v>
      </c>
      <c r="T4665" s="14">
        <f t="shared" si="1427"/>
        <v>0</v>
      </c>
      <c r="U4665" s="14">
        <f t="shared" si="1428"/>
        <v>0</v>
      </c>
      <c r="V4665" s="14">
        <f t="shared" si="1429"/>
        <v>0</v>
      </c>
      <c r="W4665" s="14">
        <f t="shared" si="1430"/>
        <v>0</v>
      </c>
      <c r="X4665" s="14">
        <f t="shared" si="1431"/>
        <v>191.4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5"/>
        <v>0</v>
      </c>
      <c r="AC4665" s="15">
        <f t="shared" si="1436"/>
        <v>191.4</v>
      </c>
      <c r="AD4665" s="48"/>
      <c r="AE4665" s="119"/>
      <c r="AF4665" s="60"/>
    </row>
    <row r="4666" spans="1:32">
      <c r="A4666" s="105"/>
      <c r="B4666" s="100" t="s">
        <v>604</v>
      </c>
      <c r="C4666" s="21" t="s">
        <v>243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80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21"/>
        <v>150</v>
      </c>
      <c r="O4666" s="14">
        <f t="shared" si="1422"/>
        <v>0</v>
      </c>
      <c r="P4666" s="14">
        <f t="shared" si="1423"/>
        <v>0</v>
      </c>
      <c r="Q4666" s="14">
        <f t="shared" si="1424"/>
        <v>0</v>
      </c>
      <c r="R4666" s="14">
        <f t="shared" si="1425"/>
        <v>0</v>
      </c>
      <c r="S4666" s="14">
        <f t="shared" si="1426"/>
        <v>180</v>
      </c>
      <c r="T4666" s="14">
        <f t="shared" si="1427"/>
        <v>0</v>
      </c>
      <c r="U4666" s="14">
        <f t="shared" si="1428"/>
        <v>0</v>
      </c>
      <c r="V4666" s="14">
        <f t="shared" si="1429"/>
        <v>0</v>
      </c>
      <c r="W4666" s="14">
        <f t="shared" si="1430"/>
        <v>0</v>
      </c>
      <c r="X4666" s="14">
        <f t="shared" si="1431"/>
        <v>330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5"/>
        <v>0</v>
      </c>
      <c r="AC4666" s="15">
        <f t="shared" si="1436"/>
        <v>330</v>
      </c>
      <c r="AD4666" s="48"/>
      <c r="AE4666" s="119"/>
      <c r="AF4666" s="60"/>
    </row>
    <row r="4667" spans="1:32">
      <c r="A4667" s="113"/>
      <c r="B4667" s="156" t="s">
        <v>367</v>
      </c>
      <c r="C4667" s="156"/>
      <c r="D4667" s="156"/>
      <c r="E4667" s="156"/>
      <c r="F4667" s="156"/>
      <c r="G4667" s="156"/>
      <c r="H4667" s="156"/>
      <c r="I4667" s="156"/>
      <c r="J4667" s="156"/>
      <c r="K4667" s="156"/>
      <c r="L4667" s="156"/>
      <c r="M4667" s="156"/>
      <c r="N4667" s="156"/>
      <c r="O4667" s="156"/>
      <c r="P4667" s="156"/>
      <c r="Q4667" s="156"/>
      <c r="R4667" s="156"/>
      <c r="S4667" s="156"/>
      <c r="T4667" s="156"/>
      <c r="U4667" s="156"/>
      <c r="V4667" s="156"/>
      <c r="W4667" s="156"/>
      <c r="X4667" s="156"/>
      <c r="Y4667" s="156"/>
      <c r="Z4667" s="156"/>
      <c r="AA4667" s="156"/>
      <c r="AB4667" s="156"/>
      <c r="AC4667" s="18">
        <v>2</v>
      </c>
      <c r="AD4667" s="18"/>
      <c r="AE4667" s="119"/>
      <c r="AF4667" s="60"/>
    </row>
    <row r="4668" spans="1:32">
      <c r="A4668" s="105"/>
      <c r="B4668" s="93" t="s">
        <v>355</v>
      </c>
      <c r="C4668" s="21" t="s">
        <v>470</v>
      </c>
      <c r="D4668" s="12">
        <v>0</v>
      </c>
      <c r="E4668" s="12">
        <v>0</v>
      </c>
      <c r="F4668" s="12">
        <v>0</v>
      </c>
      <c r="G4668" s="12">
        <v>0</v>
      </c>
      <c r="H4668" s="12">
        <v>0</v>
      </c>
      <c r="I4668" s="13">
        <v>0</v>
      </c>
      <c r="J4668" s="13">
        <v>0</v>
      </c>
      <c r="K4668" s="13">
        <v>50</v>
      </c>
      <c r="L4668" s="13">
        <v>0</v>
      </c>
      <c r="M4668" s="13">
        <v>0</v>
      </c>
      <c r="N4668" s="14" t="s">
        <v>240</v>
      </c>
      <c r="O4668" s="14" t="s">
        <v>240</v>
      </c>
      <c r="P4668" s="14" t="s">
        <v>240</v>
      </c>
      <c r="Q4668" s="14" t="s">
        <v>240</v>
      </c>
      <c r="R4668" s="14" t="s">
        <v>240</v>
      </c>
      <c r="S4668" s="14" t="s">
        <v>240</v>
      </c>
      <c r="T4668" s="14" t="s">
        <v>240</v>
      </c>
      <c r="U4668" s="14" t="s">
        <v>240</v>
      </c>
      <c r="V4668" s="14" t="s">
        <v>240</v>
      </c>
      <c r="W4668" s="14" t="s">
        <v>240</v>
      </c>
      <c r="X4668" s="14" t="s">
        <v>240</v>
      </c>
      <c r="Y4668" s="14" t="s">
        <v>240</v>
      </c>
      <c r="Z4668" s="14" t="s">
        <v>240</v>
      </c>
      <c r="AA4668" s="14" t="s">
        <v>240</v>
      </c>
      <c r="AB4668" s="14" t="s">
        <v>240</v>
      </c>
      <c r="AC4668" s="15">
        <f>(I4668*$AC$4667)+(J4668*$AC$4667)+(L4668*$AC$4667)+(K4668*$AC$4667)+(M4668*$AC$4667)+100</f>
        <v>200</v>
      </c>
      <c r="AD4668" s="48" t="s">
        <v>240</v>
      </c>
      <c r="AE4668" s="119"/>
      <c r="AF4668" s="60"/>
    </row>
    <row r="4669" spans="1:32">
      <c r="A4669" s="105"/>
      <c r="B4669" s="93"/>
      <c r="C4669" s="21" t="s">
        <v>860</v>
      </c>
      <c r="D4669" s="12">
        <v>100</v>
      </c>
      <c r="E4669" s="12">
        <v>0</v>
      </c>
      <c r="F4669" s="12">
        <v>0</v>
      </c>
      <c r="G4669" s="12">
        <v>0</v>
      </c>
      <c r="H4669" s="12">
        <v>0</v>
      </c>
      <c r="I4669" s="13">
        <v>50</v>
      </c>
      <c r="J4669" s="13">
        <v>30</v>
      </c>
      <c r="K4669" s="13">
        <v>50</v>
      </c>
      <c r="L4669" s="13">
        <v>0</v>
      </c>
      <c r="M4669" s="13">
        <v>0</v>
      </c>
      <c r="N4669" s="14">
        <f>D4669*$D$3</f>
        <v>150</v>
      </c>
      <c r="O4669" s="14">
        <f>E4669*$E$3</f>
        <v>0</v>
      </c>
      <c r="P4669" s="14">
        <f>F4669*$F$3</f>
        <v>0</v>
      </c>
      <c r="Q4669" s="14">
        <f>G4669*$G$3</f>
        <v>0</v>
      </c>
      <c r="R4669" s="14">
        <f>H4669*$H$3</f>
        <v>0</v>
      </c>
      <c r="S4669" s="14">
        <f>(N4669/100)*(I4669*$I$3)+(N4669/100)*(J4669*$J$3)</f>
        <v>180</v>
      </c>
      <c r="T4669" s="14">
        <f>(O4669/100)*(K4669*$K$3)</f>
        <v>0</v>
      </c>
      <c r="U4669" s="14">
        <f>(P4669/100)*(K4669*$K$3)+(P4669/100)*(L4669*$L$3)</f>
        <v>0</v>
      </c>
      <c r="V4669" s="14">
        <f>(Q4669/100)*(L4669*$L$3)</f>
        <v>0</v>
      </c>
      <c r="W4669" s="14">
        <f>(R4669/100)*(K4669*$K$3)+(R4669/100)*(L4669*$L$3)</f>
        <v>0</v>
      </c>
      <c r="X4669" s="14">
        <f>N4669+S4669</f>
        <v>330</v>
      </c>
      <c r="Y4669" s="14">
        <f>O4669+T4669</f>
        <v>0</v>
      </c>
      <c r="Z4669" s="14">
        <f>P4669+U4669</f>
        <v>0</v>
      </c>
      <c r="AA4669" s="14">
        <f>Q4669+V4669</f>
        <v>0</v>
      </c>
      <c r="AB4669" s="14">
        <f>R4669+W4669</f>
        <v>0</v>
      </c>
      <c r="AC4669" s="15">
        <f>ROUND(X4669+Y4669+Z4669+AA4669+AB4669,1)</f>
        <v>330</v>
      </c>
      <c r="AD4669" s="48"/>
      <c r="AE4669" s="119"/>
      <c r="AF4669" s="60"/>
    </row>
    <row r="4670" spans="1:32">
      <c r="A4670" s="105"/>
      <c r="B4670" s="122" t="s">
        <v>356</v>
      </c>
      <c r="C4670" s="50" t="s">
        <v>240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51">
        <v>0</v>
      </c>
      <c r="J4670" s="51">
        <v>0</v>
      </c>
      <c r="K4670" s="51">
        <v>25</v>
      </c>
      <c r="L4670" s="51">
        <v>25</v>
      </c>
      <c r="M4670" s="51">
        <v>0</v>
      </c>
      <c r="N4670" s="52" t="s">
        <v>240</v>
      </c>
      <c r="O4670" s="52" t="s">
        <v>240</v>
      </c>
      <c r="P4670" s="52" t="s">
        <v>240</v>
      </c>
      <c r="Q4670" s="52" t="s">
        <v>240</v>
      </c>
      <c r="R4670" s="52" t="s">
        <v>240</v>
      </c>
      <c r="S4670" s="52" t="s">
        <v>240</v>
      </c>
      <c r="T4670" s="52" t="s">
        <v>240</v>
      </c>
      <c r="U4670" s="52" t="s">
        <v>240</v>
      </c>
      <c r="V4670" s="52" t="s">
        <v>240</v>
      </c>
      <c r="W4670" s="52" t="s">
        <v>240</v>
      </c>
      <c r="X4670" s="52" t="s">
        <v>240</v>
      </c>
      <c r="Y4670" s="52" t="s">
        <v>240</v>
      </c>
      <c r="Z4670" s="52" t="s">
        <v>240</v>
      </c>
      <c r="AA4670" s="52" t="s">
        <v>240</v>
      </c>
      <c r="AB4670" s="52" t="s">
        <v>240</v>
      </c>
      <c r="AC4670" s="53">
        <f t="shared" ref="AC4670:AC4749" si="1437">(I4670*$AC$4667)+(J4670*$AC$4667)+(L4670*$AC$4667)+(K4670*$AC$4667)+(M4670*$AC$4667)+100</f>
        <v>200</v>
      </c>
      <c r="AD4670" s="123" t="s">
        <v>240</v>
      </c>
      <c r="AE4670" s="119"/>
      <c r="AF4670" s="60"/>
    </row>
    <row r="4671" spans="1:32">
      <c r="A4671" s="105"/>
      <c r="B4671" s="93"/>
      <c r="C4671" s="21" t="s">
        <v>860</v>
      </c>
      <c r="D4671" s="12">
        <v>80</v>
      </c>
      <c r="E4671" s="12">
        <v>0</v>
      </c>
      <c r="F4671" s="12">
        <v>0</v>
      </c>
      <c r="G4671" s="12">
        <v>0</v>
      </c>
      <c r="H4671" s="12">
        <v>50</v>
      </c>
      <c r="I4671" s="13">
        <v>40</v>
      </c>
      <c r="J4671" s="13">
        <v>10</v>
      </c>
      <c r="K4671" s="13">
        <v>25</v>
      </c>
      <c r="L4671" s="13">
        <v>25</v>
      </c>
      <c r="M4671" s="13">
        <v>0</v>
      </c>
      <c r="N4671" s="14">
        <f>D4671*$D$3</f>
        <v>120</v>
      </c>
      <c r="O4671" s="14">
        <f>E4671*$E$3</f>
        <v>0</v>
      </c>
      <c r="P4671" s="14">
        <f>F4671*$F$3</f>
        <v>0</v>
      </c>
      <c r="Q4671" s="14">
        <f>G4671*$G$3</f>
        <v>0</v>
      </c>
      <c r="R4671" s="14">
        <f>H4671*$H$3</f>
        <v>75</v>
      </c>
      <c r="S4671" s="14">
        <f>(N4671/100)*(I4671*$I$3)+(N4671/100)*(J4671*$J$3)</f>
        <v>90</v>
      </c>
      <c r="T4671" s="14">
        <f>(O4671/100)*(K4671*$K$3)</f>
        <v>0</v>
      </c>
      <c r="U4671" s="14">
        <f>(P4671/100)*(K4671*$K$3)+(P4671/100)*(L4671*$L$3)</f>
        <v>0</v>
      </c>
      <c r="V4671" s="14">
        <f>(Q4671/100)*(L4671*$L$3)</f>
        <v>0</v>
      </c>
      <c r="W4671" s="14">
        <f>(R4671/100)*(K4671*$K$3)+(R4671/100)*(L4671*$L$3)</f>
        <v>56.25</v>
      </c>
      <c r="X4671" s="14">
        <f>N4671+S4671</f>
        <v>210</v>
      </c>
      <c r="Y4671" s="14">
        <f>O4671+T4671</f>
        <v>0</v>
      </c>
      <c r="Z4671" s="14">
        <f>P4671+U4671</f>
        <v>0</v>
      </c>
      <c r="AA4671" s="14">
        <f>Q4671+V4671</f>
        <v>0</v>
      </c>
      <c r="AB4671" s="14">
        <f>R4671+W4671</f>
        <v>131.25</v>
      </c>
      <c r="AC4671" s="15">
        <f>ROUND(X4671+Y4671+Z4671+AA4671+AB4671,1)</f>
        <v>341.3</v>
      </c>
      <c r="AD4671" s="48"/>
      <c r="AE4671" s="119"/>
      <c r="AF4671" s="60"/>
    </row>
    <row r="4672" spans="1:32">
      <c r="A4672" s="105"/>
      <c r="B4672" s="122" t="s">
        <v>357</v>
      </c>
      <c r="C4672" s="50" t="s">
        <v>240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51">
        <v>0</v>
      </c>
      <c r="J4672" s="51">
        <v>0</v>
      </c>
      <c r="K4672" s="51">
        <v>60</v>
      </c>
      <c r="L4672" s="51">
        <v>0</v>
      </c>
      <c r="M4672" s="51">
        <v>0</v>
      </c>
      <c r="N4672" s="52" t="s">
        <v>240</v>
      </c>
      <c r="O4672" s="52" t="s">
        <v>240</v>
      </c>
      <c r="P4672" s="52" t="s">
        <v>240</v>
      </c>
      <c r="Q4672" s="52" t="s">
        <v>240</v>
      </c>
      <c r="R4672" s="52" t="s">
        <v>240</v>
      </c>
      <c r="S4672" s="52" t="s">
        <v>240</v>
      </c>
      <c r="T4672" s="52" t="s">
        <v>240</v>
      </c>
      <c r="U4672" s="52" t="s">
        <v>240</v>
      </c>
      <c r="V4672" s="52" t="s">
        <v>240</v>
      </c>
      <c r="W4672" s="52" t="s">
        <v>240</v>
      </c>
      <c r="X4672" s="52" t="s">
        <v>240</v>
      </c>
      <c r="Y4672" s="52" t="s">
        <v>240</v>
      </c>
      <c r="Z4672" s="52" t="s">
        <v>240</v>
      </c>
      <c r="AA4672" s="52" t="s">
        <v>240</v>
      </c>
      <c r="AB4672" s="52" t="s">
        <v>240</v>
      </c>
      <c r="AC4672" s="53">
        <f t="shared" si="1437"/>
        <v>220</v>
      </c>
      <c r="AD4672" s="123" t="s">
        <v>240</v>
      </c>
      <c r="AE4672" s="119"/>
      <c r="AF4672" s="60"/>
    </row>
    <row r="4673" spans="1:32">
      <c r="A4673" s="105"/>
      <c r="B4673" s="93"/>
      <c r="C4673" s="21" t="s">
        <v>860</v>
      </c>
      <c r="D4673" s="12">
        <v>100</v>
      </c>
      <c r="E4673" s="12">
        <v>0</v>
      </c>
      <c r="F4673" s="12">
        <v>0</v>
      </c>
      <c r="G4673" s="12">
        <v>0</v>
      </c>
      <c r="H4673" s="12">
        <v>60</v>
      </c>
      <c r="I4673" s="13">
        <v>20</v>
      </c>
      <c r="J4673" s="13">
        <v>10</v>
      </c>
      <c r="K4673" s="13">
        <v>60</v>
      </c>
      <c r="L4673" s="13">
        <v>0</v>
      </c>
      <c r="M4673" s="13">
        <v>0</v>
      </c>
      <c r="N4673" s="14">
        <f>D4673*$D$3</f>
        <v>150</v>
      </c>
      <c r="O4673" s="14">
        <f>E4673*$E$3</f>
        <v>0</v>
      </c>
      <c r="P4673" s="14">
        <f>F4673*$F$3</f>
        <v>0</v>
      </c>
      <c r="Q4673" s="14">
        <f>G4673*$G$3</f>
        <v>0</v>
      </c>
      <c r="R4673" s="14">
        <f>H4673*$H$3</f>
        <v>90</v>
      </c>
      <c r="S4673" s="14">
        <f>(N4673/100)*(I4673*$I$3)+(N4673/100)*(J4673*$J$3)</f>
        <v>67.5</v>
      </c>
      <c r="T4673" s="14">
        <f>(O4673/100)*(K4673*$K$3)</f>
        <v>0</v>
      </c>
      <c r="U4673" s="14">
        <f>(P4673/100)*(K4673*$K$3)+(P4673/100)*(L4673*$L$3)</f>
        <v>0</v>
      </c>
      <c r="V4673" s="14">
        <f>(Q4673/100)*(L4673*$L$3)</f>
        <v>0</v>
      </c>
      <c r="W4673" s="14">
        <f>(R4673/100)*(K4673*$K$3)+(R4673/100)*(L4673*$L$3)</f>
        <v>81</v>
      </c>
      <c r="X4673" s="14">
        <f>N4673+S4673</f>
        <v>217.5</v>
      </c>
      <c r="Y4673" s="14">
        <f>O4673+T4673</f>
        <v>0</v>
      </c>
      <c r="Z4673" s="14">
        <f>P4673+U4673</f>
        <v>0</v>
      </c>
      <c r="AA4673" s="14">
        <f>Q4673+V4673</f>
        <v>0</v>
      </c>
      <c r="AB4673" s="14">
        <f>R4673+W4673</f>
        <v>171</v>
      </c>
      <c r="AC4673" s="15">
        <f>ROUND(X4673+Y4673+Z4673+AA4673+AB4673,1)</f>
        <v>388.5</v>
      </c>
      <c r="AD4673" s="48"/>
      <c r="AE4673" s="119"/>
      <c r="AF4673" s="60"/>
    </row>
    <row r="4674" spans="1:32">
      <c r="A4674" s="105"/>
      <c r="B4674" s="122" t="s">
        <v>358</v>
      </c>
      <c r="C4674" s="50" t="s">
        <v>240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51">
        <v>0</v>
      </c>
      <c r="J4674" s="51">
        <v>0</v>
      </c>
      <c r="K4674" s="51">
        <v>54</v>
      </c>
      <c r="L4674" s="51">
        <v>0</v>
      </c>
      <c r="M4674" s="51">
        <v>0</v>
      </c>
      <c r="N4674" s="52" t="s">
        <v>240</v>
      </c>
      <c r="O4674" s="52" t="s">
        <v>240</v>
      </c>
      <c r="P4674" s="52" t="s">
        <v>240</v>
      </c>
      <c r="Q4674" s="52" t="s">
        <v>240</v>
      </c>
      <c r="R4674" s="52" t="s">
        <v>240</v>
      </c>
      <c r="S4674" s="52" t="s">
        <v>240</v>
      </c>
      <c r="T4674" s="52" t="s">
        <v>240</v>
      </c>
      <c r="U4674" s="52" t="s">
        <v>240</v>
      </c>
      <c r="V4674" s="52" t="s">
        <v>240</v>
      </c>
      <c r="W4674" s="52" t="s">
        <v>240</v>
      </c>
      <c r="X4674" s="52" t="s">
        <v>240</v>
      </c>
      <c r="Y4674" s="52" t="s">
        <v>240</v>
      </c>
      <c r="Z4674" s="52" t="s">
        <v>240</v>
      </c>
      <c r="AA4674" s="52" t="s">
        <v>240</v>
      </c>
      <c r="AB4674" s="52" t="s">
        <v>240</v>
      </c>
      <c r="AC4674" s="53">
        <f t="shared" si="1437"/>
        <v>208</v>
      </c>
      <c r="AD4674" s="123" t="s">
        <v>240</v>
      </c>
      <c r="AE4674" s="119"/>
      <c r="AF4674" s="60"/>
    </row>
    <row r="4675" spans="1:32">
      <c r="A4675" s="105"/>
      <c r="B4675" s="93"/>
      <c r="C4675" s="21" t="s">
        <v>860</v>
      </c>
      <c r="D4675" s="12">
        <v>102</v>
      </c>
      <c r="E4675" s="12">
        <v>0</v>
      </c>
      <c r="F4675" s="12">
        <v>0</v>
      </c>
      <c r="G4675" s="12">
        <v>0</v>
      </c>
      <c r="H4675" s="12">
        <v>0</v>
      </c>
      <c r="I4675" s="13">
        <v>40</v>
      </c>
      <c r="J4675" s="13">
        <v>40</v>
      </c>
      <c r="K4675" s="13">
        <v>54</v>
      </c>
      <c r="L4675" s="13">
        <v>0</v>
      </c>
      <c r="M4675" s="13">
        <v>0</v>
      </c>
      <c r="N4675" s="14">
        <f>D4675*$D$3</f>
        <v>153</v>
      </c>
      <c r="O4675" s="14">
        <f>E4675*$E$3</f>
        <v>0</v>
      </c>
      <c r="P4675" s="14">
        <f>F4675*$F$3</f>
        <v>0</v>
      </c>
      <c r="Q4675" s="14">
        <f>G4675*$G$3</f>
        <v>0</v>
      </c>
      <c r="R4675" s="14">
        <f>H4675*$H$3</f>
        <v>0</v>
      </c>
      <c r="S4675" s="14">
        <f>(N4675/100)*(I4675*$I$3)+(N4675/100)*(J4675*$J$3)</f>
        <v>183.6</v>
      </c>
      <c r="T4675" s="14">
        <f>(O4675/100)*(K4675*$K$3)</f>
        <v>0</v>
      </c>
      <c r="U4675" s="14">
        <f>(P4675/100)*(K4675*$K$3)+(P4675/100)*(L4675*$L$3)</f>
        <v>0</v>
      </c>
      <c r="V4675" s="14">
        <f>(Q4675/100)*(L4675*$L$3)</f>
        <v>0</v>
      </c>
      <c r="W4675" s="14">
        <f>(R4675/100)*(K4675*$K$3)+(R4675/100)*(L4675*$L$3)</f>
        <v>0</v>
      </c>
      <c r="X4675" s="14">
        <f>N4675+S4675</f>
        <v>336.6</v>
      </c>
      <c r="Y4675" s="14">
        <f>O4675+T4675</f>
        <v>0</v>
      </c>
      <c r="Z4675" s="14">
        <f>P4675+U4675</f>
        <v>0</v>
      </c>
      <c r="AA4675" s="14">
        <f>Q4675+V4675</f>
        <v>0</v>
      </c>
      <c r="AB4675" s="14">
        <f>R4675+W4675</f>
        <v>0</v>
      </c>
      <c r="AC4675" s="15">
        <f>ROUND(X4675+Y4675+Z4675+AA4675+AB4675,1)</f>
        <v>336.6</v>
      </c>
      <c r="AD4675" s="48"/>
      <c r="AE4675" s="119"/>
      <c r="AF4675" s="60"/>
    </row>
    <row r="4676" spans="1:32">
      <c r="A4676" s="105"/>
      <c r="B4676" s="122" t="s">
        <v>359</v>
      </c>
      <c r="C4676" s="50" t="s">
        <v>240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51">
        <v>0</v>
      </c>
      <c r="J4676" s="51">
        <v>0</v>
      </c>
      <c r="K4676" s="51">
        <v>100</v>
      </c>
      <c r="L4676" s="51">
        <v>0</v>
      </c>
      <c r="M4676" s="51">
        <v>0</v>
      </c>
      <c r="N4676" s="52" t="s">
        <v>240</v>
      </c>
      <c r="O4676" s="52" t="s">
        <v>240</v>
      </c>
      <c r="P4676" s="52" t="s">
        <v>240</v>
      </c>
      <c r="Q4676" s="52" t="s">
        <v>240</v>
      </c>
      <c r="R4676" s="52" t="s">
        <v>240</v>
      </c>
      <c r="S4676" s="52" t="s">
        <v>240</v>
      </c>
      <c r="T4676" s="52" t="s">
        <v>240</v>
      </c>
      <c r="U4676" s="52" t="s">
        <v>240</v>
      </c>
      <c r="V4676" s="52" t="s">
        <v>240</v>
      </c>
      <c r="W4676" s="52" t="s">
        <v>240</v>
      </c>
      <c r="X4676" s="52" t="s">
        <v>240</v>
      </c>
      <c r="Y4676" s="52" t="s">
        <v>240</v>
      </c>
      <c r="Z4676" s="52" t="s">
        <v>240</v>
      </c>
      <c r="AA4676" s="52" t="s">
        <v>240</v>
      </c>
      <c r="AB4676" s="52" t="s">
        <v>240</v>
      </c>
      <c r="AC4676" s="53">
        <f t="shared" si="1437"/>
        <v>300</v>
      </c>
      <c r="AD4676" s="123" t="s">
        <v>240</v>
      </c>
      <c r="AE4676" s="117"/>
      <c r="AF4676" s="63"/>
    </row>
    <row r="4677" spans="1:32">
      <c r="A4677" s="105"/>
      <c r="B4677" s="93"/>
      <c r="C4677" s="21" t="s">
        <v>860</v>
      </c>
      <c r="D4677" s="12">
        <v>90</v>
      </c>
      <c r="E4677" s="12">
        <v>0</v>
      </c>
      <c r="F4677" s="12">
        <v>0</v>
      </c>
      <c r="G4677" s="12">
        <v>0</v>
      </c>
      <c r="H4677" s="12">
        <v>40</v>
      </c>
      <c r="I4677" s="13">
        <v>50</v>
      </c>
      <c r="J4677" s="13">
        <v>10</v>
      </c>
      <c r="K4677" s="13">
        <v>100</v>
      </c>
      <c r="L4677" s="13">
        <v>0</v>
      </c>
      <c r="M4677" s="13">
        <v>0</v>
      </c>
      <c r="N4677" s="14">
        <f>D4677*$D$3</f>
        <v>135</v>
      </c>
      <c r="O4677" s="14">
        <f>E4677*$E$3</f>
        <v>0</v>
      </c>
      <c r="P4677" s="14">
        <f>F4677*$F$3</f>
        <v>0</v>
      </c>
      <c r="Q4677" s="14">
        <f>G4677*$G$3</f>
        <v>0</v>
      </c>
      <c r="R4677" s="14">
        <f>H4677*$H$3</f>
        <v>60</v>
      </c>
      <c r="S4677" s="14">
        <f>(N4677/100)*(I4677*$I$3)+(N4677/100)*(J4677*$J$3)</f>
        <v>121.5</v>
      </c>
      <c r="T4677" s="14">
        <f>(O4677/100)*(K4677*$K$3)</f>
        <v>0</v>
      </c>
      <c r="U4677" s="14">
        <f>(P4677/100)*(K4677*$K$3)+(P4677/100)*(L4677*$L$3)</f>
        <v>0</v>
      </c>
      <c r="V4677" s="14">
        <f>(Q4677/100)*(L4677*$L$3)</f>
        <v>0</v>
      </c>
      <c r="W4677" s="14">
        <f>(R4677/100)*(K4677*$K$3)+(R4677/100)*(L4677*$L$3)</f>
        <v>90</v>
      </c>
      <c r="X4677" s="14">
        <f>N4677+S4677</f>
        <v>256.5</v>
      </c>
      <c r="Y4677" s="14">
        <f>O4677+T4677</f>
        <v>0</v>
      </c>
      <c r="Z4677" s="14">
        <f>P4677+U4677</f>
        <v>0</v>
      </c>
      <c r="AA4677" s="14">
        <f>Q4677+V4677</f>
        <v>0</v>
      </c>
      <c r="AB4677" s="14">
        <f>R4677+W4677</f>
        <v>150</v>
      </c>
      <c r="AC4677" s="15">
        <f>ROUND(X4677+Y4677+Z4677+AA4677+AB4677,1)</f>
        <v>406.5</v>
      </c>
      <c r="AD4677" s="48"/>
      <c r="AE4677" s="119"/>
      <c r="AF4677" s="60"/>
    </row>
    <row r="4678" spans="1:32">
      <c r="A4678" s="105"/>
      <c r="B4678" s="122" t="s">
        <v>360</v>
      </c>
      <c r="C4678" s="50" t="s">
        <v>240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51">
        <v>0</v>
      </c>
      <c r="J4678" s="51">
        <v>0</v>
      </c>
      <c r="K4678" s="51">
        <v>86</v>
      </c>
      <c r="L4678" s="51">
        <v>0</v>
      </c>
      <c r="M4678" s="51">
        <v>0</v>
      </c>
      <c r="N4678" s="52" t="s">
        <v>240</v>
      </c>
      <c r="O4678" s="52" t="s">
        <v>240</v>
      </c>
      <c r="P4678" s="52" t="s">
        <v>240</v>
      </c>
      <c r="Q4678" s="52" t="s">
        <v>240</v>
      </c>
      <c r="R4678" s="52" t="s">
        <v>240</v>
      </c>
      <c r="S4678" s="52" t="s">
        <v>240</v>
      </c>
      <c r="T4678" s="52" t="s">
        <v>240</v>
      </c>
      <c r="U4678" s="52" t="s">
        <v>240</v>
      </c>
      <c r="V4678" s="52" t="s">
        <v>240</v>
      </c>
      <c r="W4678" s="52" t="s">
        <v>240</v>
      </c>
      <c r="X4678" s="52" t="s">
        <v>240</v>
      </c>
      <c r="Y4678" s="52" t="s">
        <v>240</v>
      </c>
      <c r="Z4678" s="52" t="s">
        <v>240</v>
      </c>
      <c r="AA4678" s="52" t="s">
        <v>240</v>
      </c>
      <c r="AB4678" s="52" t="s">
        <v>240</v>
      </c>
      <c r="AC4678" s="53">
        <f t="shared" si="1437"/>
        <v>272</v>
      </c>
      <c r="AD4678" s="123" t="s">
        <v>240</v>
      </c>
      <c r="AE4678" s="119"/>
      <c r="AF4678" s="60"/>
    </row>
    <row r="4679" spans="1:32">
      <c r="A4679" s="105"/>
      <c r="B4679" s="93"/>
      <c r="C4679" s="21" t="s">
        <v>860</v>
      </c>
      <c r="D4679" s="12">
        <v>105</v>
      </c>
      <c r="E4679" s="12">
        <v>0</v>
      </c>
      <c r="F4679" s="12">
        <v>0</v>
      </c>
      <c r="G4679" s="12">
        <v>0</v>
      </c>
      <c r="H4679" s="12">
        <v>0</v>
      </c>
      <c r="I4679" s="13">
        <v>40</v>
      </c>
      <c r="J4679" s="13">
        <v>40</v>
      </c>
      <c r="K4679" s="13">
        <v>86</v>
      </c>
      <c r="L4679" s="13">
        <v>0</v>
      </c>
      <c r="M4679" s="13">
        <v>0</v>
      </c>
      <c r="N4679" s="14">
        <f>D4679*$D$3</f>
        <v>157.5</v>
      </c>
      <c r="O4679" s="14">
        <f>E4679*$E$3</f>
        <v>0</v>
      </c>
      <c r="P4679" s="14">
        <f>F4679*$F$3</f>
        <v>0</v>
      </c>
      <c r="Q4679" s="14">
        <f>G4679*$G$3</f>
        <v>0</v>
      </c>
      <c r="R4679" s="14">
        <f>H4679*$H$3</f>
        <v>0</v>
      </c>
      <c r="S4679" s="14">
        <f>(N4679/100)*(I4679*$I$3)+(N4679/100)*(J4679*$J$3)</f>
        <v>189</v>
      </c>
      <c r="T4679" s="14">
        <f>(O4679/100)*(K4679*$K$3)</f>
        <v>0</v>
      </c>
      <c r="U4679" s="14">
        <f>(P4679/100)*(K4679*$K$3)+(P4679/100)*(L4679*$L$3)</f>
        <v>0</v>
      </c>
      <c r="V4679" s="14">
        <f>(Q4679/100)*(L4679*$L$3)</f>
        <v>0</v>
      </c>
      <c r="W4679" s="14">
        <f>(R4679/100)*(K4679*$K$3)+(R4679/100)*(L4679*$L$3)</f>
        <v>0</v>
      </c>
      <c r="X4679" s="14">
        <f>N4679+S4679</f>
        <v>346.5</v>
      </c>
      <c r="Y4679" s="14">
        <f>O4679+T4679</f>
        <v>0</v>
      </c>
      <c r="Z4679" s="14">
        <f>P4679+U4679</f>
        <v>0</v>
      </c>
      <c r="AA4679" s="14">
        <f>Q4679+V4679</f>
        <v>0</v>
      </c>
      <c r="AB4679" s="14">
        <f>R4679+W4679</f>
        <v>0</v>
      </c>
      <c r="AC4679" s="15">
        <f>ROUND(X4679+Y4679+Z4679+AA4679+AB4679,1)</f>
        <v>346.5</v>
      </c>
      <c r="AD4679" s="48"/>
      <c r="AE4679" s="119"/>
      <c r="AF4679" s="60"/>
    </row>
    <row r="4680" spans="1:32">
      <c r="A4680" s="105"/>
      <c r="B4680" s="122" t="s">
        <v>361</v>
      </c>
      <c r="C4680" s="50" t="s">
        <v>240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51">
        <v>0</v>
      </c>
      <c r="J4680" s="51">
        <v>0</v>
      </c>
      <c r="K4680" s="51">
        <v>90</v>
      </c>
      <c r="L4680" s="51">
        <v>0</v>
      </c>
      <c r="M4680" s="51">
        <v>0</v>
      </c>
      <c r="N4680" s="52" t="s">
        <v>240</v>
      </c>
      <c r="O4680" s="52" t="s">
        <v>240</v>
      </c>
      <c r="P4680" s="52" t="s">
        <v>240</v>
      </c>
      <c r="Q4680" s="52" t="s">
        <v>240</v>
      </c>
      <c r="R4680" s="52" t="s">
        <v>240</v>
      </c>
      <c r="S4680" s="52" t="s">
        <v>240</v>
      </c>
      <c r="T4680" s="52" t="s">
        <v>240</v>
      </c>
      <c r="U4680" s="52" t="s">
        <v>240</v>
      </c>
      <c r="V4680" s="52" t="s">
        <v>240</v>
      </c>
      <c r="W4680" s="52" t="s">
        <v>240</v>
      </c>
      <c r="X4680" s="52" t="s">
        <v>240</v>
      </c>
      <c r="Y4680" s="52" t="s">
        <v>240</v>
      </c>
      <c r="Z4680" s="52" t="s">
        <v>240</v>
      </c>
      <c r="AA4680" s="52" t="s">
        <v>240</v>
      </c>
      <c r="AB4680" s="52" t="s">
        <v>240</v>
      </c>
      <c r="AC4680" s="53">
        <f t="shared" si="1437"/>
        <v>280</v>
      </c>
      <c r="AD4680" s="123" t="s">
        <v>240</v>
      </c>
      <c r="AE4680" s="119"/>
      <c r="AF4680" s="60"/>
    </row>
    <row r="4681" spans="1:32">
      <c r="A4681" s="105"/>
      <c r="B4681" s="93"/>
      <c r="C4681" s="21" t="s">
        <v>860</v>
      </c>
      <c r="D4681" s="12">
        <v>55</v>
      </c>
      <c r="E4681" s="12">
        <v>0</v>
      </c>
      <c r="F4681" s="12">
        <v>60</v>
      </c>
      <c r="G4681" s="12">
        <v>0</v>
      </c>
      <c r="H4681" s="12">
        <v>0</v>
      </c>
      <c r="I4681" s="13">
        <v>30</v>
      </c>
      <c r="J4681" s="13">
        <v>60</v>
      </c>
      <c r="K4681" s="13">
        <v>90</v>
      </c>
      <c r="L4681" s="13">
        <v>0</v>
      </c>
      <c r="M4681" s="13">
        <v>0</v>
      </c>
      <c r="N4681" s="14">
        <f>D4681*$D$3</f>
        <v>82.5</v>
      </c>
      <c r="O4681" s="14">
        <f>E4681*$E$3</f>
        <v>0</v>
      </c>
      <c r="P4681" s="14">
        <f>F4681*$F$3</f>
        <v>90</v>
      </c>
      <c r="Q4681" s="14">
        <f>G4681*$G$3</f>
        <v>0</v>
      </c>
      <c r="R4681" s="14">
        <f>H4681*$H$3</f>
        <v>0</v>
      </c>
      <c r="S4681" s="14">
        <f>(N4681/100)*(I4681*$I$3)+(N4681/100)*(J4681*$J$3)</f>
        <v>111.375</v>
      </c>
      <c r="T4681" s="14">
        <f>(O4681/100)*(K4681*$K$3)</f>
        <v>0</v>
      </c>
      <c r="U4681" s="14">
        <f>(P4681/100)*(K4681*$K$3)+(P4681/100)*(L4681*$L$3)</f>
        <v>121.5</v>
      </c>
      <c r="V4681" s="14">
        <f>(Q4681/100)*(L4681*$L$3)</f>
        <v>0</v>
      </c>
      <c r="W4681" s="14">
        <f>(R4681/100)*(K4681*$K$3)+(R4681/100)*(L4681*$L$3)</f>
        <v>0</v>
      </c>
      <c r="X4681" s="14">
        <f>N4681+S4681</f>
        <v>193.875</v>
      </c>
      <c r="Y4681" s="14">
        <f>O4681+T4681</f>
        <v>0</v>
      </c>
      <c r="Z4681" s="14">
        <f>P4681+U4681</f>
        <v>211.5</v>
      </c>
      <c r="AA4681" s="14">
        <f>Q4681+V4681</f>
        <v>0</v>
      </c>
      <c r="AB4681" s="14">
        <f>R4681+W4681</f>
        <v>0</v>
      </c>
      <c r="AC4681" s="15">
        <f>ROUND(X4681+Y4681+Z4681+AA4681+AB4681,1)</f>
        <v>405.4</v>
      </c>
      <c r="AD4681" s="48"/>
      <c r="AE4681" s="119"/>
      <c r="AF4681" s="60"/>
    </row>
    <row r="4682" spans="1:32">
      <c r="A4682" s="105"/>
      <c r="B4682" s="122" t="s">
        <v>825</v>
      </c>
      <c r="C4682" s="50" t="s">
        <v>240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51">
        <v>0</v>
      </c>
      <c r="J4682" s="51">
        <v>0</v>
      </c>
      <c r="K4682" s="51">
        <v>0</v>
      </c>
      <c r="L4682" s="51">
        <v>0</v>
      </c>
      <c r="M4682" s="51">
        <v>100</v>
      </c>
      <c r="N4682" s="52" t="s">
        <v>240</v>
      </c>
      <c r="O4682" s="52" t="s">
        <v>240</v>
      </c>
      <c r="P4682" s="52" t="s">
        <v>240</v>
      </c>
      <c r="Q4682" s="52" t="s">
        <v>240</v>
      </c>
      <c r="R4682" s="52" t="s">
        <v>240</v>
      </c>
      <c r="S4682" s="52" t="s">
        <v>240</v>
      </c>
      <c r="T4682" s="52" t="s">
        <v>240</v>
      </c>
      <c r="U4682" s="52" t="s">
        <v>240</v>
      </c>
      <c r="V4682" s="52" t="s">
        <v>240</v>
      </c>
      <c r="W4682" s="52" t="s">
        <v>240</v>
      </c>
      <c r="X4682" s="52" t="s">
        <v>240</v>
      </c>
      <c r="Y4682" s="52" t="s">
        <v>240</v>
      </c>
      <c r="Z4682" s="52" t="s">
        <v>240</v>
      </c>
      <c r="AA4682" s="52" t="s">
        <v>240</v>
      </c>
      <c r="AB4682" s="52" t="s">
        <v>240</v>
      </c>
      <c r="AC4682" s="53">
        <f t="shared" si="1437"/>
        <v>300</v>
      </c>
      <c r="AD4682" s="123" t="s">
        <v>240</v>
      </c>
      <c r="AE4682" s="119"/>
      <c r="AF4682" s="60"/>
    </row>
    <row r="4683" spans="1:32">
      <c r="A4683" s="105"/>
      <c r="B4683" s="93"/>
      <c r="C4683" s="21" t="s">
        <v>860</v>
      </c>
      <c r="D4683" s="12">
        <v>80</v>
      </c>
      <c r="E4683" s="12">
        <v>0</v>
      </c>
      <c r="F4683" s="12">
        <v>0</v>
      </c>
      <c r="G4683" s="12">
        <v>0</v>
      </c>
      <c r="H4683" s="12">
        <v>0</v>
      </c>
      <c r="I4683" s="13">
        <v>30</v>
      </c>
      <c r="J4683" s="13">
        <v>20</v>
      </c>
      <c r="K4683" s="13">
        <v>0</v>
      </c>
      <c r="L4683" s="13">
        <v>0</v>
      </c>
      <c r="M4683" s="13">
        <v>100</v>
      </c>
      <c r="N4683" s="14">
        <f>D4683*$D$3</f>
        <v>120</v>
      </c>
      <c r="O4683" s="14">
        <f>E4683*$E$3</f>
        <v>0</v>
      </c>
      <c r="P4683" s="14">
        <f>F4683*$F$3</f>
        <v>0</v>
      </c>
      <c r="Q4683" s="14">
        <f>G4683*$G$3</f>
        <v>0</v>
      </c>
      <c r="R4683" s="14">
        <f>H4683*$H$3</f>
        <v>0</v>
      </c>
      <c r="S4683" s="14">
        <f>(N4683/100)*(I4683*$I$3)+(N4683/100)*(J4683*$J$3)+(N4683/100)*(M4683*$M$3)</f>
        <v>270</v>
      </c>
      <c r="T4683" s="14">
        <f>(O4683/100)*(K4683*$K$3)</f>
        <v>0</v>
      </c>
      <c r="U4683" s="14">
        <f>(P4683/100)*(K4683*$K$3)+(P4683/100)*(L4683*$L$3)</f>
        <v>0</v>
      </c>
      <c r="V4683" s="14">
        <f>(Q4683/100)*(L4683*$L$3)</f>
        <v>0</v>
      </c>
      <c r="W4683" s="14">
        <f>(R4683/100)*(K4683*$K$3)</f>
        <v>0</v>
      </c>
      <c r="X4683" s="14">
        <f t="shared" ref="X4683" si="1438">N4683+S4683</f>
        <v>390</v>
      </c>
      <c r="Y4683" s="14">
        <f t="shared" ref="Y4683" si="1439">O4683+T4683</f>
        <v>0</v>
      </c>
      <c r="Z4683" s="14">
        <f t="shared" ref="Z4683" si="1440">P4683+U4683</f>
        <v>0</v>
      </c>
      <c r="AA4683" s="14">
        <f t="shared" ref="AA4683" si="1441">Q4683+V4683</f>
        <v>0</v>
      </c>
      <c r="AB4683" s="14">
        <f>R4683+W4683</f>
        <v>0</v>
      </c>
      <c r="AC4683" s="15">
        <f>ROUND(X4683+Y4683+Z4683+AA4683+AB4683,1)</f>
        <v>390</v>
      </c>
      <c r="AD4683" s="48" t="s">
        <v>328</v>
      </c>
      <c r="AE4683" s="60"/>
      <c r="AF4683" s="60"/>
    </row>
    <row r="4684" spans="1:32">
      <c r="A4684" s="105"/>
      <c r="B4684" s="122" t="s">
        <v>362</v>
      </c>
      <c r="C4684" s="50" t="s">
        <v>240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51">
        <v>0</v>
      </c>
      <c r="J4684" s="51">
        <v>0</v>
      </c>
      <c r="K4684" s="51">
        <v>90</v>
      </c>
      <c r="L4684" s="51">
        <v>0</v>
      </c>
      <c r="M4684" s="51">
        <v>0</v>
      </c>
      <c r="N4684" s="52" t="s">
        <v>240</v>
      </c>
      <c r="O4684" s="52" t="s">
        <v>240</v>
      </c>
      <c r="P4684" s="52" t="s">
        <v>240</v>
      </c>
      <c r="Q4684" s="52" t="s">
        <v>240</v>
      </c>
      <c r="R4684" s="52" t="s">
        <v>240</v>
      </c>
      <c r="S4684" s="52" t="s">
        <v>240</v>
      </c>
      <c r="T4684" s="52" t="s">
        <v>240</v>
      </c>
      <c r="U4684" s="52" t="s">
        <v>240</v>
      </c>
      <c r="V4684" s="52" t="s">
        <v>240</v>
      </c>
      <c r="W4684" s="52" t="s">
        <v>240</v>
      </c>
      <c r="X4684" s="52" t="s">
        <v>240</v>
      </c>
      <c r="Y4684" s="52" t="s">
        <v>240</v>
      </c>
      <c r="Z4684" s="52" t="s">
        <v>240</v>
      </c>
      <c r="AA4684" s="52" t="s">
        <v>240</v>
      </c>
      <c r="AB4684" s="52" t="s">
        <v>240</v>
      </c>
      <c r="AC4684" s="53">
        <f t="shared" si="1437"/>
        <v>280</v>
      </c>
      <c r="AD4684" s="123" t="s">
        <v>240</v>
      </c>
      <c r="AE4684" s="119"/>
      <c r="AF4684" s="60"/>
    </row>
    <row r="4685" spans="1:32">
      <c r="A4685" s="105"/>
      <c r="B4685" s="93"/>
      <c r="C4685" s="21" t="s">
        <v>860</v>
      </c>
      <c r="D4685" s="12">
        <v>116</v>
      </c>
      <c r="E4685" s="12">
        <v>0</v>
      </c>
      <c r="F4685" s="12">
        <v>0</v>
      </c>
      <c r="G4685" s="12">
        <v>0</v>
      </c>
      <c r="H4685" s="12">
        <v>0</v>
      </c>
      <c r="I4685" s="13">
        <v>40</v>
      </c>
      <c r="J4685" s="13">
        <v>20</v>
      </c>
      <c r="K4685" s="13">
        <v>90</v>
      </c>
      <c r="L4685" s="13">
        <v>0</v>
      </c>
      <c r="M4685" s="13">
        <v>0</v>
      </c>
      <c r="N4685" s="14">
        <f>D4685*$D$3</f>
        <v>174</v>
      </c>
      <c r="O4685" s="14">
        <f>E4685*$E$3</f>
        <v>0</v>
      </c>
      <c r="P4685" s="14">
        <f>F4685*$F$3</f>
        <v>0</v>
      </c>
      <c r="Q4685" s="14">
        <f>G4685*$G$3</f>
        <v>0</v>
      </c>
      <c r="R4685" s="14">
        <f>H4685*$H$3</f>
        <v>0</v>
      </c>
      <c r="S4685" s="14">
        <f>(N4685/100)*(I4685*$I$3)+(N4685/100)*(J4685*$J$3)</f>
        <v>156.60000000000002</v>
      </c>
      <c r="T4685" s="14">
        <f>(O4685/100)*(K4685*$K$3)</f>
        <v>0</v>
      </c>
      <c r="U4685" s="14">
        <f>(P4685/100)*(K4685*$K$3)+(P4685/100)*(L4685*$L$3)</f>
        <v>0</v>
      </c>
      <c r="V4685" s="14">
        <f>(Q4685/100)*(L4685*$L$3)</f>
        <v>0</v>
      </c>
      <c r="W4685" s="14">
        <f>(R4685/100)*(K4685*$K$3)+(R4685/100)*(L4685*$L$3)</f>
        <v>0</v>
      </c>
      <c r="X4685" s="14">
        <f>N4685+S4685</f>
        <v>330.6</v>
      </c>
      <c r="Y4685" s="14">
        <f>O4685+T4685</f>
        <v>0</v>
      </c>
      <c r="Z4685" s="14">
        <f>P4685+U4685</f>
        <v>0</v>
      </c>
      <c r="AA4685" s="14">
        <f>Q4685+V4685</f>
        <v>0</v>
      </c>
      <c r="AB4685" s="14">
        <f>R4685+W4685</f>
        <v>0</v>
      </c>
      <c r="AC4685" s="15">
        <f>ROUND(X4685+Y4685+Z4685+AA4685+AB4685,1)</f>
        <v>330.6</v>
      </c>
      <c r="AD4685" s="48"/>
      <c r="AE4685" s="119"/>
      <c r="AF4685" s="60"/>
    </row>
    <row r="4686" spans="1:32">
      <c r="A4686" s="105"/>
      <c r="B4686" s="122" t="s">
        <v>363</v>
      </c>
      <c r="C4686" s="50" t="s">
        <v>240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51">
        <v>0</v>
      </c>
      <c r="J4686" s="51">
        <v>0</v>
      </c>
      <c r="K4686" s="51">
        <v>50</v>
      </c>
      <c r="L4686" s="51">
        <v>0</v>
      </c>
      <c r="M4686" s="51">
        <v>0</v>
      </c>
      <c r="N4686" s="52" t="s">
        <v>240</v>
      </c>
      <c r="O4686" s="52" t="s">
        <v>240</v>
      </c>
      <c r="P4686" s="52" t="s">
        <v>240</v>
      </c>
      <c r="Q4686" s="52" t="s">
        <v>240</v>
      </c>
      <c r="R4686" s="52" t="s">
        <v>240</v>
      </c>
      <c r="S4686" s="52" t="s">
        <v>240</v>
      </c>
      <c r="T4686" s="52" t="s">
        <v>240</v>
      </c>
      <c r="U4686" s="52" t="s">
        <v>240</v>
      </c>
      <c r="V4686" s="52" t="s">
        <v>240</v>
      </c>
      <c r="W4686" s="52" t="s">
        <v>240</v>
      </c>
      <c r="X4686" s="52" t="s">
        <v>240</v>
      </c>
      <c r="Y4686" s="52" t="s">
        <v>240</v>
      </c>
      <c r="Z4686" s="52" t="s">
        <v>240</v>
      </c>
      <c r="AA4686" s="52" t="s">
        <v>240</v>
      </c>
      <c r="AB4686" s="52" t="s">
        <v>240</v>
      </c>
      <c r="AC4686" s="53">
        <f t="shared" si="1437"/>
        <v>200</v>
      </c>
      <c r="AD4686" s="123" t="s">
        <v>240</v>
      </c>
      <c r="AE4686" s="119"/>
      <c r="AF4686" s="60"/>
    </row>
    <row r="4687" spans="1:32">
      <c r="A4687" s="105"/>
      <c r="B4687" s="93"/>
      <c r="C4687" s="21" t="s">
        <v>860</v>
      </c>
      <c r="D4687" s="12">
        <v>104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50</v>
      </c>
      <c r="K4687" s="13">
        <v>50</v>
      </c>
      <c r="L4687" s="13">
        <v>0</v>
      </c>
      <c r="M4687" s="13">
        <v>0</v>
      </c>
      <c r="N4687" s="14">
        <f>D4687*$D$3</f>
        <v>156</v>
      </c>
      <c r="O4687" s="14">
        <f>E4687*$E$3</f>
        <v>0</v>
      </c>
      <c r="P4687" s="14">
        <f>F4687*$F$3</f>
        <v>0</v>
      </c>
      <c r="Q4687" s="14">
        <f>G4687*$G$3</f>
        <v>0</v>
      </c>
      <c r="R4687" s="14">
        <f>H4687*$H$3</f>
        <v>0</v>
      </c>
      <c r="S4687" s="14">
        <f>(N4687/100)*(I4687*$I$3)+(N4687/100)*(J4687*$J$3)</f>
        <v>187.2</v>
      </c>
      <c r="T4687" s="14">
        <f>(O4687/100)*(K4687*$K$3)</f>
        <v>0</v>
      </c>
      <c r="U4687" s="14">
        <f>(P4687/100)*(K4687*$K$3)+(P4687/100)*(L4687*$L$3)</f>
        <v>0</v>
      </c>
      <c r="V4687" s="14">
        <f>(Q4687/100)*(L4687*$L$3)</f>
        <v>0</v>
      </c>
      <c r="W4687" s="14">
        <f>(R4687/100)*(K4687*$K$3)+(R4687/100)*(L4687*$L$3)</f>
        <v>0</v>
      </c>
      <c r="X4687" s="14">
        <f>N4687+S4687</f>
        <v>343.2</v>
      </c>
      <c r="Y4687" s="14">
        <f>O4687+T4687</f>
        <v>0</v>
      </c>
      <c r="Z4687" s="14">
        <f>P4687+U4687</f>
        <v>0</v>
      </c>
      <c r="AA4687" s="14">
        <f>Q4687+V4687</f>
        <v>0</v>
      </c>
      <c r="AB4687" s="14">
        <f>R4687+W4687</f>
        <v>0</v>
      </c>
      <c r="AC4687" s="15">
        <f>ROUND(X4687+Y4687+Z4687+AA4687+AB4687,1)</f>
        <v>343.2</v>
      </c>
      <c r="AD4687" s="48"/>
      <c r="AE4687" s="119"/>
      <c r="AF4687" s="60"/>
    </row>
    <row r="4688" spans="1:32">
      <c r="A4688" s="105"/>
      <c r="B4688" s="122" t="s">
        <v>364</v>
      </c>
      <c r="C4688" s="50" t="s">
        <v>240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51">
        <v>0</v>
      </c>
      <c r="J4688" s="51">
        <v>0</v>
      </c>
      <c r="K4688" s="51">
        <v>0</v>
      </c>
      <c r="L4688" s="51">
        <v>100</v>
      </c>
      <c r="M4688" s="51">
        <v>0</v>
      </c>
      <c r="N4688" s="52" t="s">
        <v>240</v>
      </c>
      <c r="O4688" s="52" t="s">
        <v>240</v>
      </c>
      <c r="P4688" s="52" t="s">
        <v>240</v>
      </c>
      <c r="Q4688" s="52" t="s">
        <v>240</v>
      </c>
      <c r="R4688" s="52" t="s">
        <v>240</v>
      </c>
      <c r="S4688" s="52" t="s">
        <v>240</v>
      </c>
      <c r="T4688" s="52" t="s">
        <v>240</v>
      </c>
      <c r="U4688" s="52" t="s">
        <v>240</v>
      </c>
      <c r="V4688" s="52" t="s">
        <v>240</v>
      </c>
      <c r="W4688" s="52" t="s">
        <v>240</v>
      </c>
      <c r="X4688" s="52" t="s">
        <v>240</v>
      </c>
      <c r="Y4688" s="52" t="s">
        <v>240</v>
      </c>
      <c r="Z4688" s="52" t="s">
        <v>240</v>
      </c>
      <c r="AA4688" s="52" t="s">
        <v>240</v>
      </c>
      <c r="AB4688" s="52" t="s">
        <v>240</v>
      </c>
      <c r="AC4688" s="53">
        <f t="shared" si="1437"/>
        <v>300</v>
      </c>
      <c r="AD4688" s="123" t="s">
        <v>240</v>
      </c>
      <c r="AE4688" s="119"/>
      <c r="AF4688" s="60"/>
    </row>
    <row r="4689" spans="1:32">
      <c r="A4689" s="105"/>
      <c r="B4689" s="93"/>
      <c r="C4689" s="21" t="s">
        <v>860</v>
      </c>
      <c r="D4689" s="12">
        <v>78</v>
      </c>
      <c r="E4689" s="12">
        <v>80</v>
      </c>
      <c r="F4689" s="12">
        <v>0</v>
      </c>
      <c r="G4689" s="12">
        <v>0</v>
      </c>
      <c r="H4689" s="12">
        <v>0</v>
      </c>
      <c r="I4689" s="13">
        <v>40</v>
      </c>
      <c r="J4689" s="13">
        <v>50</v>
      </c>
      <c r="K4689" s="13">
        <v>0</v>
      </c>
      <c r="L4689" s="13">
        <v>100</v>
      </c>
      <c r="M4689" s="13">
        <v>0</v>
      </c>
      <c r="N4689" s="14">
        <f>D4689*$D$3</f>
        <v>117</v>
      </c>
      <c r="O4689" s="14">
        <f>E4689*$E$3</f>
        <v>120</v>
      </c>
      <c r="P4689" s="14">
        <f>F4689*$F$3</f>
        <v>0</v>
      </c>
      <c r="Q4689" s="14">
        <f>G4689*$G$3</f>
        <v>0</v>
      </c>
      <c r="R4689" s="14">
        <f>H4689*$H$3</f>
        <v>0</v>
      </c>
      <c r="S4689" s="14">
        <f>(N4689/100)*(I4689*$I$3)+(N4689/100)*(J4689*$J$3)</f>
        <v>157.94999999999999</v>
      </c>
      <c r="T4689" s="14">
        <f>(O4689/100)*(K4689*$K$3)</f>
        <v>0</v>
      </c>
      <c r="U4689" s="14">
        <f>(P4689/100)*(K4689*$K$3)+(P4689/100)*(L4689*$L$3)</f>
        <v>0</v>
      </c>
      <c r="V4689" s="14">
        <f>(Q4689/100)*(L4689*$L$3)</f>
        <v>0</v>
      </c>
      <c r="W4689" s="14">
        <f>(R4689/100)*(K4689*$K$3)+(R4689/100)*(L4689*$L$3)</f>
        <v>0</v>
      </c>
      <c r="X4689" s="14">
        <f>N4689+S4689</f>
        <v>274.95</v>
      </c>
      <c r="Y4689" s="14">
        <f>O4689+T4689</f>
        <v>120</v>
      </c>
      <c r="Z4689" s="14">
        <f>P4689+U4689</f>
        <v>0</v>
      </c>
      <c r="AA4689" s="14">
        <f>Q4689+V4689</f>
        <v>0</v>
      </c>
      <c r="AB4689" s="14">
        <f>R4689+W4689</f>
        <v>0</v>
      </c>
      <c r="AC4689" s="15">
        <f>ROUND(X4689+Y4689+Z4689+AA4689+AB4689,1)</f>
        <v>395</v>
      </c>
      <c r="AD4689" s="48"/>
      <c r="AE4689" s="119"/>
      <c r="AF4689" s="60"/>
    </row>
    <row r="4690" spans="1:32">
      <c r="A4690" s="105"/>
      <c r="B4690" s="122" t="s">
        <v>365</v>
      </c>
      <c r="C4690" s="50" t="s">
        <v>240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51">
        <v>0</v>
      </c>
      <c r="J4690" s="51">
        <v>0</v>
      </c>
      <c r="K4690" s="51">
        <v>100</v>
      </c>
      <c r="L4690" s="51">
        <v>0</v>
      </c>
      <c r="M4690" s="51">
        <v>0</v>
      </c>
      <c r="N4690" s="52" t="s">
        <v>240</v>
      </c>
      <c r="O4690" s="52" t="s">
        <v>240</v>
      </c>
      <c r="P4690" s="52" t="s">
        <v>240</v>
      </c>
      <c r="Q4690" s="52" t="s">
        <v>240</v>
      </c>
      <c r="R4690" s="52" t="s">
        <v>240</v>
      </c>
      <c r="S4690" s="52" t="s">
        <v>240</v>
      </c>
      <c r="T4690" s="52" t="s">
        <v>240</v>
      </c>
      <c r="U4690" s="52" t="s">
        <v>240</v>
      </c>
      <c r="V4690" s="52" t="s">
        <v>240</v>
      </c>
      <c r="W4690" s="52" t="s">
        <v>240</v>
      </c>
      <c r="X4690" s="52" t="s">
        <v>240</v>
      </c>
      <c r="Y4690" s="52" t="s">
        <v>240</v>
      </c>
      <c r="Z4690" s="52" t="s">
        <v>240</v>
      </c>
      <c r="AA4690" s="52" t="s">
        <v>240</v>
      </c>
      <c r="AB4690" s="52" t="s">
        <v>240</v>
      </c>
      <c r="AC4690" s="53">
        <f t="shared" si="1437"/>
        <v>300</v>
      </c>
      <c r="AD4690" s="123" t="s">
        <v>240</v>
      </c>
      <c r="AE4690" s="119"/>
      <c r="AF4690" s="60"/>
    </row>
    <row r="4691" spans="1:32">
      <c r="A4691" s="105"/>
      <c r="B4691" s="93"/>
      <c r="C4691" s="21" t="s">
        <v>860</v>
      </c>
      <c r="D4691" s="12">
        <v>109</v>
      </c>
      <c r="E4691" s="12">
        <v>0</v>
      </c>
      <c r="F4691" s="12">
        <v>0</v>
      </c>
      <c r="G4691" s="12">
        <v>0</v>
      </c>
      <c r="H4691" s="12">
        <v>0</v>
      </c>
      <c r="I4691" s="13">
        <v>40</v>
      </c>
      <c r="J4691" s="13">
        <v>30</v>
      </c>
      <c r="K4691" s="13">
        <v>100</v>
      </c>
      <c r="L4691" s="13">
        <v>0</v>
      </c>
      <c r="M4691" s="13">
        <v>0</v>
      </c>
      <c r="N4691" s="14">
        <f>D4691*$D$3</f>
        <v>163.5</v>
      </c>
      <c r="O4691" s="14">
        <f>E4691*$E$3</f>
        <v>0</v>
      </c>
      <c r="P4691" s="14">
        <f>F4691*$F$3</f>
        <v>0</v>
      </c>
      <c r="Q4691" s="14">
        <f>G4691*$G$3</f>
        <v>0</v>
      </c>
      <c r="R4691" s="14">
        <f>H4691*$H$3</f>
        <v>0</v>
      </c>
      <c r="S4691" s="14">
        <f>(N4691/100)*(I4691*$I$3)+(N4691/100)*(J4691*$J$3)</f>
        <v>171.67500000000001</v>
      </c>
      <c r="T4691" s="14">
        <f>(O4691/100)*(K4691*$K$3)</f>
        <v>0</v>
      </c>
      <c r="U4691" s="14">
        <f>(P4691/100)*(K4691*$K$3)+(P4691/100)*(L4691*$L$3)</f>
        <v>0</v>
      </c>
      <c r="V4691" s="14">
        <f>(Q4691/100)*(L4691*$L$3)</f>
        <v>0</v>
      </c>
      <c r="W4691" s="14">
        <f>(R4691/100)*(K4691*$K$3)+(R4691/100)*(L4691*$L$3)</f>
        <v>0</v>
      </c>
      <c r="X4691" s="14">
        <f>N4691+S4691</f>
        <v>335.17500000000001</v>
      </c>
      <c r="Y4691" s="14">
        <f>O4691+T4691</f>
        <v>0</v>
      </c>
      <c r="Z4691" s="14">
        <f>P4691+U4691</f>
        <v>0</v>
      </c>
      <c r="AA4691" s="14">
        <f>Q4691+V4691</f>
        <v>0</v>
      </c>
      <c r="AB4691" s="14">
        <f>R4691+W4691</f>
        <v>0</v>
      </c>
      <c r="AC4691" s="15">
        <f>ROUND(X4691+Y4691+Z4691+AA4691+AB4691,1)</f>
        <v>335.2</v>
      </c>
      <c r="AD4691" s="48"/>
      <c r="AE4691" s="119"/>
      <c r="AF4691" s="60"/>
    </row>
    <row r="4692" spans="1:32">
      <c r="A4692" s="105"/>
      <c r="B4692" s="122" t="s">
        <v>366</v>
      </c>
      <c r="C4692" s="50" t="s">
        <v>240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51">
        <v>0</v>
      </c>
      <c r="J4692" s="51">
        <v>0</v>
      </c>
      <c r="K4692" s="51">
        <v>60</v>
      </c>
      <c r="L4692" s="51">
        <v>0</v>
      </c>
      <c r="M4692" s="51">
        <v>0</v>
      </c>
      <c r="N4692" s="52" t="s">
        <v>240</v>
      </c>
      <c r="O4692" s="52" t="s">
        <v>240</v>
      </c>
      <c r="P4692" s="52" t="s">
        <v>240</v>
      </c>
      <c r="Q4692" s="52" t="s">
        <v>240</v>
      </c>
      <c r="R4692" s="52" t="s">
        <v>240</v>
      </c>
      <c r="S4692" s="52" t="s">
        <v>240</v>
      </c>
      <c r="T4692" s="52" t="s">
        <v>240</v>
      </c>
      <c r="U4692" s="52" t="s">
        <v>240</v>
      </c>
      <c r="V4692" s="52" t="s">
        <v>240</v>
      </c>
      <c r="W4692" s="52" t="s">
        <v>240</v>
      </c>
      <c r="X4692" s="52" t="s">
        <v>240</v>
      </c>
      <c r="Y4692" s="52" t="s">
        <v>240</v>
      </c>
      <c r="Z4692" s="52" t="s">
        <v>240</v>
      </c>
      <c r="AA4692" s="52" t="s">
        <v>240</v>
      </c>
      <c r="AB4692" s="52" t="s">
        <v>240</v>
      </c>
      <c r="AC4692" s="53">
        <f t="shared" si="1437"/>
        <v>220</v>
      </c>
      <c r="AD4692" s="123" t="s">
        <v>240</v>
      </c>
      <c r="AE4692" s="119"/>
      <c r="AF4692" s="60"/>
    </row>
    <row r="4693" spans="1:32">
      <c r="A4693" s="105"/>
      <c r="B4693" s="93"/>
      <c r="C4693" s="21" t="s">
        <v>860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60</v>
      </c>
      <c r="K4693" s="13">
        <v>60</v>
      </c>
      <c r="L4693" s="13">
        <v>0</v>
      </c>
      <c r="M4693" s="13">
        <v>0</v>
      </c>
      <c r="N4693" s="14">
        <f>D4693*$D$3</f>
        <v>174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208.8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>N4693+S4693</f>
        <v>382.8</v>
      </c>
      <c r="Y4693" s="14">
        <f>O4693+T4693</f>
        <v>0</v>
      </c>
      <c r="Z4693" s="14">
        <f>P4693+U4693</f>
        <v>0</v>
      </c>
      <c r="AA4693" s="14">
        <f>Q4693+V4693</f>
        <v>0</v>
      </c>
      <c r="AB4693" s="14">
        <f>R4693+W4693</f>
        <v>0</v>
      </c>
      <c r="AC4693" s="15">
        <f>ROUND(X4693+Y4693+Z4693+AA4693+AB4693,1)</f>
        <v>382.8</v>
      </c>
      <c r="AD4693" s="48"/>
      <c r="AE4693" s="119"/>
      <c r="AF4693" s="60"/>
    </row>
    <row r="4694" spans="1:32">
      <c r="A4694" s="105"/>
      <c r="B4694" s="122" t="s">
        <v>579</v>
      </c>
      <c r="C4694" s="50" t="s">
        <v>240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51">
        <v>0</v>
      </c>
      <c r="J4694" s="51">
        <v>0</v>
      </c>
      <c r="K4694" s="51">
        <v>90</v>
      </c>
      <c r="L4694" s="51">
        <v>0</v>
      </c>
      <c r="M4694" s="51">
        <v>0</v>
      </c>
      <c r="N4694" s="52" t="s">
        <v>240</v>
      </c>
      <c r="O4694" s="52" t="s">
        <v>240</v>
      </c>
      <c r="P4694" s="52" t="s">
        <v>240</v>
      </c>
      <c r="Q4694" s="52" t="s">
        <v>240</v>
      </c>
      <c r="R4694" s="52" t="s">
        <v>240</v>
      </c>
      <c r="S4694" s="52" t="s">
        <v>240</v>
      </c>
      <c r="T4694" s="52" t="s">
        <v>240</v>
      </c>
      <c r="U4694" s="52" t="s">
        <v>240</v>
      </c>
      <c r="V4694" s="52" t="s">
        <v>240</v>
      </c>
      <c r="W4694" s="52" t="s">
        <v>240</v>
      </c>
      <c r="X4694" s="52" t="s">
        <v>240</v>
      </c>
      <c r="Y4694" s="52" t="s">
        <v>240</v>
      </c>
      <c r="Z4694" s="52" t="s">
        <v>240</v>
      </c>
      <c r="AA4694" s="52" t="s">
        <v>240</v>
      </c>
      <c r="AB4694" s="52" t="s">
        <v>240</v>
      </c>
      <c r="AC4694" s="53">
        <f t="shared" si="1437"/>
        <v>280</v>
      </c>
      <c r="AD4694" s="123" t="s">
        <v>240</v>
      </c>
      <c r="AE4694" s="119"/>
      <c r="AF4694" s="60"/>
    </row>
    <row r="4695" spans="1:32">
      <c r="A4695" s="105"/>
      <c r="B4695" s="93"/>
      <c r="C4695" s="21" t="s">
        <v>860</v>
      </c>
      <c r="D4695" s="12">
        <v>100</v>
      </c>
      <c r="E4695" s="12">
        <v>0</v>
      </c>
      <c r="F4695" s="12">
        <v>0</v>
      </c>
      <c r="G4695" s="12">
        <v>0</v>
      </c>
      <c r="H4695" s="12">
        <v>0</v>
      </c>
      <c r="I4695" s="13">
        <v>40</v>
      </c>
      <c r="J4695" s="13">
        <v>40</v>
      </c>
      <c r="K4695" s="13">
        <v>90</v>
      </c>
      <c r="L4695" s="13">
        <v>0</v>
      </c>
      <c r="M4695" s="13">
        <v>0</v>
      </c>
      <c r="N4695" s="14">
        <f>D4695*$D$3</f>
        <v>150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180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330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330</v>
      </c>
      <c r="AD4695" s="48"/>
      <c r="AE4695" s="119"/>
      <c r="AF4695" s="60"/>
    </row>
    <row r="4696" spans="1:32">
      <c r="A4696" s="105"/>
      <c r="B4696" s="122" t="s">
        <v>580</v>
      </c>
      <c r="C4696" s="50" t="s">
        <v>240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51">
        <v>0</v>
      </c>
      <c r="J4696" s="51">
        <v>0</v>
      </c>
      <c r="K4696" s="51">
        <v>100</v>
      </c>
      <c r="L4696" s="51">
        <v>0</v>
      </c>
      <c r="M4696" s="51">
        <v>0</v>
      </c>
      <c r="N4696" s="52" t="s">
        <v>240</v>
      </c>
      <c r="O4696" s="52" t="s">
        <v>240</v>
      </c>
      <c r="P4696" s="52" t="s">
        <v>240</v>
      </c>
      <c r="Q4696" s="52" t="s">
        <v>240</v>
      </c>
      <c r="R4696" s="52" t="s">
        <v>240</v>
      </c>
      <c r="S4696" s="52" t="s">
        <v>240</v>
      </c>
      <c r="T4696" s="52" t="s">
        <v>240</v>
      </c>
      <c r="U4696" s="52" t="s">
        <v>240</v>
      </c>
      <c r="V4696" s="52" t="s">
        <v>240</v>
      </c>
      <c r="W4696" s="52" t="s">
        <v>240</v>
      </c>
      <c r="X4696" s="52" t="s">
        <v>240</v>
      </c>
      <c r="Y4696" s="52" t="s">
        <v>240</v>
      </c>
      <c r="Z4696" s="52" t="s">
        <v>240</v>
      </c>
      <c r="AA4696" s="52" t="s">
        <v>240</v>
      </c>
      <c r="AB4696" s="52" t="s">
        <v>240</v>
      </c>
      <c r="AC4696" s="53">
        <f t="shared" si="1437"/>
        <v>300</v>
      </c>
      <c r="AD4696" s="123" t="s">
        <v>240</v>
      </c>
      <c r="AE4696" s="117"/>
      <c r="AF4696" s="63"/>
    </row>
    <row r="4697" spans="1:32">
      <c r="A4697" s="105"/>
      <c r="B4697" s="93"/>
      <c r="C4697" s="21" t="s">
        <v>860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80</v>
      </c>
      <c r="J4697" s="13">
        <v>0</v>
      </c>
      <c r="K4697" s="13">
        <v>100</v>
      </c>
      <c r="L4697" s="13">
        <v>0</v>
      </c>
      <c r="M4697" s="13">
        <v>0</v>
      </c>
      <c r="N4697" s="14">
        <f>D4697*$D$3</f>
        <v>187.5</v>
      </c>
      <c r="O4697" s="14">
        <f>E4697*$E$3</f>
        <v>0</v>
      </c>
      <c r="P4697" s="14">
        <f>F4697*$F$3</f>
        <v>0</v>
      </c>
      <c r="Q4697" s="14">
        <f>G4697*$G$3</f>
        <v>0</v>
      </c>
      <c r="R4697" s="14">
        <f>H4697*$H$3</f>
        <v>0</v>
      </c>
      <c r="S4697" s="14">
        <f>(N4697/100)*(I4697*$I$3)+(N4697/100)*(J4697*$J$3)</f>
        <v>225</v>
      </c>
      <c r="T4697" s="14">
        <f>(O4697/100)*(K4697*$K$3)</f>
        <v>0</v>
      </c>
      <c r="U4697" s="14">
        <f>(P4697/100)*(K4697*$K$3)+(P4697/100)*(L4697*$L$3)</f>
        <v>0</v>
      </c>
      <c r="V4697" s="14">
        <f>(Q4697/100)*(L4697*$L$3)</f>
        <v>0</v>
      </c>
      <c r="W4697" s="14">
        <f>(R4697/100)*(K4697*$K$3)+(R4697/100)*(L4697*$L$3)</f>
        <v>0</v>
      </c>
      <c r="X4697" s="14">
        <f>N4697+S4697</f>
        <v>412.5</v>
      </c>
      <c r="Y4697" s="14">
        <f>O4697+T4697</f>
        <v>0</v>
      </c>
      <c r="Z4697" s="14">
        <f>P4697+U4697</f>
        <v>0</v>
      </c>
      <c r="AA4697" s="14">
        <f>Q4697+V4697</f>
        <v>0</v>
      </c>
      <c r="AB4697" s="14">
        <f>R4697+W4697</f>
        <v>0</v>
      </c>
      <c r="AC4697" s="15">
        <f>ROUND(X4697+Y4697+Z4697+AA4697+AB4697,1)</f>
        <v>412.5</v>
      </c>
      <c r="AD4697" s="48"/>
      <c r="AE4697" s="119"/>
      <c r="AF4697" s="60"/>
    </row>
    <row r="4698" spans="1:32">
      <c r="A4698" s="113"/>
      <c r="B4698" s="156" t="s">
        <v>368</v>
      </c>
      <c r="C4698" s="156"/>
      <c r="D4698" s="156"/>
      <c r="E4698" s="156"/>
      <c r="F4698" s="156"/>
      <c r="G4698" s="156"/>
      <c r="H4698" s="156"/>
      <c r="I4698" s="156"/>
      <c r="J4698" s="156"/>
      <c r="K4698" s="156"/>
      <c r="L4698" s="156"/>
      <c r="M4698" s="156"/>
      <c r="N4698" s="156"/>
      <c r="O4698" s="156"/>
      <c r="P4698" s="156"/>
      <c r="Q4698" s="156"/>
      <c r="R4698" s="156"/>
      <c r="S4698" s="156"/>
      <c r="T4698" s="156"/>
      <c r="U4698" s="156"/>
      <c r="V4698" s="156"/>
      <c r="W4698" s="156"/>
      <c r="X4698" s="156"/>
      <c r="Y4698" s="156"/>
      <c r="Z4698" s="156"/>
      <c r="AA4698" s="156"/>
      <c r="AB4698" s="156"/>
      <c r="AC4698" s="18"/>
      <c r="AD4698" s="18"/>
      <c r="AE4698" s="119"/>
      <c r="AF4698" s="60"/>
    </row>
    <row r="4699" spans="1:32">
      <c r="A4699" s="105"/>
      <c r="B4699" s="122" t="s">
        <v>369</v>
      </c>
      <c r="C4699" s="50" t="s">
        <v>240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51">
        <v>0</v>
      </c>
      <c r="J4699" s="51">
        <v>0</v>
      </c>
      <c r="K4699" s="51">
        <v>0</v>
      </c>
      <c r="L4699" s="51">
        <v>50</v>
      </c>
      <c r="M4699" s="51">
        <v>0</v>
      </c>
      <c r="N4699" s="52" t="s">
        <v>240</v>
      </c>
      <c r="O4699" s="52" t="s">
        <v>240</v>
      </c>
      <c r="P4699" s="52" t="s">
        <v>240</v>
      </c>
      <c r="Q4699" s="52" t="s">
        <v>240</v>
      </c>
      <c r="R4699" s="52" t="s">
        <v>240</v>
      </c>
      <c r="S4699" s="52" t="s">
        <v>240</v>
      </c>
      <c r="T4699" s="52" t="s">
        <v>240</v>
      </c>
      <c r="U4699" s="52" t="s">
        <v>240</v>
      </c>
      <c r="V4699" s="52" t="s">
        <v>240</v>
      </c>
      <c r="W4699" s="52" t="s">
        <v>240</v>
      </c>
      <c r="X4699" s="52" t="s">
        <v>240</v>
      </c>
      <c r="Y4699" s="52" t="s">
        <v>240</v>
      </c>
      <c r="Z4699" s="52" t="s">
        <v>240</v>
      </c>
      <c r="AA4699" s="52" t="s">
        <v>240</v>
      </c>
      <c r="AB4699" s="52" t="s">
        <v>240</v>
      </c>
      <c r="AC4699" s="53">
        <f t="shared" si="1437"/>
        <v>200</v>
      </c>
      <c r="AD4699" s="123" t="s">
        <v>240</v>
      </c>
      <c r="AE4699" s="119" t="s">
        <v>820</v>
      </c>
      <c r="AF4699" s="60"/>
    </row>
    <row r="4700" spans="1:32">
      <c r="A4700" s="105"/>
      <c r="B4700" s="93"/>
      <c r="C4700" s="21" t="s">
        <v>860</v>
      </c>
      <c r="D4700" s="12">
        <v>98</v>
      </c>
      <c r="E4700" s="12">
        <v>0</v>
      </c>
      <c r="F4700" s="12">
        <v>0</v>
      </c>
      <c r="G4700" s="12">
        <v>0</v>
      </c>
      <c r="H4700" s="12">
        <v>0</v>
      </c>
      <c r="I4700" s="13">
        <v>10</v>
      </c>
      <c r="J4700" s="13">
        <v>40</v>
      </c>
      <c r="K4700" s="13">
        <v>0</v>
      </c>
      <c r="L4700" s="13">
        <v>50</v>
      </c>
      <c r="M4700" s="13">
        <v>0</v>
      </c>
      <c r="N4700" s="14">
        <f>D4700*$D$3</f>
        <v>147</v>
      </c>
      <c r="O4700" s="14">
        <f>E4700*$E$3</f>
        <v>0</v>
      </c>
      <c r="P4700" s="14">
        <f>F4700*$F$3</f>
        <v>0</v>
      </c>
      <c r="Q4700" s="14">
        <f>G4700*$G$3</f>
        <v>0</v>
      </c>
      <c r="R4700" s="14">
        <f>H4700*$H$3</f>
        <v>0</v>
      </c>
      <c r="S4700" s="14">
        <f>(N4700/100)*(I4700*$I$3)+(N4700/100)*(J4700*$J$3)</f>
        <v>110.25</v>
      </c>
      <c r="T4700" s="14">
        <f>(O4700/100)*(K4700*$K$3)</f>
        <v>0</v>
      </c>
      <c r="U4700" s="14">
        <f>(P4700/100)*(K4700*$K$3)+(P4700/100)*(L4700*$L$3)</f>
        <v>0</v>
      </c>
      <c r="V4700" s="14">
        <f>(Q4700/100)*(L4700*$L$3)</f>
        <v>0</v>
      </c>
      <c r="W4700" s="14">
        <f>(R4700/100)*(K4700*$K$3)+(R4700/100)*(L4700*$L$3)</f>
        <v>0</v>
      </c>
      <c r="X4700" s="14">
        <f>N4700+S4700</f>
        <v>257.25</v>
      </c>
      <c r="Y4700" s="14">
        <f>O4700+T4700</f>
        <v>0</v>
      </c>
      <c r="Z4700" s="14">
        <f>P4700+U4700</f>
        <v>0</v>
      </c>
      <c r="AA4700" s="14">
        <f>Q4700+V4700</f>
        <v>0</v>
      </c>
      <c r="AB4700" s="14">
        <f>R4700+W4700</f>
        <v>0</v>
      </c>
      <c r="AC4700" s="15">
        <f>ROUND(X4700+Y4700+Z4700+AA4700+AB4700,1)</f>
        <v>257.3</v>
      </c>
      <c r="AD4700" s="48"/>
      <c r="AE4700" s="119"/>
      <c r="AF4700" s="60"/>
    </row>
    <row r="4701" spans="1:32">
      <c r="A4701" s="105"/>
      <c r="B4701" s="122" t="s">
        <v>370</v>
      </c>
      <c r="C4701" s="50" t="s">
        <v>240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51">
        <v>0</v>
      </c>
      <c r="J4701" s="51">
        <v>0</v>
      </c>
      <c r="K4701" s="51">
        <v>0</v>
      </c>
      <c r="L4701" s="51">
        <v>60</v>
      </c>
      <c r="M4701" s="51">
        <v>0</v>
      </c>
      <c r="N4701" s="52" t="s">
        <v>240</v>
      </c>
      <c r="O4701" s="52" t="s">
        <v>240</v>
      </c>
      <c r="P4701" s="52" t="s">
        <v>240</v>
      </c>
      <c r="Q4701" s="52" t="s">
        <v>240</v>
      </c>
      <c r="R4701" s="52" t="s">
        <v>240</v>
      </c>
      <c r="S4701" s="52" t="s">
        <v>240</v>
      </c>
      <c r="T4701" s="52" t="s">
        <v>240</v>
      </c>
      <c r="U4701" s="52" t="s">
        <v>240</v>
      </c>
      <c r="V4701" s="52" t="s">
        <v>240</v>
      </c>
      <c r="W4701" s="52" t="s">
        <v>240</v>
      </c>
      <c r="X4701" s="52" t="s">
        <v>240</v>
      </c>
      <c r="Y4701" s="52" t="s">
        <v>240</v>
      </c>
      <c r="Z4701" s="52" t="s">
        <v>240</v>
      </c>
      <c r="AA4701" s="52" t="s">
        <v>240</v>
      </c>
      <c r="AB4701" s="52" t="s">
        <v>240</v>
      </c>
      <c r="AC4701" s="53">
        <f t="shared" si="1437"/>
        <v>220</v>
      </c>
      <c r="AD4701" s="123" t="s">
        <v>240</v>
      </c>
      <c r="AE4701" s="119"/>
      <c r="AF4701" s="60"/>
    </row>
    <row r="4702" spans="1:32">
      <c r="A4702" s="105"/>
      <c r="B4702" s="93"/>
      <c r="C4702" s="21" t="s">
        <v>860</v>
      </c>
      <c r="D4702" s="12">
        <v>99</v>
      </c>
      <c r="E4702" s="12">
        <v>0</v>
      </c>
      <c r="F4702" s="12">
        <v>0</v>
      </c>
      <c r="G4702" s="12">
        <v>0</v>
      </c>
      <c r="H4702" s="12">
        <v>0</v>
      </c>
      <c r="I4702" s="13">
        <v>20</v>
      </c>
      <c r="J4702" s="13">
        <v>40</v>
      </c>
      <c r="K4702" s="13">
        <v>0</v>
      </c>
      <c r="L4702" s="13">
        <v>60</v>
      </c>
      <c r="M4702" s="13">
        <v>0</v>
      </c>
      <c r="N4702" s="14">
        <f>D4702*$D$3</f>
        <v>148.5</v>
      </c>
      <c r="O4702" s="14">
        <f>E4702*$E$3</f>
        <v>0</v>
      </c>
      <c r="P4702" s="14">
        <f>F4702*$F$3</f>
        <v>0</v>
      </c>
      <c r="Q4702" s="14">
        <f>G4702*$G$3</f>
        <v>0</v>
      </c>
      <c r="R4702" s="14">
        <f>H4702*$H$3</f>
        <v>0</v>
      </c>
      <c r="S4702" s="14">
        <f>(N4702/100)*(I4702*$I$3)+(N4702/100)*(J4702*$J$3)</f>
        <v>133.65</v>
      </c>
      <c r="T4702" s="14">
        <f>(O4702/100)*(K4702*$K$3)</f>
        <v>0</v>
      </c>
      <c r="U4702" s="14">
        <f>(P4702/100)*(K4702*$K$3)+(P4702/100)*(L4702*$L$3)</f>
        <v>0</v>
      </c>
      <c r="V4702" s="14">
        <f>(Q4702/100)*(L4702*$L$3)</f>
        <v>0</v>
      </c>
      <c r="W4702" s="14">
        <f>(R4702/100)*(K4702*$K$3)+(R4702/100)*(L4702*$L$3)</f>
        <v>0</v>
      </c>
      <c r="X4702" s="14">
        <f>N4702+S4702</f>
        <v>282.14999999999998</v>
      </c>
      <c r="Y4702" s="14">
        <f>O4702+T4702</f>
        <v>0</v>
      </c>
      <c r="Z4702" s="14">
        <f>P4702+U4702</f>
        <v>0</v>
      </c>
      <c r="AA4702" s="14">
        <f>Q4702+V4702</f>
        <v>0</v>
      </c>
      <c r="AB4702" s="14">
        <f>R4702+W4702</f>
        <v>0</v>
      </c>
      <c r="AC4702" s="15">
        <f>ROUND(X4702+Y4702+Z4702+AA4702+AB4702,1)</f>
        <v>282.2</v>
      </c>
      <c r="AD4702" s="48"/>
      <c r="AE4702" s="119"/>
      <c r="AF4702" s="60"/>
    </row>
    <row r="4703" spans="1:32">
      <c r="A4703" s="105"/>
      <c r="B4703" s="122" t="s">
        <v>371</v>
      </c>
      <c r="C4703" s="50" t="s">
        <v>240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51">
        <v>0</v>
      </c>
      <c r="J4703" s="51">
        <v>0</v>
      </c>
      <c r="K4703" s="51">
        <v>0</v>
      </c>
      <c r="L4703" s="51">
        <v>70</v>
      </c>
      <c r="M4703" s="51">
        <v>0</v>
      </c>
      <c r="N4703" s="52" t="s">
        <v>240</v>
      </c>
      <c r="O4703" s="52" t="s">
        <v>240</v>
      </c>
      <c r="P4703" s="52" t="s">
        <v>240</v>
      </c>
      <c r="Q4703" s="52" t="s">
        <v>240</v>
      </c>
      <c r="R4703" s="52" t="s">
        <v>240</v>
      </c>
      <c r="S4703" s="52" t="s">
        <v>240</v>
      </c>
      <c r="T4703" s="52" t="s">
        <v>240</v>
      </c>
      <c r="U4703" s="52" t="s">
        <v>240</v>
      </c>
      <c r="V4703" s="52" t="s">
        <v>240</v>
      </c>
      <c r="W4703" s="52" t="s">
        <v>240</v>
      </c>
      <c r="X4703" s="52" t="s">
        <v>240</v>
      </c>
      <c r="Y4703" s="52" t="s">
        <v>240</v>
      </c>
      <c r="Z4703" s="52" t="s">
        <v>240</v>
      </c>
      <c r="AA4703" s="52" t="s">
        <v>240</v>
      </c>
      <c r="AB4703" s="52" t="s">
        <v>240</v>
      </c>
      <c r="AC4703" s="53">
        <f t="shared" si="1437"/>
        <v>240</v>
      </c>
      <c r="AD4703" s="123" t="s">
        <v>240</v>
      </c>
      <c r="AE4703" s="119"/>
      <c r="AF4703" s="60"/>
    </row>
    <row r="4704" spans="1:32">
      <c r="A4704" s="105"/>
      <c r="B4704" s="93"/>
      <c r="C4704" s="21" t="s">
        <v>860</v>
      </c>
      <c r="D4704" s="12">
        <v>102</v>
      </c>
      <c r="E4704" s="12">
        <v>0</v>
      </c>
      <c r="F4704" s="12">
        <v>0</v>
      </c>
      <c r="G4704" s="12">
        <v>0</v>
      </c>
      <c r="H4704" s="12">
        <v>0</v>
      </c>
      <c r="I4704" s="13">
        <v>20</v>
      </c>
      <c r="J4704" s="13">
        <v>20</v>
      </c>
      <c r="K4704" s="13">
        <v>0</v>
      </c>
      <c r="L4704" s="13">
        <v>70</v>
      </c>
      <c r="M4704" s="13">
        <v>0</v>
      </c>
      <c r="N4704" s="14">
        <f>D4704*$D$3</f>
        <v>153</v>
      </c>
      <c r="O4704" s="14">
        <f>E4704*$E$3</f>
        <v>0</v>
      </c>
      <c r="P4704" s="14">
        <f>F4704*$F$3</f>
        <v>0</v>
      </c>
      <c r="Q4704" s="14">
        <f>G4704*$G$3</f>
        <v>0</v>
      </c>
      <c r="R4704" s="14">
        <f>H4704*$H$3</f>
        <v>0</v>
      </c>
      <c r="S4704" s="14">
        <f>(N4704/100)*(I4704*$I$3)+(N4704/100)*(J4704*$J$3)</f>
        <v>91.8</v>
      </c>
      <c r="T4704" s="14">
        <f>(O4704/100)*(K4704*$K$3)</f>
        <v>0</v>
      </c>
      <c r="U4704" s="14">
        <f>(P4704/100)*(K4704*$K$3)+(P4704/100)*(L4704*$L$3)</f>
        <v>0</v>
      </c>
      <c r="V4704" s="14">
        <f>(Q4704/100)*(L4704*$L$3)</f>
        <v>0</v>
      </c>
      <c r="W4704" s="14">
        <f>(R4704/100)*(K4704*$K$3)+(R4704/100)*(L4704*$L$3)</f>
        <v>0</v>
      </c>
      <c r="X4704" s="14">
        <f>N4704+S4704</f>
        <v>244.8</v>
      </c>
      <c r="Y4704" s="14">
        <f>O4704+T4704</f>
        <v>0</v>
      </c>
      <c r="Z4704" s="14">
        <f>P4704+U4704</f>
        <v>0</v>
      </c>
      <c r="AA4704" s="14">
        <f>Q4704+V4704</f>
        <v>0</v>
      </c>
      <c r="AB4704" s="14">
        <f>R4704+W4704</f>
        <v>0</v>
      </c>
      <c r="AC4704" s="15">
        <f>ROUND(X4704+Y4704+Z4704+AA4704+AB4704,1)</f>
        <v>244.8</v>
      </c>
      <c r="AD4704" s="48"/>
      <c r="AE4704" s="119"/>
      <c r="AF4704" s="60"/>
    </row>
    <row r="4705" spans="1:32">
      <c r="A4705" s="105"/>
      <c r="B4705" s="122" t="s">
        <v>372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70</v>
      </c>
      <c r="L4705" s="51">
        <v>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 t="shared" si="1437"/>
        <v>240</v>
      </c>
      <c r="AD4705" s="123" t="s">
        <v>240</v>
      </c>
      <c r="AE4705" s="119"/>
      <c r="AF4705" s="60"/>
    </row>
    <row r="4706" spans="1:32">
      <c r="A4706" s="105"/>
      <c r="B4706" s="93"/>
      <c r="C4706" s="21" t="s">
        <v>860</v>
      </c>
      <c r="D4706" s="12">
        <v>104</v>
      </c>
      <c r="E4706" s="12">
        <v>0</v>
      </c>
      <c r="F4706" s="12">
        <v>0</v>
      </c>
      <c r="G4706" s="12">
        <v>0</v>
      </c>
      <c r="H4706" s="12">
        <v>0</v>
      </c>
      <c r="I4706" s="13">
        <v>25</v>
      </c>
      <c r="J4706" s="13">
        <v>25</v>
      </c>
      <c r="K4706" s="13">
        <v>70</v>
      </c>
      <c r="L4706" s="13">
        <v>0</v>
      </c>
      <c r="M4706" s="13">
        <v>0</v>
      </c>
      <c r="N4706" s="14">
        <f>D4706*$D$3</f>
        <v>156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117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273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273</v>
      </c>
      <c r="AD4706" s="48"/>
      <c r="AE4706" s="119"/>
      <c r="AF4706" s="60"/>
    </row>
    <row r="4707" spans="1:32">
      <c r="A4707" s="105"/>
      <c r="B4707" s="122" t="s">
        <v>373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0</v>
      </c>
      <c r="L4707" s="51">
        <v>80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 t="shared" si="1437"/>
        <v>260</v>
      </c>
      <c r="AD4707" s="123" t="s">
        <v>240</v>
      </c>
      <c r="AE4707" s="119"/>
      <c r="AF4707" s="60"/>
    </row>
    <row r="4708" spans="1:32">
      <c r="A4708" s="105"/>
      <c r="B4708" s="93"/>
      <c r="C4708" s="21" t="s">
        <v>860</v>
      </c>
      <c r="D4708" s="12">
        <v>110</v>
      </c>
      <c r="E4708" s="12">
        <v>0</v>
      </c>
      <c r="F4708" s="12">
        <v>0</v>
      </c>
      <c r="G4708" s="12">
        <v>0</v>
      </c>
      <c r="H4708" s="12">
        <v>0</v>
      </c>
      <c r="I4708" s="13">
        <v>30</v>
      </c>
      <c r="J4708" s="13">
        <v>30</v>
      </c>
      <c r="K4708" s="13">
        <v>0</v>
      </c>
      <c r="L4708" s="13">
        <v>80</v>
      </c>
      <c r="M4708" s="13">
        <v>0</v>
      </c>
      <c r="N4708" s="14">
        <f>D4708*$D$3</f>
        <v>165</v>
      </c>
      <c r="O4708" s="14">
        <f>E4708*$E$3</f>
        <v>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148.5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313.5</v>
      </c>
      <c r="Y4708" s="14">
        <f>O4708+T4708</f>
        <v>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313.5</v>
      </c>
      <c r="AD4708" s="48"/>
      <c r="AE4708" s="119"/>
      <c r="AF4708" s="60"/>
    </row>
    <row r="4709" spans="1:32">
      <c r="A4709" s="105"/>
      <c r="B4709" s="122" t="s">
        <v>374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30</v>
      </c>
      <c r="L4709" s="51">
        <v>30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 t="shared" si="1437"/>
        <v>220</v>
      </c>
      <c r="AD4709" s="123" t="s">
        <v>240</v>
      </c>
      <c r="AE4709" s="119"/>
      <c r="AF4709" s="60"/>
    </row>
    <row r="4710" spans="1:32">
      <c r="A4710" s="105"/>
      <c r="B4710" s="93"/>
      <c r="C4710" s="21" t="s">
        <v>860</v>
      </c>
      <c r="D4710" s="12">
        <v>80</v>
      </c>
      <c r="E4710" s="12">
        <v>0</v>
      </c>
      <c r="F4710" s="12">
        <v>50</v>
      </c>
      <c r="G4710" s="12">
        <v>0</v>
      </c>
      <c r="H4710" s="12">
        <v>0</v>
      </c>
      <c r="I4710" s="13">
        <v>20</v>
      </c>
      <c r="J4710" s="13">
        <v>40</v>
      </c>
      <c r="K4710" s="13">
        <v>30</v>
      </c>
      <c r="L4710" s="13">
        <v>30</v>
      </c>
      <c r="M4710" s="13">
        <v>0</v>
      </c>
      <c r="N4710" s="14">
        <f>D4710*$D$3</f>
        <v>120</v>
      </c>
      <c r="O4710" s="14">
        <f>E4710*$E$3</f>
        <v>0</v>
      </c>
      <c r="P4710" s="14">
        <f>F4710*$F$3</f>
        <v>75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108</v>
      </c>
      <c r="T4710" s="14">
        <f>(O4710/100)*(K4710*$K$3)</f>
        <v>0</v>
      </c>
      <c r="U4710" s="14">
        <f>(P4710/100)*(K4710*$K$3)+(P4710/100)*(L4710*$L$3)</f>
        <v>67.5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228</v>
      </c>
      <c r="Y4710" s="14">
        <f>O4710+T4710</f>
        <v>0</v>
      </c>
      <c r="Z4710" s="14">
        <f>P4710+U4710</f>
        <v>142.5</v>
      </c>
      <c r="AA4710" s="14">
        <f>Q4710+V4710</f>
        <v>0</v>
      </c>
      <c r="AB4710" s="14">
        <f>R4710+W4710</f>
        <v>0</v>
      </c>
      <c r="AC4710" s="15">
        <f>ROUND(X4710+Y4710+Z4710+AA4710+AB4710,1)</f>
        <v>370.5</v>
      </c>
      <c r="AD4710" s="48"/>
      <c r="AE4710" s="119"/>
      <c r="AF4710" s="60"/>
    </row>
    <row r="4711" spans="1:32">
      <c r="A4711" s="105"/>
      <c r="B4711" s="122" t="s">
        <v>375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0</v>
      </c>
      <c r="L4711" s="51">
        <v>0</v>
      </c>
      <c r="M4711" s="51">
        <v>100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 t="shared" si="1437"/>
        <v>300</v>
      </c>
      <c r="AD4711" s="123" t="s">
        <v>240</v>
      </c>
      <c r="AE4711" s="119"/>
      <c r="AF4711" s="60"/>
    </row>
    <row r="4712" spans="1:32">
      <c r="A4712" s="105"/>
      <c r="B4712" s="93"/>
      <c r="C4712" s="21" t="s">
        <v>860</v>
      </c>
      <c r="D4712" s="12">
        <v>105</v>
      </c>
      <c r="E4712" s="12">
        <v>0</v>
      </c>
      <c r="F4712" s="12">
        <v>0</v>
      </c>
      <c r="G4712" s="12">
        <v>0</v>
      </c>
      <c r="H4712" s="12">
        <v>0</v>
      </c>
      <c r="I4712" s="13">
        <v>25</v>
      </c>
      <c r="J4712" s="13">
        <v>25</v>
      </c>
      <c r="K4712" s="13">
        <v>0</v>
      </c>
      <c r="L4712" s="13">
        <v>0</v>
      </c>
      <c r="M4712" s="13">
        <v>100</v>
      </c>
      <c r="N4712" s="14">
        <f>D4712*$D$3</f>
        <v>157.5</v>
      </c>
      <c r="O4712" s="14">
        <f>E4712*$E$3</f>
        <v>0</v>
      </c>
      <c r="P4712" s="14">
        <f>F4712*$F$3</f>
        <v>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118.125</v>
      </c>
      <c r="T4712" s="14">
        <f>(O4712/100)*(K4712*$K$3)</f>
        <v>0</v>
      </c>
      <c r="U4712" s="14">
        <f>(P4712/100)*(K4712*$K$3)+(P4712/100)*(L4712*$L$3)</f>
        <v>0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275.625</v>
      </c>
      <c r="Y4712" s="14">
        <f>O4712+T4712</f>
        <v>0</v>
      </c>
      <c r="Z4712" s="14">
        <f>P4712+U4712</f>
        <v>0</v>
      </c>
      <c r="AA4712" s="14">
        <f>Q4712+V4712</f>
        <v>0</v>
      </c>
      <c r="AB4712" s="14">
        <f>R4712+W4712</f>
        <v>0</v>
      </c>
      <c r="AC4712" s="15">
        <f>ROUND(X4712+Y4712+Z4712+AA4712+AB4712,1)</f>
        <v>275.60000000000002</v>
      </c>
      <c r="AD4712" s="48"/>
      <c r="AE4712" s="119"/>
      <c r="AF4712" s="60"/>
    </row>
    <row r="4713" spans="1:32">
      <c r="A4713" s="105"/>
      <c r="B4713" s="122" t="s">
        <v>582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0</v>
      </c>
      <c r="L4713" s="51">
        <v>90</v>
      </c>
      <c r="M4713" s="51">
        <v>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 t="shared" si="1437"/>
        <v>280</v>
      </c>
      <c r="AD4713" s="123" t="s">
        <v>240</v>
      </c>
      <c r="AE4713" s="119"/>
      <c r="AF4713" s="60"/>
    </row>
    <row r="4714" spans="1:32">
      <c r="A4714" s="105"/>
      <c r="B4714" s="93"/>
      <c r="C4714" s="21" t="s">
        <v>860</v>
      </c>
      <c r="D4714" s="12">
        <v>110</v>
      </c>
      <c r="E4714" s="12">
        <v>0</v>
      </c>
      <c r="F4714" s="12">
        <v>0</v>
      </c>
      <c r="G4714" s="12">
        <v>0</v>
      </c>
      <c r="H4714" s="12">
        <v>0</v>
      </c>
      <c r="I4714" s="13">
        <v>20</v>
      </c>
      <c r="J4714" s="13">
        <v>30</v>
      </c>
      <c r="K4714" s="13">
        <v>0</v>
      </c>
      <c r="L4714" s="13">
        <v>90</v>
      </c>
      <c r="M4714" s="13">
        <v>0</v>
      </c>
      <c r="N4714" s="14">
        <f>D4714*$D$3</f>
        <v>165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123.75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288.75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288.8</v>
      </c>
      <c r="AD4714" s="48"/>
      <c r="AE4714" s="119"/>
      <c r="AF4714" s="60"/>
    </row>
    <row r="4715" spans="1:32">
      <c r="A4715" s="105"/>
      <c r="B4715" s="122" t="s">
        <v>583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0</v>
      </c>
      <c r="L4715" s="51">
        <v>80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 t="shared" si="1437"/>
        <v>260</v>
      </c>
      <c r="AD4715" s="123" t="s">
        <v>240</v>
      </c>
      <c r="AE4715" s="119"/>
      <c r="AF4715" s="60"/>
    </row>
    <row r="4716" spans="1:32">
      <c r="A4716" s="105"/>
      <c r="B4716" s="93"/>
      <c r="C4716" s="21" t="s">
        <v>860</v>
      </c>
      <c r="D4716" s="12">
        <v>112</v>
      </c>
      <c r="E4716" s="12">
        <v>0</v>
      </c>
      <c r="F4716" s="12">
        <v>0</v>
      </c>
      <c r="G4716" s="12">
        <v>0</v>
      </c>
      <c r="H4716" s="12">
        <v>0</v>
      </c>
      <c r="I4716" s="13">
        <v>40</v>
      </c>
      <c r="J4716" s="13">
        <v>40</v>
      </c>
      <c r="K4716" s="13">
        <v>0</v>
      </c>
      <c r="L4716" s="13">
        <v>80</v>
      </c>
      <c r="M4716" s="13">
        <v>0</v>
      </c>
      <c r="N4716" s="14">
        <f>D4716*$D$3</f>
        <v>168</v>
      </c>
      <c r="O4716" s="14">
        <f>E4716*$E$3</f>
        <v>0</v>
      </c>
      <c r="P4716" s="14">
        <f>F4716*$F$3</f>
        <v>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201.6</v>
      </c>
      <c r="T4716" s="14">
        <f>(O4716/100)*(K4716*$K$3)</f>
        <v>0</v>
      </c>
      <c r="U4716" s="14">
        <f>(P4716/100)*(K4716*$K$3)+(P4716/100)*(L4716*$L$3)</f>
        <v>0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369.6</v>
      </c>
      <c r="Y4716" s="14">
        <f>O4716+T4716</f>
        <v>0</v>
      </c>
      <c r="Z4716" s="14">
        <f>P4716+U4716</f>
        <v>0</v>
      </c>
      <c r="AA4716" s="14">
        <f>Q4716+V4716</f>
        <v>0</v>
      </c>
      <c r="AB4716" s="14">
        <f>R4716+W4716</f>
        <v>0</v>
      </c>
      <c r="AC4716" s="15">
        <f>ROUND(X4716+Y4716+Z4716+AA4716+AB4716,1)</f>
        <v>369.6</v>
      </c>
      <c r="AD4716" s="48"/>
      <c r="AE4716" s="119"/>
      <c r="AF4716" s="60"/>
    </row>
    <row r="4717" spans="1:32">
      <c r="A4717" s="113"/>
      <c r="B4717" s="156" t="s">
        <v>376</v>
      </c>
      <c r="C4717" s="156"/>
      <c r="D4717" s="156"/>
      <c r="E4717" s="156"/>
      <c r="F4717" s="156"/>
      <c r="G4717" s="156"/>
      <c r="H4717" s="156"/>
      <c r="I4717" s="156"/>
      <c r="J4717" s="156"/>
      <c r="K4717" s="156"/>
      <c r="L4717" s="156"/>
      <c r="M4717" s="156"/>
      <c r="N4717" s="156"/>
      <c r="O4717" s="156"/>
      <c r="P4717" s="156"/>
      <c r="Q4717" s="156"/>
      <c r="R4717" s="156"/>
      <c r="S4717" s="156"/>
      <c r="T4717" s="156"/>
      <c r="U4717" s="156"/>
      <c r="V4717" s="156"/>
      <c r="W4717" s="156"/>
      <c r="X4717" s="156"/>
      <c r="Y4717" s="156"/>
      <c r="Z4717" s="156"/>
      <c r="AA4717" s="156"/>
      <c r="AB4717" s="156"/>
      <c r="AC4717" s="18"/>
      <c r="AD4717" s="18"/>
      <c r="AE4717" s="119"/>
      <c r="AF4717" s="60"/>
    </row>
    <row r="4718" spans="1:32">
      <c r="A4718" s="105"/>
      <c r="B4718" s="122" t="s">
        <v>377</v>
      </c>
      <c r="C4718" s="50" t="s">
        <v>240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51">
        <v>0</v>
      </c>
      <c r="J4718" s="51">
        <v>0</v>
      </c>
      <c r="K4718" s="51">
        <v>0</v>
      </c>
      <c r="L4718" s="51">
        <v>50</v>
      </c>
      <c r="M4718" s="51">
        <v>0</v>
      </c>
      <c r="N4718" s="52" t="s">
        <v>240</v>
      </c>
      <c r="O4718" s="52" t="s">
        <v>240</v>
      </c>
      <c r="P4718" s="52" t="s">
        <v>240</v>
      </c>
      <c r="Q4718" s="52" t="s">
        <v>240</v>
      </c>
      <c r="R4718" s="52" t="s">
        <v>240</v>
      </c>
      <c r="S4718" s="52" t="s">
        <v>240</v>
      </c>
      <c r="T4718" s="52" t="s">
        <v>240</v>
      </c>
      <c r="U4718" s="52" t="s">
        <v>240</v>
      </c>
      <c r="V4718" s="52" t="s">
        <v>240</v>
      </c>
      <c r="W4718" s="52" t="s">
        <v>240</v>
      </c>
      <c r="X4718" s="52" t="s">
        <v>240</v>
      </c>
      <c r="Y4718" s="52" t="s">
        <v>240</v>
      </c>
      <c r="Z4718" s="52" t="s">
        <v>240</v>
      </c>
      <c r="AA4718" s="52" t="s">
        <v>240</v>
      </c>
      <c r="AB4718" s="52" t="s">
        <v>240</v>
      </c>
      <c r="AC4718" s="53">
        <f t="shared" si="1437"/>
        <v>200</v>
      </c>
      <c r="AD4718" s="123" t="s">
        <v>240</v>
      </c>
      <c r="AE4718" s="119"/>
      <c r="AF4718" s="60"/>
    </row>
    <row r="4719" spans="1:32">
      <c r="A4719" s="105"/>
      <c r="B4719" s="93"/>
      <c r="C4719" s="21" t="s">
        <v>860</v>
      </c>
      <c r="D4719" s="12">
        <v>100</v>
      </c>
      <c r="E4719" s="12">
        <v>0</v>
      </c>
      <c r="F4719" s="12">
        <v>0</v>
      </c>
      <c r="G4719" s="12">
        <v>0</v>
      </c>
      <c r="H4719" s="12">
        <v>0</v>
      </c>
      <c r="I4719" s="13">
        <v>30</v>
      </c>
      <c r="J4719" s="13">
        <v>30</v>
      </c>
      <c r="K4719" s="13">
        <v>0</v>
      </c>
      <c r="L4719" s="13">
        <v>50</v>
      </c>
      <c r="M4719" s="13">
        <v>0</v>
      </c>
      <c r="N4719" s="14">
        <f>D4719*$D$3</f>
        <v>150</v>
      </c>
      <c r="O4719" s="14">
        <f>E4719*$E$3</f>
        <v>0</v>
      </c>
      <c r="P4719" s="14">
        <f>F4719*$F$3</f>
        <v>0</v>
      </c>
      <c r="Q4719" s="14">
        <f>G4719*$G$3</f>
        <v>0</v>
      </c>
      <c r="R4719" s="14">
        <f>H4719*$H$3</f>
        <v>0</v>
      </c>
      <c r="S4719" s="14">
        <f>(N4719/100)*(I4719*$I$3)+(N4719/100)*(J4719*$J$3)</f>
        <v>135</v>
      </c>
      <c r="T4719" s="14">
        <f>(O4719/100)*(K4719*$K$3)</f>
        <v>0</v>
      </c>
      <c r="U4719" s="14">
        <f>(P4719/100)*(K4719*$K$3)+(P4719/100)*(L4719*$L$3)</f>
        <v>0</v>
      </c>
      <c r="V4719" s="14">
        <f>(Q4719/100)*(L4719*$L$3)</f>
        <v>0</v>
      </c>
      <c r="W4719" s="14">
        <f>(R4719/100)*(K4719*$K$3)+(R4719/100)*(L4719*$L$3)</f>
        <v>0</v>
      </c>
      <c r="X4719" s="14">
        <f>N4719+S4719</f>
        <v>285</v>
      </c>
      <c r="Y4719" s="14">
        <f>O4719+T4719</f>
        <v>0</v>
      </c>
      <c r="Z4719" s="14">
        <f>P4719+U4719</f>
        <v>0</v>
      </c>
      <c r="AA4719" s="14">
        <f>Q4719+V4719</f>
        <v>0</v>
      </c>
      <c r="AB4719" s="14">
        <f>R4719+W4719</f>
        <v>0</v>
      </c>
      <c r="AC4719" s="15">
        <f>ROUND(X4719+Y4719+Z4719+AA4719+AB4719,1)</f>
        <v>285</v>
      </c>
      <c r="AD4719" s="48"/>
      <c r="AE4719" s="119"/>
      <c r="AF4719" s="60"/>
    </row>
    <row r="4720" spans="1:32">
      <c r="A4720" s="105"/>
      <c r="B4720" s="122" t="s">
        <v>378</v>
      </c>
      <c r="C4720" s="50" t="s">
        <v>240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51">
        <v>0</v>
      </c>
      <c r="J4720" s="51">
        <v>0</v>
      </c>
      <c r="K4720" s="51">
        <v>0</v>
      </c>
      <c r="L4720" s="51">
        <v>60</v>
      </c>
      <c r="M4720" s="51">
        <v>0</v>
      </c>
      <c r="N4720" s="52" t="s">
        <v>240</v>
      </c>
      <c r="O4720" s="52" t="s">
        <v>240</v>
      </c>
      <c r="P4720" s="52" t="s">
        <v>240</v>
      </c>
      <c r="Q4720" s="52" t="s">
        <v>240</v>
      </c>
      <c r="R4720" s="52" t="s">
        <v>240</v>
      </c>
      <c r="S4720" s="52" t="s">
        <v>240</v>
      </c>
      <c r="T4720" s="52" t="s">
        <v>240</v>
      </c>
      <c r="U4720" s="52" t="s">
        <v>240</v>
      </c>
      <c r="V4720" s="52" t="s">
        <v>240</v>
      </c>
      <c r="W4720" s="52" t="s">
        <v>240</v>
      </c>
      <c r="X4720" s="52" t="s">
        <v>240</v>
      </c>
      <c r="Y4720" s="52" t="s">
        <v>240</v>
      </c>
      <c r="Z4720" s="52" t="s">
        <v>240</v>
      </c>
      <c r="AA4720" s="52" t="s">
        <v>240</v>
      </c>
      <c r="AB4720" s="52" t="s">
        <v>240</v>
      </c>
      <c r="AC4720" s="53">
        <f t="shared" si="1437"/>
        <v>220</v>
      </c>
      <c r="AD4720" s="123" t="s">
        <v>240</v>
      </c>
      <c r="AE4720" s="119"/>
      <c r="AF4720" s="60"/>
    </row>
    <row r="4721" spans="1:32">
      <c r="A4721" s="105"/>
      <c r="B4721" s="93"/>
      <c r="C4721" s="21" t="s">
        <v>860</v>
      </c>
      <c r="D4721" s="12">
        <v>102</v>
      </c>
      <c r="E4721" s="12">
        <v>0</v>
      </c>
      <c r="F4721" s="12">
        <v>0</v>
      </c>
      <c r="G4721" s="12">
        <v>0</v>
      </c>
      <c r="H4721" s="12">
        <v>0</v>
      </c>
      <c r="I4721" s="13">
        <v>35</v>
      </c>
      <c r="J4721" s="13">
        <v>35</v>
      </c>
      <c r="K4721" s="13">
        <v>0</v>
      </c>
      <c r="L4721" s="13">
        <v>60</v>
      </c>
      <c r="M4721" s="13">
        <v>0</v>
      </c>
      <c r="N4721" s="14">
        <f>D4721*$D$3</f>
        <v>153</v>
      </c>
      <c r="O4721" s="14">
        <f>E4721*$E$3</f>
        <v>0</v>
      </c>
      <c r="P4721" s="14">
        <f>F4721*$F$3</f>
        <v>0</v>
      </c>
      <c r="Q4721" s="14">
        <f>G4721*$G$3</f>
        <v>0</v>
      </c>
      <c r="R4721" s="14">
        <f>H4721*$H$3</f>
        <v>0</v>
      </c>
      <c r="S4721" s="14">
        <f>(N4721/100)*(I4721*$I$3)+(N4721/100)*(J4721*$J$3)</f>
        <v>160.65</v>
      </c>
      <c r="T4721" s="14">
        <f>(O4721/100)*(K4721*$K$3)</f>
        <v>0</v>
      </c>
      <c r="U4721" s="14">
        <f>(P4721/100)*(K4721*$K$3)+(P4721/100)*(L4721*$L$3)</f>
        <v>0</v>
      </c>
      <c r="V4721" s="14">
        <f>(Q4721/100)*(L4721*$L$3)</f>
        <v>0</v>
      </c>
      <c r="W4721" s="14">
        <f>(R4721/100)*(K4721*$K$3)+(R4721/100)*(L4721*$L$3)</f>
        <v>0</v>
      </c>
      <c r="X4721" s="14">
        <f>N4721+S4721</f>
        <v>313.64999999999998</v>
      </c>
      <c r="Y4721" s="14">
        <f>O4721+T4721</f>
        <v>0</v>
      </c>
      <c r="Z4721" s="14">
        <f>P4721+U4721</f>
        <v>0</v>
      </c>
      <c r="AA4721" s="14">
        <f>Q4721+V4721</f>
        <v>0</v>
      </c>
      <c r="AB4721" s="14">
        <f>R4721+W4721</f>
        <v>0</v>
      </c>
      <c r="AC4721" s="15">
        <f>ROUND(X4721+Y4721+Z4721+AA4721+AB4721,1)</f>
        <v>313.7</v>
      </c>
      <c r="AD4721" s="48"/>
      <c r="AE4721" s="119"/>
      <c r="AF4721" s="60"/>
    </row>
    <row r="4722" spans="1:32">
      <c r="A4722" s="105"/>
      <c r="B4722" s="122" t="s">
        <v>379</v>
      </c>
      <c r="C4722" s="50" t="s">
        <v>240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50</v>
      </c>
      <c r="M4722" s="51">
        <v>0</v>
      </c>
      <c r="N4722" s="52" t="s">
        <v>240</v>
      </c>
      <c r="O4722" s="52" t="s">
        <v>240</v>
      </c>
      <c r="P4722" s="52" t="s">
        <v>240</v>
      </c>
      <c r="Q4722" s="52" t="s">
        <v>240</v>
      </c>
      <c r="R4722" s="52" t="s">
        <v>240</v>
      </c>
      <c r="S4722" s="52" t="s">
        <v>240</v>
      </c>
      <c r="T4722" s="52" t="s">
        <v>240</v>
      </c>
      <c r="U4722" s="52" t="s">
        <v>240</v>
      </c>
      <c r="V4722" s="52" t="s">
        <v>240</v>
      </c>
      <c r="W4722" s="52" t="s">
        <v>240</v>
      </c>
      <c r="X4722" s="52" t="s">
        <v>240</v>
      </c>
      <c r="Y4722" s="52" t="s">
        <v>240</v>
      </c>
      <c r="Z4722" s="52" t="s">
        <v>240</v>
      </c>
      <c r="AA4722" s="52" t="s">
        <v>240</v>
      </c>
      <c r="AB4722" s="52" t="s">
        <v>240</v>
      </c>
      <c r="AC4722" s="53">
        <f t="shared" si="1437"/>
        <v>200</v>
      </c>
      <c r="AD4722" s="123" t="s">
        <v>240</v>
      </c>
    </row>
    <row r="4723" spans="1:32">
      <c r="A4723" s="105"/>
      <c r="B4723" s="93"/>
      <c r="C4723" s="21" t="s">
        <v>860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50</v>
      </c>
      <c r="K4723" s="13">
        <v>0</v>
      </c>
      <c r="L4723" s="13">
        <v>50</v>
      </c>
      <c r="M4723" s="13">
        <v>0</v>
      </c>
      <c r="N4723" s="14">
        <f>D4723*$D$3</f>
        <v>147</v>
      </c>
      <c r="O4723" s="14">
        <f>E4723*$E$3</f>
        <v>0</v>
      </c>
      <c r="P4723" s="14">
        <f>F4723*$F$3</f>
        <v>0</v>
      </c>
      <c r="Q4723" s="14">
        <f>G4723*$G$3</f>
        <v>0</v>
      </c>
      <c r="R4723" s="14">
        <f>H4723*$H$3</f>
        <v>0</v>
      </c>
      <c r="S4723" s="14">
        <f>(N4723/100)*(I4723*$I$3)+(N4723/100)*(J4723*$J$3)</f>
        <v>176.4</v>
      </c>
      <c r="T4723" s="14">
        <f>(O4723/100)*(K4723*$K$3)</f>
        <v>0</v>
      </c>
      <c r="U4723" s="14">
        <f>(P4723/100)*(K4723*$K$3)+(P4723/100)*(L4723*$L$3)</f>
        <v>0</v>
      </c>
      <c r="V4723" s="14">
        <f>(Q4723/100)*(L4723*$L$3)</f>
        <v>0</v>
      </c>
      <c r="W4723" s="14">
        <f>(R4723/100)*(K4723*$K$3)+(R4723/100)*(L4723*$L$3)</f>
        <v>0</v>
      </c>
      <c r="X4723" s="14">
        <f>N4723+S4723</f>
        <v>323.39999999999998</v>
      </c>
      <c r="Y4723" s="14">
        <f>O4723+T4723</f>
        <v>0</v>
      </c>
      <c r="Z4723" s="14">
        <f>P4723+U4723</f>
        <v>0</v>
      </c>
      <c r="AA4723" s="14">
        <f>Q4723+V4723</f>
        <v>0</v>
      </c>
      <c r="AB4723" s="14">
        <f>R4723+W4723</f>
        <v>0</v>
      </c>
      <c r="AC4723" s="15">
        <f>ROUND(X4723+Y4723+Z4723+AA4723+AB4723,1)</f>
        <v>323.39999999999998</v>
      </c>
      <c r="AD4723" s="48"/>
      <c r="AE4723" s="119"/>
      <c r="AF4723" s="60"/>
    </row>
    <row r="4724" spans="1:32">
      <c r="A4724" s="105"/>
      <c r="B4724" s="122" t="s">
        <v>380</v>
      </c>
      <c r="C4724" s="50" t="s">
        <v>240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51">
        <v>0</v>
      </c>
      <c r="J4724" s="51">
        <v>0</v>
      </c>
      <c r="K4724" s="51">
        <v>0</v>
      </c>
      <c r="L4724" s="51">
        <v>100</v>
      </c>
      <c r="M4724" s="51">
        <v>0</v>
      </c>
      <c r="N4724" s="52" t="s">
        <v>240</v>
      </c>
      <c r="O4724" s="52" t="s">
        <v>240</v>
      </c>
      <c r="P4724" s="52" t="s">
        <v>240</v>
      </c>
      <c r="Q4724" s="52" t="s">
        <v>240</v>
      </c>
      <c r="R4724" s="52" t="s">
        <v>240</v>
      </c>
      <c r="S4724" s="52" t="s">
        <v>240</v>
      </c>
      <c r="T4724" s="52" t="s">
        <v>240</v>
      </c>
      <c r="U4724" s="52" t="s">
        <v>240</v>
      </c>
      <c r="V4724" s="52" t="s">
        <v>240</v>
      </c>
      <c r="W4724" s="52" t="s">
        <v>240</v>
      </c>
      <c r="X4724" s="52" t="s">
        <v>240</v>
      </c>
      <c r="Y4724" s="52" t="s">
        <v>240</v>
      </c>
      <c r="Z4724" s="52" t="s">
        <v>240</v>
      </c>
      <c r="AA4724" s="52" t="s">
        <v>240</v>
      </c>
      <c r="AB4724" s="52" t="s">
        <v>240</v>
      </c>
      <c r="AC4724" s="53">
        <f t="shared" si="1437"/>
        <v>300</v>
      </c>
      <c r="AD4724" s="123" t="s">
        <v>240</v>
      </c>
    </row>
    <row r="4725" spans="1:32">
      <c r="A4725" s="105"/>
      <c r="B4725" s="93"/>
      <c r="C4725" s="21" t="s">
        <v>860</v>
      </c>
      <c r="D4725" s="12">
        <v>80</v>
      </c>
      <c r="E4725" s="12">
        <v>0</v>
      </c>
      <c r="F4725" s="12">
        <v>0</v>
      </c>
      <c r="G4725" s="12">
        <v>0</v>
      </c>
      <c r="H4725" s="12">
        <v>50</v>
      </c>
      <c r="I4725" s="13">
        <v>20</v>
      </c>
      <c r="J4725" s="13">
        <v>30</v>
      </c>
      <c r="K4725" s="13">
        <v>0</v>
      </c>
      <c r="L4725" s="13">
        <v>100</v>
      </c>
      <c r="M4725" s="13">
        <v>0</v>
      </c>
      <c r="N4725" s="14">
        <f>D4725*$D$3</f>
        <v>120</v>
      </c>
      <c r="O4725" s="14">
        <f>E4725*$E$3</f>
        <v>0</v>
      </c>
      <c r="P4725" s="14">
        <f>F4725*$F$3</f>
        <v>0</v>
      </c>
      <c r="Q4725" s="14">
        <f>G4725*$G$3</f>
        <v>0</v>
      </c>
      <c r="R4725" s="14">
        <f>H4725*$H$3</f>
        <v>75</v>
      </c>
      <c r="S4725" s="14">
        <f>(N4725/100)*(I4725*$I$3)+(N4725/100)*(J4725*$J$3)</f>
        <v>90</v>
      </c>
      <c r="T4725" s="14">
        <f>(O4725/100)*(K4725*$K$3)</f>
        <v>0</v>
      </c>
      <c r="U4725" s="14">
        <f>(P4725/100)*(K4725*$K$3)+(P4725/100)*(L4725*$L$3)</f>
        <v>0</v>
      </c>
      <c r="V4725" s="14">
        <f>(Q4725/100)*(L4725*$L$3)</f>
        <v>0</v>
      </c>
      <c r="W4725" s="14">
        <f>(R4725/100)*(K4725*$K$3)+(R4725/100)*(L4725*$L$3)</f>
        <v>112.5</v>
      </c>
      <c r="X4725" s="14">
        <f>N4725+S4725</f>
        <v>210</v>
      </c>
      <c r="Y4725" s="14">
        <f>O4725+T4725</f>
        <v>0</v>
      </c>
      <c r="Z4725" s="14">
        <f>P4725+U4725</f>
        <v>0</v>
      </c>
      <c r="AA4725" s="14">
        <f>Q4725+V4725</f>
        <v>0</v>
      </c>
      <c r="AB4725" s="14">
        <f>R4725+W4725</f>
        <v>187.5</v>
      </c>
      <c r="AC4725" s="15">
        <f>ROUND(X4725+Y4725+Z4725+AA4725+AB4725,1)</f>
        <v>397.5</v>
      </c>
      <c r="AD4725" s="48"/>
      <c r="AE4725" s="119"/>
      <c r="AF4725" s="60"/>
    </row>
    <row r="4726" spans="1:32">
      <c r="A4726" s="105"/>
      <c r="B4726" s="122" t="s">
        <v>381</v>
      </c>
      <c r="C4726" s="50" t="s">
        <v>240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51">
        <v>0</v>
      </c>
      <c r="J4726" s="51">
        <v>0</v>
      </c>
      <c r="K4726" s="51">
        <v>70</v>
      </c>
      <c r="L4726" s="51">
        <v>70</v>
      </c>
      <c r="M4726" s="51">
        <v>0</v>
      </c>
      <c r="N4726" s="52" t="s">
        <v>240</v>
      </c>
      <c r="O4726" s="52" t="s">
        <v>240</v>
      </c>
      <c r="P4726" s="52" t="s">
        <v>240</v>
      </c>
      <c r="Q4726" s="52" t="s">
        <v>240</v>
      </c>
      <c r="R4726" s="52" t="s">
        <v>240</v>
      </c>
      <c r="S4726" s="52" t="s">
        <v>240</v>
      </c>
      <c r="T4726" s="52" t="s">
        <v>240</v>
      </c>
      <c r="U4726" s="52" t="s">
        <v>240</v>
      </c>
      <c r="V4726" s="52" t="s">
        <v>240</v>
      </c>
      <c r="W4726" s="52" t="s">
        <v>240</v>
      </c>
      <c r="X4726" s="52" t="s">
        <v>240</v>
      </c>
      <c r="Y4726" s="52" t="s">
        <v>240</v>
      </c>
      <c r="Z4726" s="52" t="s">
        <v>240</v>
      </c>
      <c r="AA4726" s="52" t="s">
        <v>240</v>
      </c>
      <c r="AB4726" s="52" t="s">
        <v>240</v>
      </c>
      <c r="AC4726" s="53">
        <f t="shared" si="1437"/>
        <v>380</v>
      </c>
      <c r="AD4726" s="123" t="s">
        <v>240</v>
      </c>
    </row>
    <row r="4727" spans="1:32">
      <c r="A4727" s="105"/>
      <c r="B4727" s="93"/>
      <c r="C4727" s="21" t="s">
        <v>860</v>
      </c>
      <c r="D4727" s="12">
        <v>0</v>
      </c>
      <c r="E4727" s="12">
        <v>125</v>
      </c>
      <c r="F4727" s="12">
        <v>0</v>
      </c>
      <c r="G4727" s="12">
        <v>0</v>
      </c>
      <c r="H4727" s="12">
        <v>0</v>
      </c>
      <c r="I4727" s="13">
        <v>25</v>
      </c>
      <c r="J4727" s="13">
        <v>25</v>
      </c>
      <c r="K4727" s="13">
        <v>70</v>
      </c>
      <c r="L4727" s="13">
        <v>70</v>
      </c>
      <c r="M4727" s="13">
        <v>0</v>
      </c>
      <c r="N4727" s="14">
        <f>D4727*$D$3</f>
        <v>0</v>
      </c>
      <c r="O4727" s="14">
        <f>E4727*$E$3</f>
        <v>187.5</v>
      </c>
      <c r="P4727" s="14">
        <f>F4727*$F$3</f>
        <v>0</v>
      </c>
      <c r="Q4727" s="14">
        <f>G4727*$G$3</f>
        <v>0</v>
      </c>
      <c r="R4727" s="14">
        <f>H4727*$H$3</f>
        <v>0</v>
      </c>
      <c r="S4727" s="14">
        <f>(N4727/100)*(I4727*$I$3)+(N4727/100)*(J4727*$J$3)</f>
        <v>0</v>
      </c>
      <c r="T4727" s="14">
        <f>(O4727/100)*(K4727*$K$3)</f>
        <v>196.875</v>
      </c>
      <c r="U4727" s="14">
        <f>(P4727/100)*(K4727*$K$3)+(P4727/100)*(L4727*$L$3)</f>
        <v>0</v>
      </c>
      <c r="V4727" s="14">
        <f>(Q4727/100)*(L4727*$L$3)</f>
        <v>0</v>
      </c>
      <c r="W4727" s="14">
        <f>(R4727/100)*(K4727*$K$3)+(R4727/100)*(L4727*$L$3)</f>
        <v>0</v>
      </c>
      <c r="X4727" s="14">
        <f>N4727+S4727</f>
        <v>0</v>
      </c>
      <c r="Y4727" s="14">
        <f>O4727+T4727</f>
        <v>384.375</v>
      </c>
      <c r="Z4727" s="14">
        <f>P4727+U4727</f>
        <v>0</v>
      </c>
      <c r="AA4727" s="14">
        <f>Q4727+V4727</f>
        <v>0</v>
      </c>
      <c r="AB4727" s="14">
        <f>R4727+W4727</f>
        <v>0</v>
      </c>
      <c r="AC4727" s="15">
        <f>ROUND(X4727+Y4727+Z4727+AA4727+AB4727,1)</f>
        <v>384.4</v>
      </c>
      <c r="AD4727" s="48"/>
      <c r="AE4727" s="119"/>
      <c r="AF4727" s="60"/>
    </row>
    <row r="4728" spans="1:32">
      <c r="A4728" s="105"/>
      <c r="B4728" s="122" t="s">
        <v>382</v>
      </c>
      <c r="C4728" s="50" t="s">
        <v>240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51">
        <v>0</v>
      </c>
      <c r="J4728" s="51">
        <v>0</v>
      </c>
      <c r="K4728" s="51">
        <v>0</v>
      </c>
      <c r="L4728" s="51">
        <v>80</v>
      </c>
      <c r="M4728" s="51">
        <v>0</v>
      </c>
      <c r="N4728" s="52" t="s">
        <v>240</v>
      </c>
      <c r="O4728" s="52" t="s">
        <v>240</v>
      </c>
      <c r="P4728" s="52" t="s">
        <v>240</v>
      </c>
      <c r="Q4728" s="52" t="s">
        <v>240</v>
      </c>
      <c r="R4728" s="52" t="s">
        <v>240</v>
      </c>
      <c r="S4728" s="52" t="s">
        <v>240</v>
      </c>
      <c r="T4728" s="52" t="s">
        <v>240</v>
      </c>
      <c r="U4728" s="52" t="s">
        <v>240</v>
      </c>
      <c r="V4728" s="52" t="s">
        <v>240</v>
      </c>
      <c r="W4728" s="52" t="s">
        <v>240</v>
      </c>
      <c r="X4728" s="52" t="s">
        <v>240</v>
      </c>
      <c r="Y4728" s="52" t="s">
        <v>240</v>
      </c>
      <c r="Z4728" s="52" t="s">
        <v>240</v>
      </c>
      <c r="AA4728" s="52" t="s">
        <v>240</v>
      </c>
      <c r="AB4728" s="52" t="s">
        <v>240</v>
      </c>
      <c r="AC4728" s="53">
        <f t="shared" si="1437"/>
        <v>260</v>
      </c>
      <c r="AD4728" s="123" t="s">
        <v>240</v>
      </c>
    </row>
    <row r="4729" spans="1:32">
      <c r="A4729" s="105"/>
      <c r="B4729" s="93"/>
      <c r="C4729" s="21" t="s">
        <v>860</v>
      </c>
      <c r="D4729" s="12">
        <v>112</v>
      </c>
      <c r="E4729" s="12">
        <v>0</v>
      </c>
      <c r="F4729" s="12">
        <v>0</v>
      </c>
      <c r="G4729" s="12">
        <v>0</v>
      </c>
      <c r="H4729" s="12">
        <v>0</v>
      </c>
      <c r="I4729" s="13">
        <v>30</v>
      </c>
      <c r="J4729" s="13">
        <v>30</v>
      </c>
      <c r="K4729" s="13">
        <v>0</v>
      </c>
      <c r="L4729" s="13">
        <v>80</v>
      </c>
      <c r="M4729" s="13">
        <v>0</v>
      </c>
      <c r="N4729" s="14">
        <f>D4729*$D$3</f>
        <v>168</v>
      </c>
      <c r="O4729" s="14">
        <f>E4729*$E$3</f>
        <v>0</v>
      </c>
      <c r="P4729" s="14">
        <f>F4729*$F$3</f>
        <v>0</v>
      </c>
      <c r="Q4729" s="14">
        <f>G4729*$G$3</f>
        <v>0</v>
      </c>
      <c r="R4729" s="14">
        <f>H4729*$H$3</f>
        <v>0</v>
      </c>
      <c r="S4729" s="14">
        <f>(N4729/100)*(I4729*$I$3)+(N4729/100)*(J4729*$J$3)</f>
        <v>151.19999999999999</v>
      </c>
      <c r="T4729" s="14">
        <f>(O4729/100)*(K4729*$K$3)</f>
        <v>0</v>
      </c>
      <c r="U4729" s="14">
        <f>(P4729/100)*(K4729*$K$3)+(P4729/100)*(L4729*$L$3)</f>
        <v>0</v>
      </c>
      <c r="V4729" s="14">
        <f>(Q4729/100)*(L4729*$L$3)</f>
        <v>0</v>
      </c>
      <c r="W4729" s="14">
        <f>(R4729/100)*(K4729*$K$3)+(R4729/100)*(L4729*$L$3)</f>
        <v>0</v>
      </c>
      <c r="X4729" s="14">
        <f>N4729+S4729</f>
        <v>319.2</v>
      </c>
      <c r="Y4729" s="14">
        <f>O4729+T4729</f>
        <v>0</v>
      </c>
      <c r="Z4729" s="14">
        <f>P4729+U4729</f>
        <v>0</v>
      </c>
      <c r="AA4729" s="14">
        <f>Q4729+V4729</f>
        <v>0</v>
      </c>
      <c r="AB4729" s="14">
        <f>R4729+W4729</f>
        <v>0</v>
      </c>
      <c r="AC4729" s="15">
        <f>ROUND(X4729+Y4729+Z4729+AA4729+AB4729,1)</f>
        <v>319.2</v>
      </c>
      <c r="AD4729" s="48"/>
      <c r="AE4729" s="119"/>
      <c r="AF4729" s="60"/>
    </row>
    <row r="4730" spans="1:32">
      <c r="A4730" s="105"/>
      <c r="B4730" s="122" t="s">
        <v>383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0</v>
      </c>
      <c r="L4730" s="51">
        <v>84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 t="shared" si="1437"/>
        <v>268</v>
      </c>
      <c r="AD4730" s="123" t="s">
        <v>240</v>
      </c>
    </row>
    <row r="4731" spans="1:32">
      <c r="A4731" s="105"/>
      <c r="B4731" s="93"/>
      <c r="C4731" s="21" t="s">
        <v>860</v>
      </c>
      <c r="D4731" s="12">
        <v>108</v>
      </c>
      <c r="E4731" s="12">
        <v>0</v>
      </c>
      <c r="F4731" s="12">
        <v>0</v>
      </c>
      <c r="G4731" s="12">
        <v>0</v>
      </c>
      <c r="H4731" s="12">
        <v>0</v>
      </c>
      <c r="I4731" s="13">
        <v>30</v>
      </c>
      <c r="J4731" s="13">
        <v>30</v>
      </c>
      <c r="K4731" s="13">
        <v>0</v>
      </c>
      <c r="L4731" s="13">
        <v>84</v>
      </c>
      <c r="M4731" s="13">
        <v>0</v>
      </c>
      <c r="N4731" s="14">
        <f>D4731*$D$3</f>
        <v>162</v>
      </c>
      <c r="O4731" s="14">
        <f>E4731*$E$3</f>
        <v>0</v>
      </c>
      <c r="P4731" s="14">
        <f>F4731*$F$3</f>
        <v>0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145.80000000000001</v>
      </c>
      <c r="T4731" s="14">
        <f>(O4731/100)*(K4731*$K$3)</f>
        <v>0</v>
      </c>
      <c r="U4731" s="14">
        <f>(P4731/100)*(K4731*$K$3)+(P4731/100)*(L4731*$L$3)</f>
        <v>0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307.8</v>
      </c>
      <c r="Y4731" s="14">
        <f>O4731+T4731</f>
        <v>0</v>
      </c>
      <c r="Z4731" s="14">
        <f>P4731+U4731</f>
        <v>0</v>
      </c>
      <c r="AA4731" s="14">
        <f>Q4731+V4731</f>
        <v>0</v>
      </c>
      <c r="AB4731" s="14">
        <f>R4731+W4731</f>
        <v>0</v>
      </c>
      <c r="AC4731" s="15">
        <f>ROUND(X4731+Y4731+Z4731+AA4731+AB4731,1)</f>
        <v>307.8</v>
      </c>
      <c r="AD4731" s="48"/>
      <c r="AE4731" s="119"/>
      <c r="AF4731" s="60"/>
    </row>
    <row r="4732" spans="1:32">
      <c r="A4732" s="105"/>
      <c r="B4732" s="122" t="s">
        <v>384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100</v>
      </c>
      <c r="M4732" s="51">
        <v>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 t="shared" si="1437"/>
        <v>300</v>
      </c>
      <c r="AD4732" s="123" t="s">
        <v>240</v>
      </c>
    </row>
    <row r="4733" spans="1:32">
      <c r="A4733" s="105"/>
      <c r="B4733" s="93"/>
      <c r="C4733" s="21" t="s">
        <v>860</v>
      </c>
      <c r="D4733" s="12">
        <v>110</v>
      </c>
      <c r="E4733" s="12">
        <v>0</v>
      </c>
      <c r="F4733" s="12">
        <v>0</v>
      </c>
      <c r="G4733" s="12">
        <v>0</v>
      </c>
      <c r="H4733" s="12">
        <v>0</v>
      </c>
      <c r="I4733" s="13">
        <v>40</v>
      </c>
      <c r="J4733" s="13">
        <v>40</v>
      </c>
      <c r="K4733" s="13">
        <v>0</v>
      </c>
      <c r="L4733" s="13">
        <v>100</v>
      </c>
      <c r="M4733" s="13">
        <v>0</v>
      </c>
      <c r="N4733" s="14">
        <f>D4733*$D$3</f>
        <v>165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0</v>
      </c>
      <c r="S4733" s="14">
        <f>(N4733/100)*(I4733*$I$3)+(N4733/100)*(J4733*$J$3)</f>
        <v>198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0</v>
      </c>
      <c r="X4733" s="14">
        <f>N4733+S4733</f>
        <v>363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0</v>
      </c>
      <c r="AC4733" s="15">
        <f>ROUND(X4733+Y4733+Z4733+AA4733+AB4733,1)</f>
        <v>363</v>
      </c>
      <c r="AD4733" s="48"/>
      <c r="AE4733" s="119"/>
      <c r="AF4733" s="60"/>
    </row>
    <row r="4734" spans="1:32">
      <c r="A4734" s="113"/>
      <c r="B4734" s="156" t="s">
        <v>385</v>
      </c>
      <c r="C4734" s="156"/>
      <c r="D4734" s="156"/>
      <c r="E4734" s="156"/>
      <c r="F4734" s="156"/>
      <c r="G4734" s="156"/>
      <c r="H4734" s="156"/>
      <c r="I4734" s="156"/>
      <c r="J4734" s="156"/>
      <c r="K4734" s="156"/>
      <c r="L4734" s="156"/>
      <c r="M4734" s="156"/>
      <c r="N4734" s="156"/>
      <c r="O4734" s="156"/>
      <c r="P4734" s="156"/>
      <c r="Q4734" s="156"/>
      <c r="R4734" s="156"/>
      <c r="S4734" s="156"/>
      <c r="T4734" s="156"/>
      <c r="U4734" s="156"/>
      <c r="V4734" s="156"/>
      <c r="W4734" s="156"/>
      <c r="X4734" s="156"/>
      <c r="Y4734" s="156"/>
      <c r="Z4734" s="156"/>
      <c r="AA4734" s="156"/>
      <c r="AB4734" s="156"/>
      <c r="AC4734" s="18"/>
      <c r="AD4734" s="18"/>
    </row>
    <row r="4735" spans="1:32">
      <c r="A4735" s="105"/>
      <c r="B4735" s="122" t="s">
        <v>386</v>
      </c>
      <c r="C4735" s="50" t="s">
        <v>240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51">
        <v>0</v>
      </c>
      <c r="J4735" s="51">
        <v>0</v>
      </c>
      <c r="K4735" s="51">
        <v>25</v>
      </c>
      <c r="L4735" s="51">
        <v>25</v>
      </c>
      <c r="M4735" s="51">
        <v>0</v>
      </c>
      <c r="N4735" s="52" t="s">
        <v>240</v>
      </c>
      <c r="O4735" s="52" t="s">
        <v>240</v>
      </c>
      <c r="P4735" s="52" t="s">
        <v>240</v>
      </c>
      <c r="Q4735" s="52" t="s">
        <v>240</v>
      </c>
      <c r="R4735" s="52" t="s">
        <v>240</v>
      </c>
      <c r="S4735" s="52" t="s">
        <v>240</v>
      </c>
      <c r="T4735" s="52" t="s">
        <v>240</v>
      </c>
      <c r="U4735" s="52" t="s">
        <v>240</v>
      </c>
      <c r="V4735" s="52" t="s">
        <v>240</v>
      </c>
      <c r="W4735" s="52" t="s">
        <v>240</v>
      </c>
      <c r="X4735" s="52" t="s">
        <v>240</v>
      </c>
      <c r="Y4735" s="52" t="s">
        <v>240</v>
      </c>
      <c r="Z4735" s="52" t="s">
        <v>240</v>
      </c>
      <c r="AA4735" s="52" t="s">
        <v>240</v>
      </c>
      <c r="AB4735" s="52" t="s">
        <v>240</v>
      </c>
      <c r="AC4735" s="53">
        <f t="shared" si="1437"/>
        <v>200</v>
      </c>
      <c r="AD4735" s="123" t="s">
        <v>240</v>
      </c>
    </row>
    <row r="4736" spans="1:32">
      <c r="A4736" s="105"/>
      <c r="B4736" s="93"/>
      <c r="C4736" s="21" t="s">
        <v>860</v>
      </c>
      <c r="D4736" s="12">
        <v>0</v>
      </c>
      <c r="E4736" s="12">
        <v>0</v>
      </c>
      <c r="F4736" s="12">
        <v>100</v>
      </c>
      <c r="G4736" s="12">
        <v>0</v>
      </c>
      <c r="H4736" s="12">
        <v>0</v>
      </c>
      <c r="I4736" s="13">
        <v>0</v>
      </c>
      <c r="J4736" s="13">
        <v>0</v>
      </c>
      <c r="K4736" s="13">
        <v>25</v>
      </c>
      <c r="L4736" s="13">
        <v>25</v>
      </c>
      <c r="M4736" s="13">
        <v>0</v>
      </c>
      <c r="N4736" s="14">
        <f>D4736*$D$3</f>
        <v>0</v>
      </c>
      <c r="O4736" s="14">
        <f>E4736*$E$3</f>
        <v>0</v>
      </c>
      <c r="P4736" s="14">
        <f>F4736*$F$3</f>
        <v>150</v>
      </c>
      <c r="Q4736" s="14">
        <f>G4736*$G$3</f>
        <v>0</v>
      </c>
      <c r="R4736" s="14">
        <f>H4736*$H$3</f>
        <v>0</v>
      </c>
      <c r="S4736" s="14">
        <f>(N4736/100)*(I4736*$I$3)+(N4736/100)*(J4736*$J$3)</f>
        <v>0</v>
      </c>
      <c r="T4736" s="14">
        <f>(O4736/100)*(K4736*$K$3)</f>
        <v>0</v>
      </c>
      <c r="U4736" s="14">
        <f>(P4736/100)*(K4736*$K$3)+(P4736/100)*(L4736*$L$3)</f>
        <v>112.5</v>
      </c>
      <c r="V4736" s="14">
        <f>(Q4736/100)*(L4736*$L$3)</f>
        <v>0</v>
      </c>
      <c r="W4736" s="14">
        <f>(R4736/100)*(K4736*$K$3)+(R4736/100)*(L4736*$L$3)</f>
        <v>0</v>
      </c>
      <c r="X4736" s="14">
        <f>N4736+S4736</f>
        <v>0</v>
      </c>
      <c r="Y4736" s="14">
        <f>O4736+T4736</f>
        <v>0</v>
      </c>
      <c r="Z4736" s="14">
        <f>P4736+U4736</f>
        <v>262.5</v>
      </c>
      <c r="AA4736" s="14">
        <f>Q4736+V4736</f>
        <v>0</v>
      </c>
      <c r="AB4736" s="14">
        <f>R4736+W4736</f>
        <v>0</v>
      </c>
      <c r="AC4736" s="15">
        <f>ROUND(X4736+Y4736+Z4736+AA4736+AB4736,1)</f>
        <v>262.5</v>
      </c>
      <c r="AD4736" s="48"/>
      <c r="AE4736" s="119"/>
      <c r="AF4736" s="60"/>
    </row>
    <row r="4737" spans="1:32">
      <c r="A4737" s="105"/>
      <c r="B4737" s="122" t="s">
        <v>387</v>
      </c>
      <c r="C4737" s="50" t="s">
        <v>240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35</v>
      </c>
      <c r="L4737" s="51">
        <v>35</v>
      </c>
      <c r="M4737" s="51">
        <v>0</v>
      </c>
      <c r="N4737" s="52" t="s">
        <v>240</v>
      </c>
      <c r="O4737" s="52" t="s">
        <v>240</v>
      </c>
      <c r="P4737" s="52" t="s">
        <v>240</v>
      </c>
      <c r="Q4737" s="52" t="s">
        <v>240</v>
      </c>
      <c r="R4737" s="52" t="s">
        <v>240</v>
      </c>
      <c r="S4737" s="52" t="s">
        <v>240</v>
      </c>
      <c r="T4737" s="52" t="s">
        <v>240</v>
      </c>
      <c r="U4737" s="52" t="s">
        <v>240</v>
      </c>
      <c r="V4737" s="52" t="s">
        <v>240</v>
      </c>
      <c r="W4737" s="52" t="s">
        <v>240</v>
      </c>
      <c r="X4737" s="52" t="s">
        <v>240</v>
      </c>
      <c r="Y4737" s="52" t="s">
        <v>240</v>
      </c>
      <c r="Z4737" s="52" t="s">
        <v>240</v>
      </c>
      <c r="AA4737" s="52" t="s">
        <v>240</v>
      </c>
      <c r="AB4737" s="52" t="s">
        <v>240</v>
      </c>
      <c r="AC4737" s="53">
        <f t="shared" si="1437"/>
        <v>240</v>
      </c>
      <c r="AD4737" s="123" t="s">
        <v>240</v>
      </c>
    </row>
    <row r="4738" spans="1:32">
      <c r="A4738" s="105"/>
      <c r="B4738" s="93"/>
      <c r="C4738" s="21" t="s">
        <v>860</v>
      </c>
      <c r="D4738" s="12">
        <v>0</v>
      </c>
      <c r="E4738" s="12">
        <v>0</v>
      </c>
      <c r="F4738" s="12">
        <v>125</v>
      </c>
      <c r="G4738" s="12">
        <v>0</v>
      </c>
      <c r="H4738" s="12">
        <v>0</v>
      </c>
      <c r="I4738" s="13">
        <v>0</v>
      </c>
      <c r="J4738" s="13">
        <v>0</v>
      </c>
      <c r="K4738" s="13">
        <v>35</v>
      </c>
      <c r="L4738" s="13">
        <v>35</v>
      </c>
      <c r="M4738" s="13">
        <v>0</v>
      </c>
      <c r="N4738" s="14">
        <f>D4738*$D$3</f>
        <v>0</v>
      </c>
      <c r="O4738" s="14">
        <f>E4738*$E$3</f>
        <v>0</v>
      </c>
      <c r="P4738" s="14">
        <f>F4738*$F$3</f>
        <v>187.5</v>
      </c>
      <c r="Q4738" s="14">
        <f>G4738*$G$3</f>
        <v>0</v>
      </c>
      <c r="R4738" s="14">
        <f>H4738*$H$3</f>
        <v>0</v>
      </c>
      <c r="S4738" s="14">
        <f>(N4738/100)*(I4738*$I$3)+(N4738/100)*(J4738*$J$3)</f>
        <v>0</v>
      </c>
      <c r="T4738" s="14">
        <f>(O4738/100)*(K4738*$K$3)</f>
        <v>0</v>
      </c>
      <c r="U4738" s="14">
        <f>(P4738/100)*(K4738*$K$3)+(P4738/100)*(L4738*$L$3)</f>
        <v>196.875</v>
      </c>
      <c r="V4738" s="14">
        <f>(Q4738/100)*(L4738*$L$3)</f>
        <v>0</v>
      </c>
      <c r="W4738" s="14">
        <f>(R4738/100)*(K4738*$K$3)+(R4738/100)*(L4738*$L$3)</f>
        <v>0</v>
      </c>
      <c r="X4738" s="14">
        <f>N4738+S4738</f>
        <v>0</v>
      </c>
      <c r="Y4738" s="14">
        <f>O4738+T4738</f>
        <v>0</v>
      </c>
      <c r="Z4738" s="14">
        <f>P4738+U4738</f>
        <v>384.375</v>
      </c>
      <c r="AA4738" s="14">
        <f>Q4738+V4738</f>
        <v>0</v>
      </c>
      <c r="AB4738" s="14">
        <f>R4738+W4738</f>
        <v>0</v>
      </c>
      <c r="AC4738" s="15">
        <f>ROUND(X4738+Y4738+Z4738+AA4738+AB4738,1)</f>
        <v>384.4</v>
      </c>
      <c r="AD4738" s="48"/>
      <c r="AE4738" s="119"/>
      <c r="AF4738" s="60"/>
    </row>
    <row r="4739" spans="1:32">
      <c r="A4739" s="105"/>
      <c r="B4739" s="122" t="s">
        <v>388</v>
      </c>
      <c r="C4739" s="50" t="s">
        <v>240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51">
        <v>0</v>
      </c>
      <c r="J4739" s="51">
        <v>0</v>
      </c>
      <c r="K4739" s="51">
        <v>25</v>
      </c>
      <c r="L4739" s="51">
        <v>25</v>
      </c>
      <c r="M4739" s="51">
        <v>0</v>
      </c>
      <c r="N4739" s="52" t="s">
        <v>240</v>
      </c>
      <c r="O4739" s="52" t="s">
        <v>240</v>
      </c>
      <c r="P4739" s="52" t="s">
        <v>240</v>
      </c>
      <c r="Q4739" s="52" t="s">
        <v>240</v>
      </c>
      <c r="R4739" s="52" t="s">
        <v>240</v>
      </c>
      <c r="S4739" s="52" t="s">
        <v>240</v>
      </c>
      <c r="T4739" s="52" t="s">
        <v>240</v>
      </c>
      <c r="U4739" s="52" t="s">
        <v>240</v>
      </c>
      <c r="V4739" s="52" t="s">
        <v>240</v>
      </c>
      <c r="W4739" s="52" t="s">
        <v>240</v>
      </c>
      <c r="X4739" s="52" t="s">
        <v>240</v>
      </c>
      <c r="Y4739" s="52" t="s">
        <v>240</v>
      </c>
      <c r="Z4739" s="52" t="s">
        <v>240</v>
      </c>
      <c r="AA4739" s="52" t="s">
        <v>240</v>
      </c>
      <c r="AB4739" s="52" t="s">
        <v>240</v>
      </c>
      <c r="AC4739" s="53">
        <f t="shared" si="1437"/>
        <v>200</v>
      </c>
      <c r="AD4739" s="123" t="s">
        <v>240</v>
      </c>
    </row>
    <row r="4740" spans="1:32">
      <c r="A4740" s="105"/>
      <c r="B4740" s="93"/>
      <c r="C4740" s="21" t="s">
        <v>860</v>
      </c>
      <c r="D4740" s="12">
        <v>0</v>
      </c>
      <c r="E4740" s="12">
        <v>0</v>
      </c>
      <c r="F4740" s="12">
        <v>0</v>
      </c>
      <c r="G4740" s="12">
        <v>0</v>
      </c>
      <c r="H4740" s="12">
        <v>100</v>
      </c>
      <c r="I4740" s="13">
        <v>0</v>
      </c>
      <c r="J4740" s="13">
        <v>0</v>
      </c>
      <c r="K4740" s="13">
        <v>25</v>
      </c>
      <c r="L4740" s="13">
        <v>25</v>
      </c>
      <c r="M4740" s="13">
        <v>0</v>
      </c>
      <c r="N4740" s="14">
        <f>D4740*$D$3</f>
        <v>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150</v>
      </c>
      <c r="S4740" s="14">
        <f>(N4740/100)*(I4740*$I$3)+(N4740/100)*(J4740*$J$3)</f>
        <v>0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112.5</v>
      </c>
      <c r="X4740" s="14">
        <f>N4740+S4740</f>
        <v>0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262.5</v>
      </c>
      <c r="AC4740" s="15">
        <f>ROUND(X4740+Y4740+Z4740+AA4740+AB4740,1)</f>
        <v>262.5</v>
      </c>
      <c r="AD4740" s="48"/>
      <c r="AE4740" s="119"/>
      <c r="AF4740" s="60"/>
    </row>
    <row r="4741" spans="1:32">
      <c r="A4741" s="105"/>
      <c r="B4741" s="122" t="s">
        <v>389</v>
      </c>
      <c r="C4741" s="50" t="s">
        <v>240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51">
        <v>0</v>
      </c>
      <c r="J4741" s="51">
        <v>0</v>
      </c>
      <c r="K4741" s="51">
        <v>0</v>
      </c>
      <c r="L4741" s="51">
        <v>80</v>
      </c>
      <c r="M4741" s="51">
        <v>0</v>
      </c>
      <c r="N4741" s="52" t="s">
        <v>240</v>
      </c>
      <c r="O4741" s="52" t="s">
        <v>240</v>
      </c>
      <c r="P4741" s="52" t="s">
        <v>240</v>
      </c>
      <c r="Q4741" s="52" t="s">
        <v>240</v>
      </c>
      <c r="R4741" s="52" t="s">
        <v>240</v>
      </c>
      <c r="S4741" s="52" t="s">
        <v>240</v>
      </c>
      <c r="T4741" s="52" t="s">
        <v>240</v>
      </c>
      <c r="U4741" s="52" t="s">
        <v>240</v>
      </c>
      <c r="V4741" s="52" t="s">
        <v>240</v>
      </c>
      <c r="W4741" s="52" t="s">
        <v>240</v>
      </c>
      <c r="X4741" s="52" t="s">
        <v>240</v>
      </c>
      <c r="Y4741" s="52" t="s">
        <v>240</v>
      </c>
      <c r="Z4741" s="52" t="s">
        <v>240</v>
      </c>
      <c r="AA4741" s="52" t="s">
        <v>240</v>
      </c>
      <c r="AB4741" s="52" t="s">
        <v>240</v>
      </c>
      <c r="AC4741" s="53">
        <f t="shared" si="1437"/>
        <v>260</v>
      </c>
      <c r="AD4741" s="123" t="s">
        <v>240</v>
      </c>
    </row>
    <row r="4742" spans="1:32">
      <c r="A4742" s="105"/>
      <c r="B4742" s="93"/>
      <c r="C4742" s="21" t="s">
        <v>860</v>
      </c>
      <c r="D4742" s="141">
        <v>100</v>
      </c>
      <c r="E4742" s="141">
        <v>0</v>
      </c>
      <c r="F4742" s="141">
        <v>0</v>
      </c>
      <c r="G4742" s="141">
        <v>0</v>
      </c>
      <c r="H4742" s="141">
        <v>0</v>
      </c>
      <c r="I4742" s="142">
        <v>0</v>
      </c>
      <c r="J4742" s="142">
        <v>0</v>
      </c>
      <c r="K4742" s="142">
        <v>0</v>
      </c>
      <c r="L4742" s="142">
        <v>80</v>
      </c>
      <c r="M4742" s="142">
        <v>0</v>
      </c>
      <c r="N4742" s="143">
        <f>D4742*$D$3</f>
        <v>150</v>
      </c>
      <c r="O4742" s="143">
        <f>E4742*$E$3</f>
        <v>0</v>
      </c>
      <c r="P4742" s="143">
        <f>F4742*$F$3</f>
        <v>0</v>
      </c>
      <c r="Q4742" s="143">
        <f>G4742*$G$3</f>
        <v>0</v>
      </c>
      <c r="R4742" s="143">
        <f>H4742*$H$3</f>
        <v>0</v>
      </c>
      <c r="S4742" s="143">
        <f>(N4742/100)*(I4742*$I$3)+(N4742/100)*(J4742*$J$3)+(N4742/100)*(L4742*$L$3)</f>
        <v>180</v>
      </c>
      <c r="T4742" s="143">
        <f>(O4742/100)*(K4742*$K$3)</f>
        <v>0</v>
      </c>
      <c r="U4742" s="143">
        <f>(P4742/100)*(K4742*$K$3)+(P4742/100)*(L4742*$L$3)</f>
        <v>0</v>
      </c>
      <c r="V4742" s="143">
        <f>(Q4742/100)*(L4742*$L$3)</f>
        <v>0</v>
      </c>
      <c r="W4742" s="143">
        <f>(R4742/100)*(K4742*$K$3)+(R4742/100)*(L4742*$L$3)</f>
        <v>0</v>
      </c>
      <c r="X4742" s="143">
        <f t="shared" ref="X4742" si="1442">N4742+S4742</f>
        <v>330</v>
      </c>
      <c r="Y4742" s="143">
        <f t="shared" ref="Y4742" si="1443">O4742+T4742</f>
        <v>0</v>
      </c>
      <c r="Z4742" s="143">
        <f t="shared" ref="Z4742" si="1444">P4742+U4742</f>
        <v>0</v>
      </c>
      <c r="AA4742" s="143">
        <f t="shared" ref="AA4742" si="1445">Q4742+V4742</f>
        <v>0</v>
      </c>
      <c r="AB4742" s="143">
        <f>R4742+W4742</f>
        <v>0</v>
      </c>
      <c r="AC4742" s="144">
        <f>ROUND(X4742+Y4742+Z4742+AA4742+AB4742,1)</f>
        <v>330</v>
      </c>
      <c r="AD4742" s="145" t="s">
        <v>330</v>
      </c>
      <c r="AE4742" s="60"/>
      <c r="AF4742" s="60"/>
    </row>
    <row r="4743" spans="1:32">
      <c r="A4743" s="105"/>
      <c r="B4743" s="122" t="s">
        <v>390</v>
      </c>
      <c r="C4743" s="50" t="s">
        <v>240</v>
      </c>
      <c r="D4743" s="12">
        <v>0</v>
      </c>
      <c r="E4743" s="12">
        <v>0</v>
      </c>
      <c r="F4743" s="12">
        <v>0</v>
      </c>
      <c r="G4743" s="12">
        <v>0</v>
      </c>
      <c r="H4743" s="12">
        <v>0</v>
      </c>
      <c r="I4743" s="13">
        <v>0</v>
      </c>
      <c r="J4743" s="13">
        <v>0</v>
      </c>
      <c r="K4743" s="13">
        <v>80</v>
      </c>
      <c r="L4743" s="13">
        <v>0</v>
      </c>
      <c r="M4743" s="13">
        <v>0</v>
      </c>
      <c r="N4743" s="14" t="s">
        <v>240</v>
      </c>
      <c r="O4743" s="14" t="s">
        <v>240</v>
      </c>
      <c r="P4743" s="14" t="s">
        <v>240</v>
      </c>
      <c r="Q4743" s="14" t="s">
        <v>240</v>
      </c>
      <c r="R4743" s="14" t="s">
        <v>240</v>
      </c>
      <c r="S4743" s="14" t="s">
        <v>240</v>
      </c>
      <c r="T4743" s="14" t="s">
        <v>240</v>
      </c>
      <c r="U4743" s="14" t="s">
        <v>240</v>
      </c>
      <c r="V4743" s="14" t="s">
        <v>240</v>
      </c>
      <c r="W4743" s="14" t="s">
        <v>240</v>
      </c>
      <c r="X4743" s="14" t="s">
        <v>240</v>
      </c>
      <c r="Y4743" s="14" t="s">
        <v>240</v>
      </c>
      <c r="Z4743" s="14" t="s">
        <v>240</v>
      </c>
      <c r="AA4743" s="14" t="s">
        <v>240</v>
      </c>
      <c r="AB4743" s="14" t="s">
        <v>240</v>
      </c>
      <c r="AC4743" s="15">
        <f t="shared" si="1437"/>
        <v>260</v>
      </c>
      <c r="AD4743" s="140" t="s">
        <v>240</v>
      </c>
    </row>
    <row r="4744" spans="1:32">
      <c r="A4744" s="105"/>
      <c r="B4744" s="93"/>
      <c r="C4744" s="21" t="s">
        <v>860</v>
      </c>
      <c r="D4744" s="12">
        <v>0</v>
      </c>
      <c r="E4744" s="12">
        <v>100</v>
      </c>
      <c r="F4744" s="12">
        <v>0</v>
      </c>
      <c r="G4744" s="12">
        <v>0</v>
      </c>
      <c r="H4744" s="12">
        <v>0</v>
      </c>
      <c r="I4744" s="13">
        <v>0</v>
      </c>
      <c r="J4744" s="13">
        <v>0</v>
      </c>
      <c r="K4744" s="13">
        <v>80</v>
      </c>
      <c r="L4744" s="13">
        <v>0</v>
      </c>
      <c r="M4744" s="13">
        <v>0</v>
      </c>
      <c r="N4744" s="14">
        <f>D4744*$D$3</f>
        <v>0</v>
      </c>
      <c r="O4744" s="14">
        <f>E4744*$E$3</f>
        <v>150</v>
      </c>
      <c r="P4744" s="14">
        <f>F4744*$F$3</f>
        <v>0</v>
      </c>
      <c r="Q4744" s="14">
        <f>G4744*$G$3</f>
        <v>0</v>
      </c>
      <c r="R4744" s="14">
        <f>H4744*$H$3</f>
        <v>0</v>
      </c>
      <c r="S4744" s="14">
        <f>(N4744/100)*(I4744*$I$3)+(N4744/100)*(J4744*$J$3)</f>
        <v>0</v>
      </c>
      <c r="T4744" s="14">
        <f>(O4744/100)*(K4744*$K$3)</f>
        <v>180</v>
      </c>
      <c r="U4744" s="14">
        <f>(P4744/100)*(K4744*$K$3)+(P4744/100)*(L4744*$L$3)</f>
        <v>0</v>
      </c>
      <c r="V4744" s="14">
        <f>(Q4744/100)*(L4744*$L$3)</f>
        <v>0</v>
      </c>
      <c r="W4744" s="14">
        <f>(R4744/100)*(K4744*$K$3)+(R4744/100)*(L4744*$L$3)</f>
        <v>0</v>
      </c>
      <c r="X4744" s="14">
        <f>N4744+S4744</f>
        <v>0</v>
      </c>
      <c r="Y4744" s="14">
        <f>O4744+T4744</f>
        <v>330</v>
      </c>
      <c r="Z4744" s="14">
        <f>P4744+U4744</f>
        <v>0</v>
      </c>
      <c r="AA4744" s="14">
        <f>Q4744+V4744</f>
        <v>0</v>
      </c>
      <c r="AB4744" s="14">
        <f>R4744+W4744</f>
        <v>0</v>
      </c>
      <c r="AC4744" s="15">
        <f>ROUND(X4744+Y4744+Z4744+AA4744+AB4744,1)</f>
        <v>330</v>
      </c>
      <c r="AD4744" s="48"/>
      <c r="AE4744" s="119"/>
      <c r="AF4744" s="60"/>
    </row>
    <row r="4745" spans="1:32">
      <c r="A4745" s="105"/>
      <c r="B4745" s="122" t="s">
        <v>391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0</v>
      </c>
      <c r="L4745" s="51">
        <v>0</v>
      </c>
      <c r="M4745" s="51">
        <v>100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 t="shared" si="1437"/>
        <v>300</v>
      </c>
      <c r="AD4745" s="123" t="s">
        <v>240</v>
      </c>
    </row>
    <row r="4746" spans="1:32">
      <c r="A4746" s="105"/>
      <c r="B4746" s="93"/>
      <c r="C4746" s="21" t="s">
        <v>860</v>
      </c>
      <c r="D4746" s="12">
        <v>100</v>
      </c>
      <c r="E4746" s="12">
        <v>0</v>
      </c>
      <c r="F4746" s="12">
        <v>0</v>
      </c>
      <c r="G4746" s="12">
        <v>0</v>
      </c>
      <c r="H4746" s="12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100</v>
      </c>
      <c r="N4746" s="14">
        <f>D4746*$D$13</f>
        <v>130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195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 t="shared" ref="X4746" si="1446">N4746+S4746</f>
        <v>325</v>
      </c>
      <c r="Y4746" s="14">
        <f t="shared" ref="Y4746" si="1447">O4746+T4746</f>
        <v>0</v>
      </c>
      <c r="Z4746" s="14">
        <f t="shared" ref="Z4746" si="1448">P4746+U4746</f>
        <v>0</v>
      </c>
      <c r="AA4746" s="14">
        <f t="shared" ref="AA4746" si="1449">Q4746+V4746</f>
        <v>0</v>
      </c>
      <c r="AB4746" s="14">
        <f t="shared" ref="AB4746" si="1450">R4746+W4746</f>
        <v>0</v>
      </c>
      <c r="AC4746" s="15">
        <f t="shared" ref="AC4746" si="1451">ROUND(X4746+Y4746+Z4746+AA4746+AB4746,1)</f>
        <v>325</v>
      </c>
      <c r="AD4746" s="48"/>
      <c r="AE4746" s="119"/>
      <c r="AF4746" s="60"/>
    </row>
    <row r="4747" spans="1:32">
      <c r="A4747" s="105"/>
      <c r="B4747" s="122" t="s">
        <v>392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50</v>
      </c>
      <c r="L4747" s="51">
        <v>50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 t="shared" si="1437"/>
        <v>300</v>
      </c>
      <c r="AD4747" s="123" t="s">
        <v>240</v>
      </c>
    </row>
    <row r="4748" spans="1:32">
      <c r="A4748" s="105"/>
      <c r="B4748" s="93"/>
      <c r="C4748" s="21" t="s">
        <v>860</v>
      </c>
      <c r="D4748" s="12">
        <v>0</v>
      </c>
      <c r="E4748" s="12">
        <v>0</v>
      </c>
      <c r="F4748" s="12">
        <v>110</v>
      </c>
      <c r="G4748" s="12">
        <v>0</v>
      </c>
      <c r="H4748" s="12">
        <v>0</v>
      </c>
      <c r="I4748" s="13">
        <v>0</v>
      </c>
      <c r="J4748" s="13">
        <v>0</v>
      </c>
      <c r="K4748" s="13">
        <v>50</v>
      </c>
      <c r="L4748" s="13">
        <v>50</v>
      </c>
      <c r="M4748" s="13">
        <v>0</v>
      </c>
      <c r="N4748" s="14">
        <f>D4748*$D$3</f>
        <v>0</v>
      </c>
      <c r="O4748" s="14">
        <f>E4748*$E$3</f>
        <v>0</v>
      </c>
      <c r="P4748" s="14">
        <f>F4748*$F$3</f>
        <v>165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0</v>
      </c>
      <c r="T4748" s="14">
        <f>(O4748/100)*(K4748*$K$3)</f>
        <v>0</v>
      </c>
      <c r="U4748" s="14">
        <f>(P4748/100)*(K4748*$K$3)+(P4748/100)*(L4748*$L$3)</f>
        <v>247.5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0</v>
      </c>
      <c r="Y4748" s="14">
        <f>O4748+T4748</f>
        <v>0</v>
      </c>
      <c r="Z4748" s="14">
        <f>P4748+U4748</f>
        <v>412.5</v>
      </c>
      <c r="AA4748" s="14">
        <f>Q4748+V4748</f>
        <v>0</v>
      </c>
      <c r="AB4748" s="14">
        <f>R4748+W4748</f>
        <v>0</v>
      </c>
      <c r="AC4748" s="15">
        <f>ROUND(X4748+Y4748+Z4748+AA4748+AB4748,1)</f>
        <v>412.5</v>
      </c>
      <c r="AD4748" s="48"/>
      <c r="AE4748" s="119"/>
      <c r="AF4748" s="60"/>
    </row>
    <row r="4749" spans="1:32">
      <c r="A4749" s="105"/>
      <c r="B4749" s="122" t="s">
        <v>393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50</v>
      </c>
      <c r="L4749" s="51">
        <v>50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 t="shared" si="1437"/>
        <v>300</v>
      </c>
      <c r="AD4749" s="123" t="s">
        <v>240</v>
      </c>
    </row>
    <row r="4750" spans="1:32">
      <c r="A4750" s="105"/>
      <c r="B4750" s="93"/>
      <c r="C4750" s="21" t="s">
        <v>860</v>
      </c>
      <c r="D4750" s="12">
        <v>0</v>
      </c>
      <c r="E4750" s="12">
        <v>0</v>
      </c>
      <c r="F4750" s="12">
        <v>0</v>
      </c>
      <c r="G4750" s="12">
        <v>0</v>
      </c>
      <c r="H4750" s="12">
        <v>110</v>
      </c>
      <c r="I4750" s="13">
        <v>0</v>
      </c>
      <c r="J4750" s="13">
        <v>0</v>
      </c>
      <c r="K4750" s="13">
        <v>50</v>
      </c>
      <c r="L4750" s="13">
        <v>50</v>
      </c>
      <c r="M4750" s="13">
        <v>0</v>
      </c>
      <c r="N4750" s="14">
        <f>D4750*$D$3</f>
        <v>0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165</v>
      </c>
      <c r="S4750" s="14">
        <f>(N4750/100)*(I4750*$I$3)+(N4750/100)*(J4750*$J$3)</f>
        <v>0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247.5</v>
      </c>
      <c r="X4750" s="14">
        <f>N4750+S4750</f>
        <v>0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412.5</v>
      </c>
      <c r="AC4750" s="15">
        <f>ROUND(X4750+Y4750+Z4750+AA4750+AB4750,1)</f>
        <v>412.5</v>
      </c>
      <c r="AD4750" s="48"/>
      <c r="AE4750" s="119"/>
      <c r="AF4750" s="60"/>
    </row>
    <row r="4751" spans="1:32">
      <c r="A4751" s="113"/>
      <c r="B4751" s="156" t="s">
        <v>394</v>
      </c>
      <c r="C4751" s="156"/>
      <c r="D4751" s="156"/>
      <c r="E4751" s="156"/>
      <c r="F4751" s="156"/>
      <c r="G4751" s="156"/>
      <c r="H4751" s="156"/>
      <c r="I4751" s="156"/>
      <c r="J4751" s="156"/>
      <c r="K4751" s="156"/>
      <c r="L4751" s="156"/>
      <c r="M4751" s="156"/>
      <c r="N4751" s="156"/>
      <c r="O4751" s="156"/>
      <c r="P4751" s="156"/>
      <c r="Q4751" s="156"/>
      <c r="R4751" s="156"/>
      <c r="S4751" s="156"/>
      <c r="T4751" s="156"/>
      <c r="U4751" s="156"/>
      <c r="V4751" s="156"/>
      <c r="W4751" s="156"/>
      <c r="X4751" s="156"/>
      <c r="Y4751" s="156"/>
      <c r="Z4751" s="156"/>
      <c r="AA4751" s="156"/>
      <c r="AB4751" s="156"/>
      <c r="AC4751" s="18"/>
      <c r="AD4751" s="18"/>
    </row>
    <row r="4752" spans="1:32">
      <c r="A4752" s="105"/>
      <c r="B4752" s="93" t="s">
        <v>395</v>
      </c>
      <c r="C4752" s="21" t="s">
        <v>240</v>
      </c>
      <c r="D4752" s="12">
        <v>30</v>
      </c>
      <c r="E4752" s="12">
        <v>0</v>
      </c>
      <c r="F4752" s="12">
        <v>0</v>
      </c>
      <c r="G4752" s="12">
        <v>0</v>
      </c>
      <c r="H4752" s="12">
        <v>0</v>
      </c>
      <c r="I4752" s="13" t="s">
        <v>240</v>
      </c>
      <c r="J4752" s="13" t="s">
        <v>240</v>
      </c>
      <c r="K4752" s="13" t="s">
        <v>240</v>
      </c>
      <c r="L4752" s="13" t="s">
        <v>240</v>
      </c>
      <c r="M4752" s="13" t="s">
        <v>240</v>
      </c>
      <c r="N4752" s="14" t="s">
        <v>240</v>
      </c>
      <c r="O4752" s="14" t="s">
        <v>240</v>
      </c>
      <c r="P4752" s="14" t="s">
        <v>240</v>
      </c>
      <c r="Q4752" s="14" t="s">
        <v>240</v>
      </c>
      <c r="R4752" s="14" t="s">
        <v>240</v>
      </c>
      <c r="S4752" s="14" t="s">
        <v>240</v>
      </c>
      <c r="T4752" s="14" t="s">
        <v>240</v>
      </c>
      <c r="U4752" s="14" t="s">
        <v>240</v>
      </c>
      <c r="V4752" s="14" t="s">
        <v>240</v>
      </c>
      <c r="W4752" s="14" t="s">
        <v>240</v>
      </c>
      <c r="X4752" s="14" t="s">
        <v>240</v>
      </c>
      <c r="Y4752" s="14" t="s">
        <v>240</v>
      </c>
      <c r="Z4752" s="14" t="s">
        <v>240</v>
      </c>
      <c r="AA4752" s="14" t="s">
        <v>240</v>
      </c>
      <c r="AB4752" s="14" t="s">
        <v>240</v>
      </c>
      <c r="AC4752" s="15" t="s">
        <v>240</v>
      </c>
      <c r="AD4752" s="48" t="s">
        <v>240</v>
      </c>
    </row>
    <row r="4753" spans="1:30">
      <c r="A4753" s="105"/>
      <c r="B4753" s="93" t="s">
        <v>396</v>
      </c>
      <c r="C4753" s="21" t="s">
        <v>240</v>
      </c>
      <c r="D4753" s="12">
        <v>40</v>
      </c>
      <c r="E4753" s="12">
        <v>0</v>
      </c>
      <c r="F4753" s="12">
        <v>0</v>
      </c>
      <c r="G4753" s="12">
        <v>0</v>
      </c>
      <c r="H4753" s="12">
        <v>0</v>
      </c>
      <c r="I4753" s="13" t="s">
        <v>240</v>
      </c>
      <c r="J4753" s="13" t="s">
        <v>240</v>
      </c>
      <c r="K4753" s="13" t="s">
        <v>240</v>
      </c>
      <c r="L4753" s="13" t="s">
        <v>240</v>
      </c>
      <c r="M4753" s="13" t="s">
        <v>240</v>
      </c>
      <c r="N4753" s="14" t="s">
        <v>240</v>
      </c>
      <c r="O4753" s="14" t="s">
        <v>240</v>
      </c>
      <c r="P4753" s="14" t="s">
        <v>240</v>
      </c>
      <c r="Q4753" s="14" t="s">
        <v>240</v>
      </c>
      <c r="R4753" s="14" t="s">
        <v>240</v>
      </c>
      <c r="S4753" s="14" t="s">
        <v>240</v>
      </c>
      <c r="T4753" s="14" t="s">
        <v>240</v>
      </c>
      <c r="U4753" s="14" t="s">
        <v>240</v>
      </c>
      <c r="V4753" s="14" t="s">
        <v>240</v>
      </c>
      <c r="W4753" s="14" t="s">
        <v>240</v>
      </c>
      <c r="X4753" s="14" t="s">
        <v>240</v>
      </c>
      <c r="Y4753" s="14" t="s">
        <v>240</v>
      </c>
      <c r="Z4753" s="14" t="s">
        <v>240</v>
      </c>
      <c r="AA4753" s="14" t="s">
        <v>240</v>
      </c>
      <c r="AB4753" s="14" t="s">
        <v>240</v>
      </c>
      <c r="AC4753" s="15" t="s">
        <v>240</v>
      </c>
      <c r="AD4753" s="48" t="s">
        <v>240</v>
      </c>
    </row>
    <row r="4754" spans="1:30">
      <c r="A4754" s="105"/>
      <c r="B4754" s="93" t="s">
        <v>397</v>
      </c>
      <c r="C4754" s="21" t="s">
        <v>240</v>
      </c>
      <c r="D4754" s="12">
        <v>45</v>
      </c>
      <c r="E4754" s="12">
        <v>0</v>
      </c>
      <c r="F4754" s="12">
        <v>0</v>
      </c>
      <c r="G4754" s="12">
        <v>0</v>
      </c>
      <c r="H4754" s="12">
        <v>0</v>
      </c>
      <c r="I4754" s="13" t="s">
        <v>240</v>
      </c>
      <c r="J4754" s="13" t="s">
        <v>240</v>
      </c>
      <c r="K4754" s="13" t="s">
        <v>240</v>
      </c>
      <c r="L4754" s="13" t="s">
        <v>240</v>
      </c>
      <c r="M4754" s="13" t="s">
        <v>240</v>
      </c>
      <c r="N4754" s="14" t="s">
        <v>240</v>
      </c>
      <c r="O4754" s="14" t="s">
        <v>240</v>
      </c>
      <c r="P4754" s="14" t="s">
        <v>240</v>
      </c>
      <c r="Q4754" s="14" t="s">
        <v>240</v>
      </c>
      <c r="R4754" s="14" t="s">
        <v>240</v>
      </c>
      <c r="S4754" s="14" t="s">
        <v>240</v>
      </c>
      <c r="T4754" s="14" t="s">
        <v>240</v>
      </c>
      <c r="U4754" s="14" t="s">
        <v>240</v>
      </c>
      <c r="V4754" s="14" t="s">
        <v>240</v>
      </c>
      <c r="W4754" s="14" t="s">
        <v>240</v>
      </c>
      <c r="X4754" s="14" t="s">
        <v>240</v>
      </c>
      <c r="Y4754" s="14" t="s">
        <v>240</v>
      </c>
      <c r="Z4754" s="14" t="s">
        <v>240</v>
      </c>
      <c r="AA4754" s="14" t="s">
        <v>240</v>
      </c>
      <c r="AB4754" s="14" t="s">
        <v>240</v>
      </c>
      <c r="AC4754" s="15" t="s">
        <v>240</v>
      </c>
      <c r="AD4754" s="48" t="s">
        <v>240</v>
      </c>
    </row>
    <row r="4755" spans="1:30">
      <c r="A4755" s="105"/>
      <c r="B4755" s="93" t="s">
        <v>398</v>
      </c>
      <c r="C4755" s="21" t="s">
        <v>240</v>
      </c>
      <c r="D4755" s="12">
        <v>55</v>
      </c>
      <c r="E4755" s="12">
        <v>0</v>
      </c>
      <c r="F4755" s="12">
        <v>0</v>
      </c>
      <c r="G4755" s="12">
        <v>0</v>
      </c>
      <c r="H4755" s="12">
        <v>0</v>
      </c>
      <c r="I4755" s="13" t="s">
        <v>240</v>
      </c>
      <c r="J4755" s="13" t="s">
        <v>240</v>
      </c>
      <c r="K4755" s="13" t="s">
        <v>240</v>
      </c>
      <c r="L4755" s="13" t="s">
        <v>240</v>
      </c>
      <c r="M4755" s="13" t="s">
        <v>240</v>
      </c>
      <c r="N4755" s="14" t="s">
        <v>240</v>
      </c>
      <c r="O4755" s="14" t="s">
        <v>240</v>
      </c>
      <c r="P4755" s="14" t="s">
        <v>240</v>
      </c>
      <c r="Q4755" s="14" t="s">
        <v>240</v>
      </c>
      <c r="R4755" s="14" t="s">
        <v>240</v>
      </c>
      <c r="S4755" s="14" t="s">
        <v>240</v>
      </c>
      <c r="T4755" s="14" t="s">
        <v>240</v>
      </c>
      <c r="U4755" s="14" t="s">
        <v>240</v>
      </c>
      <c r="V4755" s="14" t="s">
        <v>240</v>
      </c>
      <c r="W4755" s="14" t="s">
        <v>240</v>
      </c>
      <c r="X4755" s="14" t="s">
        <v>240</v>
      </c>
      <c r="Y4755" s="14" t="s">
        <v>240</v>
      </c>
      <c r="Z4755" s="14" t="s">
        <v>240</v>
      </c>
      <c r="AA4755" s="14" t="s">
        <v>240</v>
      </c>
      <c r="AB4755" s="14" t="s">
        <v>240</v>
      </c>
      <c r="AC4755" s="15" t="s">
        <v>240</v>
      </c>
      <c r="AD4755" s="48" t="s">
        <v>240</v>
      </c>
    </row>
    <row r="4756" spans="1:30">
      <c r="A4756" s="105"/>
      <c r="B4756" s="93" t="s">
        <v>399</v>
      </c>
      <c r="C4756" s="21" t="s">
        <v>240</v>
      </c>
      <c r="D4756" s="12">
        <v>15</v>
      </c>
      <c r="E4756" s="12">
        <v>45</v>
      </c>
      <c r="F4756" s="12">
        <v>0</v>
      </c>
      <c r="G4756" s="12">
        <v>0</v>
      </c>
      <c r="H4756" s="12">
        <v>0</v>
      </c>
      <c r="I4756" s="13" t="s">
        <v>240</v>
      </c>
      <c r="J4756" s="13" t="s">
        <v>240</v>
      </c>
      <c r="K4756" s="13" t="s">
        <v>240</v>
      </c>
      <c r="L4756" s="13" t="s">
        <v>240</v>
      </c>
      <c r="M4756" s="13" t="s">
        <v>240</v>
      </c>
      <c r="N4756" s="14" t="s">
        <v>240</v>
      </c>
      <c r="O4756" s="14" t="s">
        <v>240</v>
      </c>
      <c r="P4756" s="14" t="s">
        <v>240</v>
      </c>
      <c r="Q4756" s="14" t="s">
        <v>240</v>
      </c>
      <c r="R4756" s="14" t="s">
        <v>240</v>
      </c>
      <c r="S4756" s="14" t="s">
        <v>240</v>
      </c>
      <c r="T4756" s="14" t="s">
        <v>240</v>
      </c>
      <c r="U4756" s="14" t="s">
        <v>240</v>
      </c>
      <c r="V4756" s="14" t="s">
        <v>240</v>
      </c>
      <c r="W4756" s="14" t="s">
        <v>240</v>
      </c>
      <c r="X4756" s="14" t="s">
        <v>240</v>
      </c>
      <c r="Y4756" s="14" t="s">
        <v>240</v>
      </c>
      <c r="Z4756" s="14" t="s">
        <v>240</v>
      </c>
      <c r="AA4756" s="14" t="s">
        <v>240</v>
      </c>
      <c r="AB4756" s="14" t="s">
        <v>240</v>
      </c>
      <c r="AC4756" s="15" t="s">
        <v>240</v>
      </c>
      <c r="AD4756" s="48" t="s">
        <v>240</v>
      </c>
    </row>
    <row r="4757" spans="1:30">
      <c r="A4757" s="105"/>
      <c r="B4757" s="93" t="s">
        <v>400</v>
      </c>
      <c r="C4757" s="21" t="s">
        <v>240</v>
      </c>
      <c r="D4757" s="12">
        <v>15</v>
      </c>
      <c r="E4757" s="12">
        <v>0</v>
      </c>
      <c r="F4757" s="12">
        <v>45</v>
      </c>
      <c r="G4757" s="12">
        <v>0</v>
      </c>
      <c r="H4757" s="12">
        <v>0</v>
      </c>
      <c r="I4757" s="13" t="s">
        <v>240</v>
      </c>
      <c r="J4757" s="13" t="s">
        <v>240</v>
      </c>
      <c r="K4757" s="13" t="s">
        <v>240</v>
      </c>
      <c r="L4757" s="13" t="s">
        <v>240</v>
      </c>
      <c r="M4757" s="13" t="s">
        <v>240</v>
      </c>
      <c r="N4757" s="14" t="s">
        <v>240</v>
      </c>
      <c r="O4757" s="14" t="s">
        <v>240</v>
      </c>
      <c r="P4757" s="14" t="s">
        <v>240</v>
      </c>
      <c r="Q4757" s="14" t="s">
        <v>240</v>
      </c>
      <c r="R4757" s="14" t="s">
        <v>240</v>
      </c>
      <c r="S4757" s="14" t="s">
        <v>240</v>
      </c>
      <c r="T4757" s="14" t="s">
        <v>240</v>
      </c>
      <c r="U4757" s="14" t="s">
        <v>240</v>
      </c>
      <c r="V4757" s="14" t="s">
        <v>240</v>
      </c>
      <c r="W4757" s="14" t="s">
        <v>240</v>
      </c>
      <c r="X4757" s="14" t="s">
        <v>240</v>
      </c>
      <c r="Y4757" s="14" t="s">
        <v>240</v>
      </c>
      <c r="Z4757" s="14" t="s">
        <v>240</v>
      </c>
      <c r="AA4757" s="14" t="s">
        <v>240</v>
      </c>
      <c r="AB4757" s="14" t="s">
        <v>240</v>
      </c>
      <c r="AC4757" s="15" t="s">
        <v>240</v>
      </c>
      <c r="AD4757" s="48" t="s">
        <v>240</v>
      </c>
    </row>
    <row r="4758" spans="1:30">
      <c r="A4758" s="105"/>
      <c r="B4758" s="93" t="s">
        <v>292</v>
      </c>
      <c r="C4758" s="21" t="s">
        <v>240</v>
      </c>
      <c r="D4758" s="12">
        <v>15</v>
      </c>
      <c r="E4758" s="12">
        <v>0</v>
      </c>
      <c r="F4758" s="12">
        <v>0</v>
      </c>
      <c r="G4758" s="12">
        <v>45</v>
      </c>
      <c r="H4758" s="12">
        <v>0</v>
      </c>
      <c r="I4758" s="13" t="s">
        <v>240</v>
      </c>
      <c r="J4758" s="13" t="s">
        <v>240</v>
      </c>
      <c r="K4758" s="13" t="s">
        <v>240</v>
      </c>
      <c r="L4758" s="13" t="s">
        <v>240</v>
      </c>
      <c r="M4758" s="13" t="s">
        <v>240</v>
      </c>
      <c r="N4758" s="14" t="s">
        <v>240</v>
      </c>
      <c r="O4758" s="14" t="s">
        <v>240</v>
      </c>
      <c r="P4758" s="14" t="s">
        <v>240</v>
      </c>
      <c r="Q4758" s="14" t="s">
        <v>240</v>
      </c>
      <c r="R4758" s="14" t="s">
        <v>240</v>
      </c>
      <c r="S4758" s="14" t="s">
        <v>240</v>
      </c>
      <c r="T4758" s="14" t="s">
        <v>240</v>
      </c>
      <c r="U4758" s="14" t="s">
        <v>240</v>
      </c>
      <c r="V4758" s="14" t="s">
        <v>240</v>
      </c>
      <c r="W4758" s="14" t="s">
        <v>240</v>
      </c>
      <c r="X4758" s="14" t="s">
        <v>240</v>
      </c>
      <c r="Y4758" s="14" t="s">
        <v>240</v>
      </c>
      <c r="Z4758" s="14" t="s">
        <v>240</v>
      </c>
      <c r="AA4758" s="14" t="s">
        <v>240</v>
      </c>
      <c r="AB4758" s="14" t="s">
        <v>240</v>
      </c>
      <c r="AC4758" s="15" t="s">
        <v>240</v>
      </c>
      <c r="AD4758" s="48" t="s">
        <v>240</v>
      </c>
    </row>
    <row r="4759" spans="1:30">
      <c r="A4759" s="105"/>
      <c r="B4759" s="93" t="s">
        <v>401</v>
      </c>
      <c r="C4759" s="21" t="s">
        <v>240</v>
      </c>
      <c r="D4759" s="12">
        <v>15</v>
      </c>
      <c r="E4759" s="12">
        <v>0</v>
      </c>
      <c r="F4759" s="12">
        <v>0</v>
      </c>
      <c r="G4759" s="12">
        <v>0</v>
      </c>
      <c r="H4759" s="12">
        <v>45</v>
      </c>
      <c r="I4759" s="13" t="s">
        <v>240</v>
      </c>
      <c r="J4759" s="13" t="s">
        <v>240</v>
      </c>
      <c r="K4759" s="13" t="s">
        <v>240</v>
      </c>
      <c r="L4759" s="13" t="s">
        <v>240</v>
      </c>
      <c r="M4759" s="13" t="s">
        <v>240</v>
      </c>
      <c r="N4759" s="14" t="s">
        <v>240</v>
      </c>
      <c r="O4759" s="14" t="s">
        <v>240</v>
      </c>
      <c r="P4759" s="14" t="s">
        <v>240</v>
      </c>
      <c r="Q4759" s="14" t="s">
        <v>240</v>
      </c>
      <c r="R4759" s="14" t="s">
        <v>240</v>
      </c>
      <c r="S4759" s="14" t="s">
        <v>240</v>
      </c>
      <c r="T4759" s="14" t="s">
        <v>240</v>
      </c>
      <c r="U4759" s="14" t="s">
        <v>240</v>
      </c>
      <c r="V4759" s="14" t="s">
        <v>240</v>
      </c>
      <c r="W4759" s="14" t="s">
        <v>240</v>
      </c>
      <c r="X4759" s="14" t="s">
        <v>240</v>
      </c>
      <c r="Y4759" s="14" t="s">
        <v>240</v>
      </c>
      <c r="Z4759" s="14" t="s">
        <v>240</v>
      </c>
      <c r="AA4759" s="14" t="s">
        <v>240</v>
      </c>
      <c r="AB4759" s="14" t="s">
        <v>240</v>
      </c>
      <c r="AC4759" s="15" t="s">
        <v>240</v>
      </c>
      <c r="AD4759" s="48" t="s">
        <v>240</v>
      </c>
    </row>
    <row r="4760" spans="1:30">
      <c r="A4760" s="105"/>
      <c r="B4760" s="93" t="s">
        <v>402</v>
      </c>
      <c r="C4760" s="21" t="s">
        <v>240</v>
      </c>
      <c r="D4760" s="12">
        <v>15</v>
      </c>
      <c r="E4760" s="12">
        <v>0</v>
      </c>
      <c r="F4760" s="12">
        <v>0</v>
      </c>
      <c r="G4760" s="12">
        <v>0</v>
      </c>
      <c r="H4760" s="12">
        <v>0</v>
      </c>
      <c r="I4760" s="13" t="s">
        <v>240</v>
      </c>
      <c r="J4760" s="13" t="s">
        <v>240</v>
      </c>
      <c r="K4760" s="13" t="s">
        <v>240</v>
      </c>
      <c r="L4760" s="13" t="s">
        <v>240</v>
      </c>
      <c r="M4760" s="13" t="s">
        <v>240</v>
      </c>
      <c r="N4760" s="14" t="s">
        <v>240</v>
      </c>
      <c r="O4760" s="14" t="s">
        <v>240</v>
      </c>
      <c r="P4760" s="14" t="s">
        <v>240</v>
      </c>
      <c r="Q4760" s="14" t="s">
        <v>240</v>
      </c>
      <c r="R4760" s="14" t="s">
        <v>240</v>
      </c>
      <c r="S4760" s="14" t="s">
        <v>240</v>
      </c>
      <c r="T4760" s="14" t="s">
        <v>240</v>
      </c>
      <c r="U4760" s="14" t="s">
        <v>240</v>
      </c>
      <c r="V4760" s="14" t="s">
        <v>240</v>
      </c>
      <c r="W4760" s="14" t="s">
        <v>240</v>
      </c>
      <c r="X4760" s="14" t="s">
        <v>240</v>
      </c>
      <c r="Y4760" s="14" t="s">
        <v>240</v>
      </c>
      <c r="Z4760" s="14" t="s">
        <v>240</v>
      </c>
      <c r="AA4760" s="14" t="s">
        <v>240</v>
      </c>
      <c r="AB4760" s="14" t="s">
        <v>240</v>
      </c>
      <c r="AC4760" s="15" t="s">
        <v>240</v>
      </c>
      <c r="AD4760" s="48" t="s">
        <v>240</v>
      </c>
    </row>
    <row r="4761" spans="1:30">
      <c r="A4761" s="105"/>
      <c r="B4761" s="93" t="s">
        <v>403</v>
      </c>
      <c r="C4761" s="21" t="s">
        <v>240</v>
      </c>
      <c r="D4761" s="12">
        <v>15</v>
      </c>
      <c r="E4761" s="12">
        <v>0</v>
      </c>
      <c r="F4761" s="12">
        <v>0</v>
      </c>
      <c r="G4761" s="12">
        <v>0</v>
      </c>
      <c r="H4761" s="12">
        <v>0</v>
      </c>
      <c r="I4761" s="13" t="s">
        <v>240</v>
      </c>
      <c r="J4761" s="13" t="s">
        <v>240</v>
      </c>
      <c r="K4761" s="13" t="s">
        <v>240</v>
      </c>
      <c r="L4761" s="13" t="s">
        <v>240</v>
      </c>
      <c r="M4761" s="13" t="s">
        <v>240</v>
      </c>
      <c r="N4761" s="14" t="s">
        <v>240</v>
      </c>
      <c r="O4761" s="14" t="s">
        <v>240</v>
      </c>
      <c r="P4761" s="14" t="s">
        <v>240</v>
      </c>
      <c r="Q4761" s="14" t="s">
        <v>240</v>
      </c>
      <c r="R4761" s="14" t="s">
        <v>240</v>
      </c>
      <c r="S4761" s="14" t="s">
        <v>240</v>
      </c>
      <c r="T4761" s="14" t="s">
        <v>240</v>
      </c>
      <c r="U4761" s="14" t="s">
        <v>240</v>
      </c>
      <c r="V4761" s="14" t="s">
        <v>240</v>
      </c>
      <c r="W4761" s="14" t="s">
        <v>240</v>
      </c>
      <c r="X4761" s="14" t="s">
        <v>240</v>
      </c>
      <c r="Y4761" s="14" t="s">
        <v>240</v>
      </c>
      <c r="Z4761" s="14" t="s">
        <v>240</v>
      </c>
      <c r="AA4761" s="14" t="s">
        <v>240</v>
      </c>
      <c r="AB4761" s="14" t="s">
        <v>240</v>
      </c>
      <c r="AC4761" s="15" t="s">
        <v>240</v>
      </c>
      <c r="AD4761" s="48" t="s">
        <v>240</v>
      </c>
    </row>
    <row r="4762" spans="1:30">
      <c r="A4762" s="105"/>
      <c r="B4762" s="93" t="s">
        <v>404</v>
      </c>
      <c r="C4762" s="21" t="s">
        <v>240</v>
      </c>
      <c r="D4762" s="12">
        <v>15</v>
      </c>
      <c r="E4762" s="12">
        <v>0</v>
      </c>
      <c r="F4762" s="12">
        <v>0</v>
      </c>
      <c r="G4762" s="12">
        <v>0</v>
      </c>
      <c r="H4762" s="12">
        <v>0</v>
      </c>
      <c r="I4762" s="13" t="s">
        <v>240</v>
      </c>
      <c r="J4762" s="13" t="s">
        <v>240</v>
      </c>
      <c r="K4762" s="13" t="s">
        <v>240</v>
      </c>
      <c r="L4762" s="13" t="s">
        <v>240</v>
      </c>
      <c r="M4762" s="13" t="s">
        <v>240</v>
      </c>
      <c r="N4762" s="14" t="s">
        <v>240</v>
      </c>
      <c r="O4762" s="14" t="s">
        <v>240</v>
      </c>
      <c r="P4762" s="14" t="s">
        <v>240</v>
      </c>
      <c r="Q4762" s="14" t="s">
        <v>240</v>
      </c>
      <c r="R4762" s="14" t="s">
        <v>240</v>
      </c>
      <c r="S4762" s="14" t="s">
        <v>240</v>
      </c>
      <c r="T4762" s="14" t="s">
        <v>240</v>
      </c>
      <c r="U4762" s="14" t="s">
        <v>240</v>
      </c>
      <c r="V4762" s="14" t="s">
        <v>240</v>
      </c>
      <c r="W4762" s="14" t="s">
        <v>240</v>
      </c>
      <c r="X4762" s="14" t="s">
        <v>240</v>
      </c>
      <c r="Y4762" s="14" t="s">
        <v>240</v>
      </c>
      <c r="Z4762" s="14" t="s">
        <v>240</v>
      </c>
      <c r="AA4762" s="14" t="s">
        <v>240</v>
      </c>
      <c r="AB4762" s="14" t="s">
        <v>240</v>
      </c>
      <c r="AC4762" s="15" t="s">
        <v>240</v>
      </c>
      <c r="AD4762" s="48" t="s">
        <v>240</v>
      </c>
    </row>
    <row r="4763" spans="1:30">
      <c r="A4763" s="105"/>
      <c r="B4763" s="93" t="s">
        <v>405</v>
      </c>
      <c r="C4763" s="21" t="s">
        <v>240</v>
      </c>
      <c r="D4763" s="12">
        <v>75</v>
      </c>
      <c r="E4763" s="12">
        <v>0</v>
      </c>
      <c r="F4763" s="12">
        <v>0</v>
      </c>
      <c r="G4763" s="12">
        <v>0</v>
      </c>
      <c r="H4763" s="12">
        <v>0</v>
      </c>
      <c r="I4763" s="13" t="s">
        <v>240</v>
      </c>
      <c r="J4763" s="13" t="s">
        <v>240</v>
      </c>
      <c r="K4763" s="13" t="s">
        <v>240</v>
      </c>
      <c r="L4763" s="13" t="s">
        <v>240</v>
      </c>
      <c r="M4763" s="13" t="s">
        <v>240</v>
      </c>
      <c r="N4763" s="14" t="s">
        <v>240</v>
      </c>
      <c r="O4763" s="14" t="s">
        <v>240</v>
      </c>
      <c r="P4763" s="14" t="s">
        <v>240</v>
      </c>
      <c r="Q4763" s="14" t="s">
        <v>240</v>
      </c>
      <c r="R4763" s="14" t="s">
        <v>240</v>
      </c>
      <c r="S4763" s="14" t="s">
        <v>240</v>
      </c>
      <c r="T4763" s="14" t="s">
        <v>240</v>
      </c>
      <c r="U4763" s="14" t="s">
        <v>240</v>
      </c>
      <c r="V4763" s="14" t="s">
        <v>240</v>
      </c>
      <c r="W4763" s="14" t="s">
        <v>240</v>
      </c>
      <c r="X4763" s="14" t="s">
        <v>240</v>
      </c>
      <c r="Y4763" s="14" t="s">
        <v>240</v>
      </c>
      <c r="Z4763" s="14" t="s">
        <v>240</v>
      </c>
      <c r="AA4763" s="14" t="s">
        <v>240</v>
      </c>
      <c r="AB4763" s="14" t="s">
        <v>240</v>
      </c>
      <c r="AC4763" s="15" t="s">
        <v>240</v>
      </c>
      <c r="AD4763" s="48" t="s">
        <v>240</v>
      </c>
    </row>
    <row r="4764" spans="1:30">
      <c r="A4764" s="113"/>
      <c r="B4764" s="156" t="s">
        <v>406</v>
      </c>
      <c r="C4764" s="156"/>
      <c r="D4764" s="156"/>
      <c r="E4764" s="156"/>
      <c r="F4764" s="156"/>
      <c r="G4764" s="156"/>
      <c r="H4764" s="156"/>
      <c r="I4764" s="156"/>
      <c r="J4764" s="156"/>
      <c r="K4764" s="156"/>
      <c r="L4764" s="156"/>
      <c r="M4764" s="156"/>
      <c r="N4764" s="156"/>
      <c r="O4764" s="156"/>
      <c r="P4764" s="156"/>
      <c r="Q4764" s="156"/>
      <c r="R4764" s="156"/>
      <c r="S4764" s="156"/>
      <c r="T4764" s="156"/>
      <c r="U4764" s="156"/>
      <c r="V4764" s="156"/>
      <c r="W4764" s="156"/>
      <c r="X4764" s="156"/>
      <c r="Y4764" s="156"/>
      <c r="Z4764" s="156"/>
      <c r="AA4764" s="156"/>
      <c r="AB4764" s="156"/>
      <c r="AC4764" s="18"/>
      <c r="AD4764" s="18"/>
    </row>
    <row r="4765" spans="1:30">
      <c r="A4765" s="105"/>
      <c r="B4765" s="93" t="s">
        <v>407</v>
      </c>
      <c r="C4765" s="21" t="s">
        <v>240</v>
      </c>
      <c r="D4765" s="12">
        <v>75</v>
      </c>
      <c r="E4765" s="12">
        <v>0</v>
      </c>
      <c r="F4765" s="12">
        <v>0</v>
      </c>
      <c r="G4765" s="12">
        <v>0</v>
      </c>
      <c r="H4765" s="12">
        <v>0</v>
      </c>
      <c r="I4765" s="13" t="s">
        <v>240</v>
      </c>
      <c r="J4765" s="13" t="s">
        <v>240</v>
      </c>
      <c r="K4765" s="13" t="s">
        <v>240</v>
      </c>
      <c r="L4765" s="13" t="s">
        <v>240</v>
      </c>
      <c r="M4765" s="13" t="s">
        <v>240</v>
      </c>
      <c r="N4765" s="14" t="s">
        <v>240</v>
      </c>
      <c r="O4765" s="14" t="s">
        <v>240</v>
      </c>
      <c r="P4765" s="14" t="s">
        <v>240</v>
      </c>
      <c r="Q4765" s="14" t="s">
        <v>240</v>
      </c>
      <c r="R4765" s="14" t="s">
        <v>240</v>
      </c>
      <c r="S4765" s="14" t="s">
        <v>240</v>
      </c>
      <c r="T4765" s="14" t="s">
        <v>240</v>
      </c>
      <c r="U4765" s="14" t="s">
        <v>240</v>
      </c>
      <c r="V4765" s="14" t="s">
        <v>240</v>
      </c>
      <c r="W4765" s="14" t="s">
        <v>240</v>
      </c>
      <c r="X4765" s="14" t="s">
        <v>240</v>
      </c>
      <c r="Y4765" s="14" t="s">
        <v>240</v>
      </c>
      <c r="Z4765" s="14" t="s">
        <v>240</v>
      </c>
      <c r="AA4765" s="14" t="s">
        <v>240</v>
      </c>
      <c r="AB4765" s="14" t="s">
        <v>240</v>
      </c>
      <c r="AC4765" s="15" t="s">
        <v>240</v>
      </c>
      <c r="AD4765" s="48" t="s">
        <v>240</v>
      </c>
    </row>
    <row r="4766" spans="1:30">
      <c r="A4766" s="105"/>
      <c r="B4766" s="93" t="s">
        <v>408</v>
      </c>
      <c r="C4766" s="21" t="s">
        <v>240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 t="s">
        <v>240</v>
      </c>
      <c r="J4766" s="13" t="s">
        <v>240</v>
      </c>
      <c r="K4766" s="13" t="s">
        <v>240</v>
      </c>
      <c r="L4766" s="13" t="s">
        <v>240</v>
      </c>
      <c r="M4766" s="13" t="s">
        <v>240</v>
      </c>
      <c r="N4766" s="14" t="s">
        <v>240</v>
      </c>
      <c r="O4766" s="14" t="s">
        <v>240</v>
      </c>
      <c r="P4766" s="14" t="s">
        <v>240</v>
      </c>
      <c r="Q4766" s="14" t="s">
        <v>240</v>
      </c>
      <c r="R4766" s="14" t="s">
        <v>240</v>
      </c>
      <c r="S4766" s="14" t="s">
        <v>240</v>
      </c>
      <c r="T4766" s="14" t="s">
        <v>240</v>
      </c>
      <c r="U4766" s="14" t="s">
        <v>240</v>
      </c>
      <c r="V4766" s="14" t="s">
        <v>240</v>
      </c>
      <c r="W4766" s="14" t="s">
        <v>240</v>
      </c>
      <c r="X4766" s="14" t="s">
        <v>240</v>
      </c>
      <c r="Y4766" s="14" t="s">
        <v>240</v>
      </c>
      <c r="Z4766" s="14" t="s">
        <v>240</v>
      </c>
      <c r="AA4766" s="14" t="s">
        <v>240</v>
      </c>
      <c r="AB4766" s="14" t="s">
        <v>240</v>
      </c>
      <c r="AC4766" s="15" t="s">
        <v>240</v>
      </c>
      <c r="AD4766" s="48" t="s">
        <v>240</v>
      </c>
    </row>
    <row r="4767" spans="1:30">
      <c r="A4767" s="105"/>
      <c r="B4767" s="93" t="s">
        <v>409</v>
      </c>
      <c r="C4767" s="21" t="s">
        <v>240</v>
      </c>
      <c r="D4767" s="12">
        <v>20</v>
      </c>
      <c r="E4767" s="12">
        <v>0</v>
      </c>
      <c r="F4767" s="12">
        <v>0</v>
      </c>
      <c r="G4767" s="12">
        <v>90</v>
      </c>
      <c r="H4767" s="12">
        <v>0</v>
      </c>
      <c r="I4767" s="13" t="s">
        <v>240</v>
      </c>
      <c r="J4767" s="13" t="s">
        <v>240</v>
      </c>
      <c r="K4767" s="13" t="s">
        <v>240</v>
      </c>
      <c r="L4767" s="13" t="s">
        <v>240</v>
      </c>
      <c r="M4767" s="13" t="s">
        <v>240</v>
      </c>
      <c r="N4767" s="14" t="s">
        <v>240</v>
      </c>
      <c r="O4767" s="14" t="s">
        <v>240</v>
      </c>
      <c r="P4767" s="14" t="s">
        <v>240</v>
      </c>
      <c r="Q4767" s="14" t="s">
        <v>240</v>
      </c>
      <c r="R4767" s="14" t="s">
        <v>240</v>
      </c>
      <c r="S4767" s="14" t="s">
        <v>240</v>
      </c>
      <c r="T4767" s="14" t="s">
        <v>240</v>
      </c>
      <c r="U4767" s="14" t="s">
        <v>240</v>
      </c>
      <c r="V4767" s="14" t="s">
        <v>240</v>
      </c>
      <c r="W4767" s="14" t="s">
        <v>240</v>
      </c>
      <c r="X4767" s="14" t="s">
        <v>240</v>
      </c>
      <c r="Y4767" s="14" t="s">
        <v>240</v>
      </c>
      <c r="Z4767" s="14" t="s">
        <v>240</v>
      </c>
      <c r="AA4767" s="14" t="s">
        <v>240</v>
      </c>
      <c r="AB4767" s="14" t="s">
        <v>240</v>
      </c>
      <c r="AC4767" s="15" t="s">
        <v>240</v>
      </c>
      <c r="AD4767" s="48" t="s">
        <v>240</v>
      </c>
    </row>
    <row r="4768" spans="1:30">
      <c r="A4768" s="105"/>
      <c r="B4768" s="93" t="s">
        <v>410</v>
      </c>
      <c r="C4768" s="21" t="s">
        <v>240</v>
      </c>
      <c r="D4768" s="12">
        <v>80</v>
      </c>
      <c r="E4768" s="12">
        <v>0</v>
      </c>
      <c r="F4768" s="12">
        <v>0</v>
      </c>
      <c r="G4768" s="12">
        <v>0</v>
      </c>
      <c r="H4768" s="12">
        <v>0</v>
      </c>
      <c r="I4768" s="13" t="s">
        <v>240</v>
      </c>
      <c r="J4768" s="13" t="s">
        <v>240</v>
      </c>
      <c r="K4768" s="13" t="s">
        <v>240</v>
      </c>
      <c r="L4768" s="13" t="s">
        <v>240</v>
      </c>
      <c r="M4768" s="13" t="s">
        <v>240</v>
      </c>
      <c r="N4768" s="14" t="s">
        <v>240</v>
      </c>
      <c r="O4768" s="14" t="s">
        <v>240</v>
      </c>
      <c r="P4768" s="14" t="s">
        <v>240</v>
      </c>
      <c r="Q4768" s="14" t="s">
        <v>240</v>
      </c>
      <c r="R4768" s="14" t="s">
        <v>240</v>
      </c>
      <c r="S4768" s="14" t="s">
        <v>240</v>
      </c>
      <c r="T4768" s="14" t="s">
        <v>240</v>
      </c>
      <c r="U4768" s="14" t="s">
        <v>240</v>
      </c>
      <c r="V4768" s="14" t="s">
        <v>240</v>
      </c>
      <c r="W4768" s="14" t="s">
        <v>240</v>
      </c>
      <c r="X4768" s="14" t="s">
        <v>240</v>
      </c>
      <c r="Y4768" s="14" t="s">
        <v>240</v>
      </c>
      <c r="Z4768" s="14" t="s">
        <v>240</v>
      </c>
      <c r="AA4768" s="14" t="s">
        <v>240</v>
      </c>
      <c r="AB4768" s="14" t="s">
        <v>240</v>
      </c>
      <c r="AC4768" s="15" t="s">
        <v>240</v>
      </c>
      <c r="AD4768" s="48" t="s">
        <v>240</v>
      </c>
    </row>
    <row r="4769" spans="1:30">
      <c r="A4769" s="105"/>
      <c r="B4769" s="93" t="s">
        <v>411</v>
      </c>
      <c r="C4769" s="21" t="s">
        <v>240</v>
      </c>
      <c r="D4769" s="12">
        <v>100</v>
      </c>
      <c r="E4769" s="12">
        <v>0</v>
      </c>
      <c r="F4769" s="12">
        <v>0</v>
      </c>
      <c r="G4769" s="12">
        <v>0</v>
      </c>
      <c r="H4769" s="12">
        <v>0</v>
      </c>
      <c r="I4769" s="13" t="s">
        <v>240</v>
      </c>
      <c r="J4769" s="13" t="s">
        <v>240</v>
      </c>
      <c r="K4769" s="13" t="s">
        <v>240</v>
      </c>
      <c r="L4769" s="13" t="s">
        <v>240</v>
      </c>
      <c r="M4769" s="13" t="s">
        <v>240</v>
      </c>
      <c r="N4769" s="14" t="s">
        <v>240</v>
      </c>
      <c r="O4769" s="14" t="s">
        <v>240</v>
      </c>
      <c r="P4769" s="14" t="s">
        <v>240</v>
      </c>
      <c r="Q4769" s="14" t="s">
        <v>240</v>
      </c>
      <c r="R4769" s="14" t="s">
        <v>240</v>
      </c>
      <c r="S4769" s="14" t="s">
        <v>240</v>
      </c>
      <c r="T4769" s="14" t="s">
        <v>240</v>
      </c>
      <c r="U4769" s="14" t="s">
        <v>240</v>
      </c>
      <c r="V4769" s="14" t="s">
        <v>240</v>
      </c>
      <c r="W4769" s="14" t="s">
        <v>240</v>
      </c>
      <c r="X4769" s="14" t="s">
        <v>240</v>
      </c>
      <c r="Y4769" s="14" t="s">
        <v>240</v>
      </c>
      <c r="Z4769" s="14" t="s">
        <v>240</v>
      </c>
      <c r="AA4769" s="14" t="s">
        <v>240</v>
      </c>
      <c r="AB4769" s="14" t="s">
        <v>240</v>
      </c>
      <c r="AC4769" s="15" t="s">
        <v>240</v>
      </c>
      <c r="AD4769" s="48" t="s">
        <v>240</v>
      </c>
    </row>
    <row r="4770" spans="1:30">
      <c r="A4770" s="105"/>
      <c r="B4770" s="93" t="s">
        <v>412</v>
      </c>
      <c r="C4770" s="21" t="s">
        <v>240</v>
      </c>
      <c r="D4770" s="12">
        <v>20</v>
      </c>
      <c r="E4770" s="12">
        <v>90</v>
      </c>
      <c r="F4770" s="12">
        <v>0</v>
      </c>
      <c r="G4770" s="12">
        <v>0</v>
      </c>
      <c r="H4770" s="12">
        <v>0</v>
      </c>
      <c r="I4770" s="13" t="s">
        <v>240</v>
      </c>
      <c r="J4770" s="13" t="s">
        <v>240</v>
      </c>
      <c r="K4770" s="13" t="s">
        <v>240</v>
      </c>
      <c r="L4770" s="13" t="s">
        <v>240</v>
      </c>
      <c r="M4770" s="13" t="s">
        <v>240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 t="s">
        <v>240</v>
      </c>
      <c r="AD4770" s="48" t="s">
        <v>240</v>
      </c>
    </row>
    <row r="4771" spans="1:30">
      <c r="A4771" s="105"/>
      <c r="B4771" s="93" t="s">
        <v>413</v>
      </c>
      <c r="C4771" s="21" t="s">
        <v>240</v>
      </c>
      <c r="D4771" s="12">
        <v>20</v>
      </c>
      <c r="E4771" s="12">
        <v>0</v>
      </c>
      <c r="F4771" s="12">
        <v>90</v>
      </c>
      <c r="G4771" s="12">
        <v>0</v>
      </c>
      <c r="H4771" s="12">
        <v>0</v>
      </c>
      <c r="I4771" s="13" t="s">
        <v>240</v>
      </c>
      <c r="J4771" s="13" t="s">
        <v>240</v>
      </c>
      <c r="K4771" s="13" t="s">
        <v>240</v>
      </c>
      <c r="L4771" s="13" t="s">
        <v>240</v>
      </c>
      <c r="M4771" s="13" t="s">
        <v>240</v>
      </c>
      <c r="N4771" s="14" t="s">
        <v>240</v>
      </c>
      <c r="O4771" s="14" t="s">
        <v>240</v>
      </c>
      <c r="P4771" s="14" t="s">
        <v>240</v>
      </c>
      <c r="Q4771" s="14" t="s">
        <v>240</v>
      </c>
      <c r="R4771" s="14" t="s">
        <v>240</v>
      </c>
      <c r="S4771" s="14" t="s">
        <v>240</v>
      </c>
      <c r="T4771" s="14" t="s">
        <v>240</v>
      </c>
      <c r="U4771" s="14" t="s">
        <v>240</v>
      </c>
      <c r="V4771" s="14" t="s">
        <v>240</v>
      </c>
      <c r="W4771" s="14" t="s">
        <v>240</v>
      </c>
      <c r="X4771" s="14" t="s">
        <v>240</v>
      </c>
      <c r="Y4771" s="14" t="s">
        <v>240</v>
      </c>
      <c r="Z4771" s="14" t="s">
        <v>240</v>
      </c>
      <c r="AA4771" s="14" t="s">
        <v>240</v>
      </c>
      <c r="AB4771" s="14" t="s">
        <v>240</v>
      </c>
      <c r="AC4771" s="15" t="s">
        <v>240</v>
      </c>
      <c r="AD4771" s="48" t="s">
        <v>240</v>
      </c>
    </row>
    <row r="4772" spans="1:30">
      <c r="A4772" s="105"/>
      <c r="B4772" s="93" t="s">
        <v>414</v>
      </c>
      <c r="C4772" s="21" t="s">
        <v>240</v>
      </c>
      <c r="D4772" s="12">
        <v>20</v>
      </c>
      <c r="E4772" s="12">
        <v>0</v>
      </c>
      <c r="F4772" s="12">
        <v>0</v>
      </c>
      <c r="G4772" s="12">
        <v>0</v>
      </c>
      <c r="H4772" s="12">
        <v>90</v>
      </c>
      <c r="I4772" s="13" t="s">
        <v>240</v>
      </c>
      <c r="J4772" s="13" t="s">
        <v>240</v>
      </c>
      <c r="K4772" s="13" t="s">
        <v>240</v>
      </c>
      <c r="L4772" s="13" t="s">
        <v>240</v>
      </c>
      <c r="M4772" s="13" t="s">
        <v>240</v>
      </c>
      <c r="N4772" s="14" t="s">
        <v>240</v>
      </c>
      <c r="O4772" s="14" t="s">
        <v>240</v>
      </c>
      <c r="P4772" s="14" t="s">
        <v>240</v>
      </c>
      <c r="Q4772" s="14" t="s">
        <v>240</v>
      </c>
      <c r="R4772" s="14" t="s">
        <v>240</v>
      </c>
      <c r="S4772" s="14" t="s">
        <v>240</v>
      </c>
      <c r="T4772" s="14" t="s">
        <v>240</v>
      </c>
      <c r="U4772" s="14" t="s">
        <v>240</v>
      </c>
      <c r="V4772" s="14" t="s">
        <v>240</v>
      </c>
      <c r="W4772" s="14" t="s">
        <v>240</v>
      </c>
      <c r="X4772" s="14" t="s">
        <v>240</v>
      </c>
      <c r="Y4772" s="14" t="s">
        <v>240</v>
      </c>
      <c r="Z4772" s="14" t="s">
        <v>240</v>
      </c>
      <c r="AA4772" s="14" t="s">
        <v>240</v>
      </c>
      <c r="AB4772" s="14" t="s">
        <v>240</v>
      </c>
      <c r="AC4772" s="15" t="s">
        <v>240</v>
      </c>
      <c r="AD4772" s="48" t="s">
        <v>240</v>
      </c>
    </row>
    <row r="4773" spans="1:30">
      <c r="A4773" s="105"/>
      <c r="B4773" s="93" t="s">
        <v>415</v>
      </c>
      <c r="C4773" s="21" t="s">
        <v>240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 t="s">
        <v>240</v>
      </c>
      <c r="J4773" s="13" t="s">
        <v>240</v>
      </c>
      <c r="K4773" s="13" t="s">
        <v>240</v>
      </c>
      <c r="L4773" s="13" t="s">
        <v>240</v>
      </c>
      <c r="M4773" s="13" t="s">
        <v>240</v>
      </c>
      <c r="N4773" s="14" t="s">
        <v>240</v>
      </c>
      <c r="O4773" s="14" t="s">
        <v>240</v>
      </c>
      <c r="P4773" s="14" t="s">
        <v>240</v>
      </c>
      <c r="Q4773" s="14" t="s">
        <v>240</v>
      </c>
      <c r="R4773" s="14" t="s">
        <v>240</v>
      </c>
      <c r="S4773" s="14" t="s">
        <v>240</v>
      </c>
      <c r="T4773" s="14" t="s">
        <v>240</v>
      </c>
      <c r="U4773" s="14" t="s">
        <v>240</v>
      </c>
      <c r="V4773" s="14" t="s">
        <v>240</v>
      </c>
      <c r="W4773" s="14" t="s">
        <v>240</v>
      </c>
      <c r="X4773" s="14" t="s">
        <v>240</v>
      </c>
      <c r="Y4773" s="14" t="s">
        <v>240</v>
      </c>
      <c r="Z4773" s="14" t="s">
        <v>240</v>
      </c>
      <c r="AA4773" s="14" t="s">
        <v>240</v>
      </c>
      <c r="AB4773" s="14" t="s">
        <v>240</v>
      </c>
      <c r="AC4773" s="15" t="s">
        <v>240</v>
      </c>
      <c r="AD4773" s="48" t="s">
        <v>240</v>
      </c>
    </row>
    <row r="4774" spans="1:30">
      <c r="A4774" s="113"/>
      <c r="B4774" s="156" t="s">
        <v>416</v>
      </c>
      <c r="C4774" s="156"/>
      <c r="D4774" s="156"/>
      <c r="E4774" s="156"/>
      <c r="F4774" s="156"/>
      <c r="G4774" s="156"/>
      <c r="H4774" s="156"/>
      <c r="I4774" s="156"/>
      <c r="J4774" s="156"/>
      <c r="K4774" s="156"/>
      <c r="L4774" s="156"/>
      <c r="M4774" s="156"/>
      <c r="N4774" s="156"/>
      <c r="O4774" s="156"/>
      <c r="P4774" s="156"/>
      <c r="Q4774" s="156"/>
      <c r="R4774" s="156"/>
      <c r="S4774" s="156"/>
      <c r="T4774" s="156"/>
      <c r="U4774" s="156"/>
      <c r="V4774" s="156"/>
      <c r="W4774" s="156"/>
      <c r="X4774" s="156"/>
      <c r="Y4774" s="156"/>
      <c r="Z4774" s="156"/>
      <c r="AA4774" s="156"/>
      <c r="AB4774" s="156"/>
      <c r="AC4774" s="18"/>
      <c r="AD4774" s="18"/>
    </row>
    <row r="4775" spans="1:30">
      <c r="A4775" s="105"/>
      <c r="B4775" s="93" t="s">
        <v>417</v>
      </c>
      <c r="C4775" s="21" t="s">
        <v>240</v>
      </c>
      <c r="D4775" s="12">
        <v>50</v>
      </c>
      <c r="E4775" s="12">
        <v>0</v>
      </c>
      <c r="F4775" s="12">
        <v>0</v>
      </c>
      <c r="G4775" s="12">
        <v>0</v>
      </c>
      <c r="H4775" s="12">
        <v>0</v>
      </c>
      <c r="I4775" s="13" t="s">
        <v>240</v>
      </c>
      <c r="J4775" s="13" t="s">
        <v>240</v>
      </c>
      <c r="K4775" s="13" t="s">
        <v>240</v>
      </c>
      <c r="L4775" s="13" t="s">
        <v>240</v>
      </c>
      <c r="M4775" s="13" t="s">
        <v>240</v>
      </c>
      <c r="N4775" s="14" t="s">
        <v>240</v>
      </c>
      <c r="O4775" s="14" t="s">
        <v>240</v>
      </c>
      <c r="P4775" s="14" t="s">
        <v>240</v>
      </c>
      <c r="Q4775" s="14" t="s">
        <v>240</v>
      </c>
      <c r="R4775" s="14" t="s">
        <v>240</v>
      </c>
      <c r="S4775" s="14" t="s">
        <v>240</v>
      </c>
      <c r="T4775" s="14" t="s">
        <v>240</v>
      </c>
      <c r="U4775" s="14" t="s">
        <v>240</v>
      </c>
      <c r="V4775" s="14" t="s">
        <v>240</v>
      </c>
      <c r="W4775" s="14" t="s">
        <v>240</v>
      </c>
      <c r="X4775" s="14" t="s">
        <v>240</v>
      </c>
      <c r="Y4775" s="14" t="s">
        <v>240</v>
      </c>
      <c r="Z4775" s="14" t="s">
        <v>240</v>
      </c>
      <c r="AA4775" s="14" t="s">
        <v>240</v>
      </c>
      <c r="AB4775" s="14" t="s">
        <v>240</v>
      </c>
      <c r="AC4775" s="15" t="s">
        <v>240</v>
      </c>
      <c r="AD4775" s="48" t="s">
        <v>240</v>
      </c>
    </row>
    <row r="4776" spans="1:30">
      <c r="A4776" s="105"/>
      <c r="B4776" s="93" t="s">
        <v>418</v>
      </c>
      <c r="C4776" s="21" t="s">
        <v>240</v>
      </c>
      <c r="D4776" s="12">
        <v>60</v>
      </c>
      <c r="E4776" s="12">
        <v>0</v>
      </c>
      <c r="F4776" s="12">
        <v>0</v>
      </c>
      <c r="G4776" s="12">
        <v>0</v>
      </c>
      <c r="H4776" s="12">
        <v>0</v>
      </c>
      <c r="I4776" s="13" t="s">
        <v>240</v>
      </c>
      <c r="J4776" s="13" t="s">
        <v>240</v>
      </c>
      <c r="K4776" s="13" t="s">
        <v>240</v>
      </c>
      <c r="L4776" s="13" t="s">
        <v>240</v>
      </c>
      <c r="M4776" s="13" t="s">
        <v>240</v>
      </c>
      <c r="N4776" s="14" t="s">
        <v>240</v>
      </c>
      <c r="O4776" s="14" t="s">
        <v>240</v>
      </c>
      <c r="P4776" s="14" t="s">
        <v>240</v>
      </c>
      <c r="Q4776" s="14" t="s">
        <v>240</v>
      </c>
      <c r="R4776" s="14" t="s">
        <v>240</v>
      </c>
      <c r="S4776" s="14" t="s">
        <v>240</v>
      </c>
      <c r="T4776" s="14" t="s">
        <v>240</v>
      </c>
      <c r="U4776" s="14" t="s">
        <v>240</v>
      </c>
      <c r="V4776" s="14" t="s">
        <v>240</v>
      </c>
      <c r="W4776" s="14" t="s">
        <v>240</v>
      </c>
      <c r="X4776" s="14" t="s">
        <v>240</v>
      </c>
      <c r="Y4776" s="14" t="s">
        <v>240</v>
      </c>
      <c r="Z4776" s="14" t="s">
        <v>240</v>
      </c>
      <c r="AA4776" s="14" t="s">
        <v>240</v>
      </c>
      <c r="AB4776" s="14" t="s">
        <v>240</v>
      </c>
      <c r="AC4776" s="15" t="s">
        <v>240</v>
      </c>
      <c r="AD4776" s="48" t="s">
        <v>240</v>
      </c>
    </row>
    <row r="4777" spans="1:30">
      <c r="A4777" s="105"/>
      <c r="B4777" s="93" t="s">
        <v>419</v>
      </c>
      <c r="C4777" s="21" t="s">
        <v>240</v>
      </c>
      <c r="D4777" s="12">
        <v>65</v>
      </c>
      <c r="E4777" s="12">
        <v>0</v>
      </c>
      <c r="F4777" s="12">
        <v>0</v>
      </c>
      <c r="G4777" s="12">
        <v>0</v>
      </c>
      <c r="H4777" s="12">
        <v>0</v>
      </c>
      <c r="I4777" s="13" t="s">
        <v>240</v>
      </c>
      <c r="J4777" s="13" t="s">
        <v>240</v>
      </c>
      <c r="K4777" s="13" t="s">
        <v>240</v>
      </c>
      <c r="L4777" s="13" t="s">
        <v>240</v>
      </c>
      <c r="M4777" s="13" t="s">
        <v>240</v>
      </c>
      <c r="N4777" s="14" t="s">
        <v>240</v>
      </c>
      <c r="O4777" s="14" t="s">
        <v>240</v>
      </c>
      <c r="P4777" s="14" t="s">
        <v>240</v>
      </c>
      <c r="Q4777" s="14" t="s">
        <v>240</v>
      </c>
      <c r="R4777" s="14" t="s">
        <v>240</v>
      </c>
      <c r="S4777" s="14" t="s">
        <v>240</v>
      </c>
      <c r="T4777" s="14" t="s">
        <v>240</v>
      </c>
      <c r="U4777" s="14" t="s">
        <v>240</v>
      </c>
      <c r="V4777" s="14" t="s">
        <v>240</v>
      </c>
      <c r="W4777" s="14" t="s">
        <v>240</v>
      </c>
      <c r="X4777" s="14" t="s">
        <v>240</v>
      </c>
      <c r="Y4777" s="14" t="s">
        <v>240</v>
      </c>
      <c r="Z4777" s="14" t="s">
        <v>240</v>
      </c>
      <c r="AA4777" s="14" t="s">
        <v>240</v>
      </c>
      <c r="AB4777" s="14" t="s">
        <v>240</v>
      </c>
      <c r="AC4777" s="15" t="s">
        <v>240</v>
      </c>
      <c r="AD4777" s="48" t="s">
        <v>240</v>
      </c>
    </row>
    <row r="4778" spans="1:30">
      <c r="A4778" s="105"/>
      <c r="B4778" s="93" t="s">
        <v>420</v>
      </c>
      <c r="C4778" s="21" t="s">
        <v>240</v>
      </c>
      <c r="D4778" s="12">
        <v>75</v>
      </c>
      <c r="E4778" s="12">
        <v>0</v>
      </c>
      <c r="F4778" s="12">
        <v>0</v>
      </c>
      <c r="G4778" s="12">
        <v>0</v>
      </c>
      <c r="H4778" s="12">
        <v>0</v>
      </c>
      <c r="I4778" s="13" t="s">
        <v>240</v>
      </c>
      <c r="J4778" s="13" t="s">
        <v>240</v>
      </c>
      <c r="K4778" s="13" t="s">
        <v>240</v>
      </c>
      <c r="L4778" s="13" t="s">
        <v>240</v>
      </c>
      <c r="M4778" s="13" t="s">
        <v>240</v>
      </c>
      <c r="N4778" s="14" t="s">
        <v>240</v>
      </c>
      <c r="O4778" s="14" t="s">
        <v>240</v>
      </c>
      <c r="P4778" s="14" t="s">
        <v>240</v>
      </c>
      <c r="Q4778" s="14" t="s">
        <v>240</v>
      </c>
      <c r="R4778" s="14" t="s">
        <v>240</v>
      </c>
      <c r="S4778" s="14" t="s">
        <v>240</v>
      </c>
      <c r="T4778" s="14" t="s">
        <v>240</v>
      </c>
      <c r="U4778" s="14" t="s">
        <v>240</v>
      </c>
      <c r="V4778" s="14" t="s">
        <v>240</v>
      </c>
      <c r="W4778" s="14" t="s">
        <v>240</v>
      </c>
      <c r="X4778" s="14" t="s">
        <v>240</v>
      </c>
      <c r="Y4778" s="14" t="s">
        <v>240</v>
      </c>
      <c r="Z4778" s="14" t="s">
        <v>240</v>
      </c>
      <c r="AA4778" s="14" t="s">
        <v>240</v>
      </c>
      <c r="AB4778" s="14" t="s">
        <v>240</v>
      </c>
      <c r="AC4778" s="15" t="s">
        <v>240</v>
      </c>
      <c r="AD4778" s="48" t="s">
        <v>240</v>
      </c>
    </row>
    <row r="4779" spans="1:30">
      <c r="A4779" s="105"/>
      <c r="B4779" s="93" t="s">
        <v>421</v>
      </c>
      <c r="C4779" s="21" t="s">
        <v>240</v>
      </c>
      <c r="D4779" s="12">
        <v>30</v>
      </c>
      <c r="E4779" s="12">
        <v>0</v>
      </c>
      <c r="F4779" s="12">
        <v>0</v>
      </c>
      <c r="G4779" s="12">
        <v>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105"/>
      <c r="B4780" s="93" t="s">
        <v>422</v>
      </c>
      <c r="C4780" s="21" t="s">
        <v>240</v>
      </c>
      <c r="D4780" s="12">
        <v>0</v>
      </c>
      <c r="E4780" s="12">
        <v>90</v>
      </c>
      <c r="F4780" s="12">
        <v>0</v>
      </c>
      <c r="G4780" s="12">
        <v>0</v>
      </c>
      <c r="H4780" s="12">
        <v>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105"/>
      <c r="B4781" s="93" t="s">
        <v>423</v>
      </c>
      <c r="C4781" s="21" t="s">
        <v>240</v>
      </c>
      <c r="D4781" s="12">
        <v>30</v>
      </c>
      <c r="E4781" s="12">
        <v>70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105"/>
      <c r="B4782" s="93" t="s">
        <v>424</v>
      </c>
      <c r="C4782" s="21" t="s">
        <v>240</v>
      </c>
      <c r="D4782" s="12">
        <v>30</v>
      </c>
      <c r="E4782" s="12">
        <v>0</v>
      </c>
      <c r="F4782" s="12">
        <v>70</v>
      </c>
      <c r="G4782" s="12">
        <v>0</v>
      </c>
      <c r="H4782" s="12">
        <v>0</v>
      </c>
      <c r="I4782" s="13" t="s">
        <v>240</v>
      </c>
      <c r="J4782" s="13" t="s">
        <v>240</v>
      </c>
      <c r="K4782" s="13" t="s">
        <v>240</v>
      </c>
      <c r="L4782" s="13" t="s">
        <v>240</v>
      </c>
      <c r="M4782" s="13" t="s">
        <v>240</v>
      </c>
      <c r="N4782" s="14" t="s">
        <v>240</v>
      </c>
      <c r="O4782" s="14" t="s">
        <v>240</v>
      </c>
      <c r="P4782" s="14" t="s">
        <v>240</v>
      </c>
      <c r="Q4782" s="14" t="s">
        <v>240</v>
      </c>
      <c r="R4782" s="14" t="s">
        <v>240</v>
      </c>
      <c r="S4782" s="14" t="s">
        <v>240</v>
      </c>
      <c r="T4782" s="14" t="s">
        <v>240</v>
      </c>
      <c r="U4782" s="14" t="s">
        <v>240</v>
      </c>
      <c r="V4782" s="14" t="s">
        <v>240</v>
      </c>
      <c r="W4782" s="14" t="s">
        <v>240</v>
      </c>
      <c r="X4782" s="14" t="s">
        <v>240</v>
      </c>
      <c r="Y4782" s="14" t="s">
        <v>240</v>
      </c>
      <c r="Z4782" s="14" t="s">
        <v>240</v>
      </c>
      <c r="AA4782" s="14" t="s">
        <v>240</v>
      </c>
      <c r="AB4782" s="14" t="s">
        <v>240</v>
      </c>
      <c r="AC4782" s="15" t="s">
        <v>240</v>
      </c>
      <c r="AD4782" s="48" t="s">
        <v>240</v>
      </c>
    </row>
    <row r="4783" spans="1:30">
      <c r="A4783" s="105"/>
      <c r="B4783" s="93" t="s">
        <v>425</v>
      </c>
      <c r="C4783" s="21" t="s">
        <v>240</v>
      </c>
      <c r="D4783" s="12">
        <v>30</v>
      </c>
      <c r="E4783" s="12">
        <v>0</v>
      </c>
      <c r="F4783" s="12">
        <v>0</v>
      </c>
      <c r="G4783" s="12">
        <v>70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105"/>
      <c r="B4784" s="93" t="s">
        <v>426</v>
      </c>
      <c r="C4784" s="21" t="s">
        <v>240</v>
      </c>
      <c r="D4784" s="12">
        <v>30</v>
      </c>
      <c r="E4784" s="12">
        <v>0</v>
      </c>
      <c r="F4784" s="12">
        <v>0</v>
      </c>
      <c r="G4784" s="12">
        <v>0</v>
      </c>
      <c r="H4784" s="12">
        <v>70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105"/>
      <c r="B4785" s="93" t="s">
        <v>427</v>
      </c>
      <c r="C4785" s="21" t="s">
        <v>240</v>
      </c>
      <c r="D4785" s="12">
        <v>30</v>
      </c>
      <c r="E4785" s="12">
        <v>0</v>
      </c>
      <c r="F4785" s="12">
        <v>0</v>
      </c>
      <c r="G4785" s="12">
        <v>0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105"/>
      <c r="B4786" s="93" t="s">
        <v>428</v>
      </c>
      <c r="C4786" s="21" t="s">
        <v>240</v>
      </c>
      <c r="D4786" s="12">
        <v>30</v>
      </c>
      <c r="E4786" s="12">
        <v>0</v>
      </c>
      <c r="F4786" s="12">
        <v>0</v>
      </c>
      <c r="G4786" s="12">
        <v>0</v>
      </c>
      <c r="H4786" s="12">
        <v>0</v>
      </c>
      <c r="I4786" s="13" t="s">
        <v>240</v>
      </c>
      <c r="J4786" s="13" t="s">
        <v>240</v>
      </c>
      <c r="K4786" s="13" t="s">
        <v>240</v>
      </c>
      <c r="L4786" s="13" t="s">
        <v>240</v>
      </c>
      <c r="M4786" s="13" t="s">
        <v>240</v>
      </c>
      <c r="N4786" s="14" t="s">
        <v>240</v>
      </c>
      <c r="O4786" s="14" t="s">
        <v>240</v>
      </c>
      <c r="P4786" s="14" t="s">
        <v>240</v>
      </c>
      <c r="Q4786" s="14" t="s">
        <v>240</v>
      </c>
      <c r="R4786" s="14" t="s">
        <v>240</v>
      </c>
      <c r="S4786" s="14" t="s">
        <v>240</v>
      </c>
      <c r="T4786" s="14" t="s">
        <v>240</v>
      </c>
      <c r="U4786" s="14" t="s">
        <v>240</v>
      </c>
      <c r="V4786" s="14" t="s">
        <v>240</v>
      </c>
      <c r="W4786" s="14" t="s">
        <v>240</v>
      </c>
      <c r="X4786" s="14" t="s">
        <v>240</v>
      </c>
      <c r="Y4786" s="14" t="s">
        <v>240</v>
      </c>
      <c r="Z4786" s="14" t="s">
        <v>240</v>
      </c>
      <c r="AA4786" s="14" t="s">
        <v>240</v>
      </c>
      <c r="AB4786" s="14" t="s">
        <v>240</v>
      </c>
      <c r="AC4786" s="15" t="s">
        <v>240</v>
      </c>
      <c r="AD4786" s="48" t="s">
        <v>240</v>
      </c>
    </row>
    <row r="4787" spans="1:30">
      <c r="A4787" s="106"/>
      <c r="B4787" s="93" t="s">
        <v>429</v>
      </c>
      <c r="C4787" s="21" t="s">
        <v>240</v>
      </c>
      <c r="D4787" s="12">
        <v>95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2"/>
    </row>
    <row r="4789" spans="1:30">
      <c r="A4789" s="2"/>
    </row>
    <row r="4790" spans="1:30">
      <c r="A4790" s="2"/>
    </row>
    <row r="4791" spans="1:30">
      <c r="A4791" s="2"/>
    </row>
    <row r="4792" spans="1:30">
      <c r="A4792" s="2"/>
    </row>
    <row r="4793" spans="1:30">
      <c r="A4793" s="2"/>
    </row>
    <row r="4794" spans="1:30">
      <c r="A4794" s="2"/>
    </row>
    <row r="4795" spans="1:30">
      <c r="A4795" s="2"/>
    </row>
    <row r="4796" spans="1:30">
      <c r="A4796" s="2"/>
    </row>
    <row r="4797" spans="1:30">
      <c r="A4797" s="2"/>
    </row>
    <row r="4798" spans="1:30">
      <c r="A4798" s="2"/>
    </row>
    <row r="4799" spans="1:30">
      <c r="A4799" s="2"/>
    </row>
    <row r="4800" spans="1:30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  <mergeCell ref="B3259:AB3259"/>
    <mergeCell ref="B3742:AB3742"/>
    <mergeCell ref="B3953:AB3953"/>
    <mergeCell ref="B4774:AB4774"/>
    <mergeCell ref="B1764:AB1764"/>
    <mergeCell ref="B2233:AB2233"/>
    <mergeCell ref="B2882:AB2882"/>
    <mergeCell ref="B3621:AB3621"/>
    <mergeCell ref="B3590:AB3590"/>
    <mergeCell ref="B4543:AB4543"/>
    <mergeCell ref="B4586:AB4586"/>
    <mergeCell ref="B4667:AB4667"/>
    <mergeCell ref="B4698:AB4698"/>
    <mergeCell ref="B4717:AB4717"/>
    <mergeCell ref="B4134:AB4134"/>
    <mergeCell ref="B4225:AB4225"/>
    <mergeCell ref="B4734:AB4734"/>
    <mergeCell ref="B4751:AB4751"/>
    <mergeCell ref="B4764:AB4764"/>
    <mergeCell ref="B4286:AB4286"/>
    <mergeCell ref="B4469:AB4469"/>
    <mergeCell ref="B4524:AB4524"/>
    <mergeCell ref="B4588:AB4588"/>
    <mergeCell ref="B4422:AB4422"/>
    <mergeCell ref="B4438:AB4438"/>
  </mergeCells>
  <conditionalFormatting sqref="AE4652:AF4659 AE4661:AF4675 AE4678:AF4695 AD4752:AD4763 AE4698:AF4721 AD4765:AD4773 AE4633:AF4641 AD4775:AD4787 AE4617:AF4631 AE4554:AF4615 AD4589:AD4666 AE3589:AF3618 AD4587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4226:AD4285 AD36:AF49 AD742:AD1176 AD1178:AD1477 AD1947:AD2111 AD3260:AD3589 AD21:AF34 AD51:AF304 AD306:AF740 AE4057:AF4131 AE4421:AF4446 AE4448:AF4476 AE4478:AF4514 AD4470:AD4523 AD4525:AD4542 AE4516:AF4526 AE4528:AF4552 AD4544:AD4585 AE4643:AF4650 AD4287:AD4468 AD4671:AF4671 AD4673:AF4673 AD4675:AF4675 AD4677:AF4677 AD4679:AF4679 AD4681:AF4681 AD4685:AF4685 AD4687:AF4687 AD4689:AF4689 AD4691:AF4691 AD4693:AF4693 AD4695:AF4695 AD4697:AF4697 AD4700:AF4700 AD4702:AF4702 AD4704:AF4704 AD4706:AF4706 AD4708:AF4708 AD4710:AF4710 AD4712:AF4712 AD4714:AF4714 AD4716:AF4716 AD4719:AF4719 AD4721:AF4721 AD4723:AF4723 AD4725:AF4725 AD4727:AF4727 AD4729:AF4729 AD4731:AF4731 AD4733:AF4733 AD4736:AF4736 AD4738:AF4738 AD4740:AF4740 AD4742:AF4742 AD4744:AF4744 AD4746:AF4746 AD4748:AF4748 AD4750:AF4750 AD4683:AF4683 AD4668:AD4697 AD4699:AD4716 AD4718:AD4733 AD4735:AD4750">
    <cfRule type="cellIs" dxfId="17" priority="1555" operator="greaterThan">
      <formula>0.01</formula>
    </cfRule>
    <cfRule type="cellIs" dxfId="16" priority="1556" operator="lessThan">
      <formula>0</formula>
    </cfRule>
    <cfRule type="cellIs" dxfId="15" priority="1557" operator="greaterThan">
      <formula>1</formula>
    </cfRule>
  </conditionalFormatting>
  <conditionalFormatting sqref="AE50:AF50">
    <cfRule type="cellIs" dxfId="14" priority="7" operator="greaterThan">
      <formula>0.01</formula>
    </cfRule>
    <cfRule type="cellIs" dxfId="13" priority="8" operator="lessThan">
      <formula>0</formula>
    </cfRule>
    <cfRule type="cellIs" dxfId="12" priority="9" operator="greaterThan">
      <formula>1</formula>
    </cfRule>
  </conditionalFormatting>
  <conditionalFormatting sqref="AE35:AF35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AE20:AF20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74"/>
  <sheetViews>
    <sheetView tabSelected="1" zoomScaleNormal="100" workbookViewId="0">
      <pane ySplit="1" topLeftCell="A527" activePane="bottomLeft" state="frozen"/>
      <selection pane="bottomLeft" activeCell="A568" sqref="A568"/>
    </sheetView>
  </sheetViews>
  <sheetFormatPr defaultRowHeight="15"/>
  <cols>
    <col min="1" max="1" width="34.7109375" style="49" customWidth="1"/>
    <col min="2" max="2" width="7.5703125" style="21" customWidth="1"/>
    <col min="3" max="4" width="6.7109375" style="21" customWidth="1"/>
    <col min="5" max="12" width="10.7109375" style="76" customWidth="1"/>
    <col min="13" max="13" width="9.140625" style="22"/>
    <col min="14" max="16384" width="9.140625" style="20"/>
  </cols>
  <sheetData>
    <row r="1" spans="1:14" s="78" customFormat="1">
      <c r="E1" s="82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</row>
    <row r="2" spans="1:14" s="22" customFormat="1">
      <c r="A2" s="161" t="s">
        <v>678</v>
      </c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</row>
    <row r="3" spans="1:14" s="22" customFormat="1">
      <c r="A3" s="22" t="s">
        <v>673</v>
      </c>
      <c r="B3" s="22" t="s">
        <v>667</v>
      </c>
      <c r="C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</row>
    <row r="4" spans="1:14">
      <c r="A4" s="83" t="s">
        <v>813</v>
      </c>
      <c r="B4" s="79">
        <v>70</v>
      </c>
      <c r="C4" s="87">
        <f>C5+C6+C7+C8</f>
        <v>60</v>
      </c>
      <c r="D4" s="87">
        <f>1-(C4/100)</f>
        <v>0.4</v>
      </c>
      <c r="E4" s="84">
        <f t="shared" ref="E4:L4" si="0">1 - (E5) * (E6) * (E7) * (E8)</f>
        <v>0.50049999999999994</v>
      </c>
      <c r="F4" s="84">
        <f t="shared" si="0"/>
        <v>0.63978039999999992</v>
      </c>
      <c r="G4" s="84">
        <f t="shared" si="0"/>
        <v>0.41885439999999996</v>
      </c>
      <c r="H4" s="84">
        <f t="shared" si="0"/>
        <v>0.5739744</v>
      </c>
      <c r="I4" s="85">
        <f t="shared" si="0"/>
        <v>0.50049999999999994</v>
      </c>
      <c r="J4" s="85">
        <f t="shared" si="0"/>
        <v>0.41885439999999996</v>
      </c>
      <c r="K4" s="85">
        <f t="shared" si="0"/>
        <v>0.22896640000000001</v>
      </c>
      <c r="L4" s="85">
        <f t="shared" si="0"/>
        <v>0.32852040000000016</v>
      </c>
      <c r="M4" s="22" t="s">
        <v>820</v>
      </c>
      <c r="N4" s="20" t="s">
        <v>815</v>
      </c>
    </row>
    <row r="5" spans="1:14">
      <c r="A5" s="80" t="s">
        <v>668</v>
      </c>
      <c r="B5" s="79">
        <f>B4*0.15</f>
        <v>10.5</v>
      </c>
      <c r="C5" s="88">
        <v>10</v>
      </c>
      <c r="D5" s="89">
        <f t="shared" ref="D5:D70" si="1">1-(C5/100)</f>
        <v>0.9</v>
      </c>
      <c r="E5" s="77">
        <v>0.9</v>
      </c>
      <c r="F5" s="77">
        <v>0.86</v>
      </c>
      <c r="G5" s="77">
        <v>0.92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N5" s="81">
        <v>50</v>
      </c>
    </row>
    <row r="6" spans="1:14">
      <c r="A6" s="80" t="s">
        <v>669</v>
      </c>
      <c r="B6" s="79">
        <f>B4*0.4</f>
        <v>28</v>
      </c>
      <c r="C6" s="88">
        <v>22</v>
      </c>
      <c r="D6" s="89">
        <f t="shared" si="1"/>
        <v>0.78</v>
      </c>
      <c r="E6" s="77">
        <v>0.75</v>
      </c>
      <c r="F6" s="77">
        <v>0.65</v>
      </c>
      <c r="G6" s="77">
        <v>0.8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N6" s="81">
        <v>70</v>
      </c>
    </row>
    <row r="7" spans="1:14">
      <c r="A7" s="80" t="s">
        <v>814</v>
      </c>
      <c r="B7" s="79">
        <f>B4*0.15</f>
        <v>10.5</v>
      </c>
      <c r="C7" s="88">
        <v>10</v>
      </c>
      <c r="D7" s="89">
        <f t="shared" si="1"/>
        <v>0.9</v>
      </c>
      <c r="E7" s="77">
        <v>0.92500000000000004</v>
      </c>
      <c r="F7" s="77">
        <v>0.89500000000000002</v>
      </c>
      <c r="G7" s="77">
        <v>0.94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N7" s="81">
        <v>40</v>
      </c>
    </row>
    <row r="8" spans="1:14">
      <c r="A8" s="80" t="s">
        <v>671</v>
      </c>
      <c r="B8" s="79">
        <f>B4*0.3</f>
        <v>21</v>
      </c>
      <c r="C8" s="88">
        <v>18</v>
      </c>
      <c r="D8" s="89">
        <f t="shared" si="1"/>
        <v>0.82000000000000006</v>
      </c>
      <c r="E8" s="77">
        <v>0.8</v>
      </c>
      <c r="F8" s="77">
        <v>0.72</v>
      </c>
      <c r="G8" s="77">
        <v>0.84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N8" s="81">
        <v>60</v>
      </c>
    </row>
    <row r="9" spans="1:14">
      <c r="A9" s="55" t="s">
        <v>689</v>
      </c>
      <c r="B9" s="79">
        <v>68</v>
      </c>
      <c r="C9" s="87">
        <f>C10+C11+C12+C13</f>
        <v>60</v>
      </c>
      <c r="D9" s="87">
        <f>1-(C9/100)</f>
        <v>0.4</v>
      </c>
      <c r="E9" s="84">
        <f t="shared" ref="E9:L9" si="2">1 - (E10) * (E11) * (E12) * (E13)</f>
        <v>0.48484091903999993</v>
      </c>
      <c r="F9" s="84">
        <f t="shared" si="2"/>
        <v>0.63353084573999996</v>
      </c>
      <c r="G9" s="84">
        <f t="shared" si="2"/>
        <v>0.4014994758399999</v>
      </c>
      <c r="H9" s="84">
        <f t="shared" si="2"/>
        <v>0.55990887424000002</v>
      </c>
      <c r="I9" s="85">
        <f t="shared" si="2"/>
        <v>0.41885439999999996</v>
      </c>
      <c r="J9" s="85">
        <f t="shared" si="2"/>
        <v>0.41885439999999996</v>
      </c>
      <c r="K9" s="85">
        <f t="shared" si="2"/>
        <v>0.37480633750000003</v>
      </c>
      <c r="L9" s="85">
        <f t="shared" si="2"/>
        <v>0.37480633750000003</v>
      </c>
      <c r="M9" s="22" t="s">
        <v>820</v>
      </c>
    </row>
    <row r="10" spans="1:14">
      <c r="A10" s="80" t="s">
        <v>668</v>
      </c>
      <c r="B10" s="79">
        <f>B9*0.15</f>
        <v>10.199999999999999</v>
      </c>
      <c r="C10" s="88">
        <v>10</v>
      </c>
      <c r="D10" s="89">
        <f t="shared" si="1"/>
        <v>0.9</v>
      </c>
      <c r="E10" s="77">
        <v>0.90400000000000003</v>
      </c>
      <c r="F10" s="77">
        <v>0.86199999999999999</v>
      </c>
      <c r="G10" s="77">
        <v>0.92400000000000004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</row>
    <row r="11" spans="1:14">
      <c r="A11" s="80" t="s">
        <v>669</v>
      </c>
      <c r="B11" s="79">
        <f>B9*0.4</f>
        <v>27.200000000000003</v>
      </c>
      <c r="C11" s="88">
        <v>22</v>
      </c>
      <c r="D11" s="89">
        <f t="shared" si="1"/>
        <v>0.78</v>
      </c>
      <c r="E11" s="77">
        <v>0.76</v>
      </c>
      <c r="F11" s="77">
        <v>0.65500000000000003</v>
      </c>
      <c r="G11" s="77">
        <v>0.81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</row>
    <row r="12" spans="1:14">
      <c r="A12" s="80" t="s">
        <v>814</v>
      </c>
      <c r="B12" s="79">
        <f>B9*0.15</f>
        <v>10.199999999999999</v>
      </c>
      <c r="C12" s="88">
        <v>10</v>
      </c>
      <c r="D12" s="89">
        <f t="shared" si="1"/>
        <v>0.9</v>
      </c>
      <c r="E12" s="77">
        <v>0.92800000000000005</v>
      </c>
      <c r="F12" s="77">
        <v>0.89649999999999996</v>
      </c>
      <c r="G12" s="77">
        <v>0.94299999999999995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</row>
    <row r="13" spans="1:14">
      <c r="A13" s="80" t="s">
        <v>671</v>
      </c>
      <c r="B13" s="79">
        <f>B9*0.3</f>
        <v>20.399999999999999</v>
      </c>
      <c r="C13" s="88">
        <v>18</v>
      </c>
      <c r="D13" s="89">
        <f t="shared" si="1"/>
        <v>0.82000000000000006</v>
      </c>
      <c r="E13" s="77">
        <v>0.80800000000000005</v>
      </c>
      <c r="F13" s="77">
        <v>0.72399999999999998</v>
      </c>
      <c r="G13" s="77">
        <v>0.84799999999999998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</row>
    <row r="14" spans="1:14">
      <c r="A14" s="83" t="s">
        <v>690</v>
      </c>
      <c r="B14" s="79">
        <v>67</v>
      </c>
      <c r="C14" s="87">
        <f>C15+C16+C17+C18</f>
        <v>60</v>
      </c>
      <c r="D14" s="87">
        <f>1-(C14/100)</f>
        <v>0.4</v>
      </c>
      <c r="E14" s="84">
        <f t="shared" ref="E14:L14" si="3">1 - (E15) * (E16) * (E17) * (E18)</f>
        <v>0.47688755014000006</v>
      </c>
      <c r="F14" s="84">
        <f t="shared" si="3"/>
        <v>0.62081444374000005</v>
      </c>
      <c r="G14" s="84">
        <f t="shared" si="3"/>
        <v>0.39269039134000006</v>
      </c>
      <c r="H14" s="84">
        <f t="shared" si="3"/>
        <v>0.55275986093999996</v>
      </c>
      <c r="I14" s="85">
        <f t="shared" si="3"/>
        <v>0.37480633750000003</v>
      </c>
      <c r="J14" s="85">
        <f t="shared" si="3"/>
        <v>0.32852040000000016</v>
      </c>
      <c r="K14" s="85">
        <f t="shared" si="3"/>
        <v>0.37480633750000003</v>
      </c>
      <c r="L14" s="85">
        <f t="shared" si="3"/>
        <v>0.50049999999999994</v>
      </c>
    </row>
    <row r="15" spans="1:14">
      <c r="A15" s="80" t="s">
        <v>668</v>
      </c>
      <c r="B15" s="79">
        <f>B14*0.15</f>
        <v>10.049999999999999</v>
      </c>
      <c r="C15" s="88">
        <v>10</v>
      </c>
      <c r="D15" s="89">
        <f t="shared" si="1"/>
        <v>0.9</v>
      </c>
      <c r="E15" s="77">
        <v>0.90600000000000003</v>
      </c>
      <c r="F15" s="77">
        <v>0.86599999999999999</v>
      </c>
      <c r="G15" s="77">
        <v>0.92600000000000005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</row>
    <row r="16" spans="1:14">
      <c r="A16" s="80" t="s">
        <v>669</v>
      </c>
      <c r="B16" s="79">
        <f>B14*0.4</f>
        <v>26.8</v>
      </c>
      <c r="C16" s="88">
        <v>22</v>
      </c>
      <c r="D16" s="89">
        <f t="shared" si="1"/>
        <v>0.78</v>
      </c>
      <c r="E16" s="77">
        <v>0.76500000000000001</v>
      </c>
      <c r="F16" s="77">
        <v>0.66500000000000004</v>
      </c>
      <c r="G16" s="77">
        <v>0.81499999999999995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</row>
    <row r="17" spans="1:14">
      <c r="A17" s="80" t="s">
        <v>814</v>
      </c>
      <c r="B17" s="79">
        <f>B14*0.15</f>
        <v>10.049999999999999</v>
      </c>
      <c r="C17" s="88">
        <v>10</v>
      </c>
      <c r="D17" s="89">
        <f t="shared" si="1"/>
        <v>0.9</v>
      </c>
      <c r="E17" s="77">
        <v>0.92949999999999999</v>
      </c>
      <c r="F17" s="77">
        <v>0.89949999999999997</v>
      </c>
      <c r="G17" s="77">
        <v>0.94450000000000001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</row>
    <row r="18" spans="1:14">
      <c r="A18" s="80" t="s">
        <v>671</v>
      </c>
      <c r="B18" s="79">
        <f>B14*0.3</f>
        <v>20.099999999999998</v>
      </c>
      <c r="C18" s="88">
        <v>18</v>
      </c>
      <c r="D18" s="89">
        <f t="shared" si="1"/>
        <v>0.82000000000000006</v>
      </c>
      <c r="E18" s="77">
        <v>0.81200000000000006</v>
      </c>
      <c r="F18" s="77">
        <v>0.73199999999999998</v>
      </c>
      <c r="G18" s="77">
        <v>0.85199999999999998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</row>
    <row r="19" spans="1:14">
      <c r="A19" s="55" t="s">
        <v>691</v>
      </c>
      <c r="B19" s="79">
        <v>66</v>
      </c>
      <c r="C19" s="87">
        <f>C20+C21+C22+C23</f>
        <v>60</v>
      </c>
      <c r="D19" s="87">
        <f>1-(C19/100)</f>
        <v>0.4</v>
      </c>
      <c r="E19" s="84">
        <f t="shared" ref="E19:L19" si="4">1 - (E20) * (E21) * (E22) * (E23)</f>
        <v>0.46950186260000004</v>
      </c>
      <c r="F19" s="84">
        <f t="shared" si="4"/>
        <v>0.61434662783999994</v>
      </c>
      <c r="G19" s="84">
        <f t="shared" si="4"/>
        <v>0.38379285504000005</v>
      </c>
      <c r="H19" s="84">
        <f t="shared" si="4"/>
        <v>0.54553268223999996</v>
      </c>
      <c r="I19" s="85">
        <f t="shared" si="4"/>
        <v>0.37480633750000003</v>
      </c>
      <c r="J19" s="85">
        <f t="shared" si="4"/>
        <v>0.37480633750000003</v>
      </c>
      <c r="K19" s="85">
        <f t="shared" si="4"/>
        <v>0.37480633750000003</v>
      </c>
      <c r="L19" s="85">
        <f t="shared" si="4"/>
        <v>0.37480633750000003</v>
      </c>
    </row>
    <row r="20" spans="1:14">
      <c r="A20" s="80" t="s">
        <v>668</v>
      </c>
      <c r="B20" s="79">
        <f>B19*0.15</f>
        <v>9.9</v>
      </c>
      <c r="C20" s="88">
        <v>10</v>
      </c>
      <c r="D20" s="89">
        <f t="shared" si="1"/>
        <v>0.9</v>
      </c>
      <c r="E20" s="77">
        <v>0.90800000000000003</v>
      </c>
      <c r="F20" s="77">
        <v>0.86799999999999999</v>
      </c>
      <c r="G20" s="77">
        <v>0.92800000000000005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</row>
    <row r="21" spans="1:14">
      <c r="A21" s="80" t="s">
        <v>669</v>
      </c>
      <c r="B21" s="79">
        <f>B19*0.4</f>
        <v>26.400000000000002</v>
      </c>
      <c r="C21" s="88">
        <v>22</v>
      </c>
      <c r="D21" s="89">
        <f t="shared" si="1"/>
        <v>0.78</v>
      </c>
      <c r="E21" s="77">
        <v>0.77</v>
      </c>
      <c r="F21" s="77">
        <v>0.67</v>
      </c>
      <c r="G21" s="77">
        <v>0.82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</row>
    <row r="22" spans="1:14">
      <c r="A22" s="80" t="s">
        <v>814</v>
      </c>
      <c r="B22" s="79">
        <f>B19*0.15</f>
        <v>9.9</v>
      </c>
      <c r="C22" s="88">
        <v>10</v>
      </c>
      <c r="D22" s="89">
        <f t="shared" si="1"/>
        <v>0.9</v>
      </c>
      <c r="E22" s="77">
        <v>0.93100000000000005</v>
      </c>
      <c r="F22" s="77">
        <v>0.90100000000000002</v>
      </c>
      <c r="G22" s="77">
        <v>0.94599999999999995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</row>
    <row r="23" spans="1:14">
      <c r="A23" s="80" t="s">
        <v>671</v>
      </c>
      <c r="B23" s="79">
        <f>B19*0.3</f>
        <v>19.8</v>
      </c>
      <c r="C23" s="88">
        <v>18</v>
      </c>
      <c r="D23" s="89">
        <f t="shared" si="1"/>
        <v>0.82000000000000006</v>
      </c>
      <c r="E23" s="77">
        <v>0.81499999999999995</v>
      </c>
      <c r="F23" s="77">
        <v>0.73599999999999999</v>
      </c>
      <c r="G23" s="77">
        <v>0.85599999999999998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</row>
    <row r="24" spans="1:14">
      <c r="A24" s="83" t="s">
        <v>692</v>
      </c>
      <c r="B24" s="79">
        <v>65</v>
      </c>
      <c r="C24" s="87">
        <f>C25+C26+C27+C28</f>
        <v>60</v>
      </c>
      <c r="D24" s="87">
        <f>1-(C24/100)</f>
        <v>0.4</v>
      </c>
      <c r="E24" s="84">
        <f t="shared" ref="E24:L24" si="5">1 - (E25) * (E26) * (E27) * (E28)</f>
        <v>0.46073058750000007</v>
      </c>
      <c r="F24" s="84">
        <f t="shared" si="5"/>
        <v>0.60780508749999995</v>
      </c>
      <c r="G24" s="84">
        <f t="shared" si="5"/>
        <v>0.5382268375</v>
      </c>
      <c r="H24" s="84">
        <f t="shared" si="5"/>
        <v>0.37480633750000003</v>
      </c>
      <c r="I24" s="85">
        <f t="shared" si="5"/>
        <v>0.37480633750000003</v>
      </c>
      <c r="J24" s="85">
        <f t="shared" si="5"/>
        <v>0.37480633750000003</v>
      </c>
      <c r="K24" s="85">
        <f t="shared" si="5"/>
        <v>0.37480633750000003</v>
      </c>
      <c r="L24" s="85">
        <f t="shared" si="5"/>
        <v>0.37480633750000003</v>
      </c>
    </row>
    <row r="25" spans="1:14">
      <c r="A25" s="80" t="s">
        <v>668</v>
      </c>
      <c r="B25" s="79">
        <f>B24*0.15</f>
        <v>9.75</v>
      </c>
      <c r="C25" s="88">
        <v>10</v>
      </c>
      <c r="D25" s="89">
        <f t="shared" si="1"/>
        <v>0.9</v>
      </c>
      <c r="E25" s="77">
        <v>0.91</v>
      </c>
      <c r="F25" s="77">
        <v>0.87</v>
      </c>
      <c r="G25" s="77">
        <v>0.89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N25" s="77"/>
    </row>
    <row r="26" spans="1:14">
      <c r="A26" s="80" t="s">
        <v>669</v>
      </c>
      <c r="B26" s="79">
        <f>B24*0.4</f>
        <v>26</v>
      </c>
      <c r="C26" s="88">
        <v>22</v>
      </c>
      <c r="D26" s="89">
        <f t="shared" si="1"/>
        <v>0.78</v>
      </c>
      <c r="E26" s="77">
        <v>0.77500000000000002</v>
      </c>
      <c r="F26" s="77">
        <v>0.67500000000000004</v>
      </c>
      <c r="G26" s="77">
        <v>0.72499999999999998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N26" s="77"/>
    </row>
    <row r="27" spans="1:14">
      <c r="A27" s="80" t="s">
        <v>814</v>
      </c>
      <c r="B27" s="79">
        <f>B24*0.15</f>
        <v>9.75</v>
      </c>
      <c r="C27" s="88">
        <v>10</v>
      </c>
      <c r="D27" s="89">
        <f t="shared" si="1"/>
        <v>0.9</v>
      </c>
      <c r="E27" s="77">
        <v>0.9325</v>
      </c>
      <c r="F27" s="77">
        <v>0.90249999999999997</v>
      </c>
      <c r="G27" s="77">
        <v>0.91749999999999998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N27" s="77"/>
    </row>
    <row r="28" spans="1:14">
      <c r="A28" s="80" t="s">
        <v>671</v>
      </c>
      <c r="B28" s="79">
        <f>B24*0.3</f>
        <v>19.5</v>
      </c>
      <c r="C28" s="88">
        <v>18</v>
      </c>
      <c r="D28" s="89">
        <f t="shared" si="1"/>
        <v>0.82000000000000006</v>
      </c>
      <c r="E28" s="77">
        <v>0.82</v>
      </c>
      <c r="F28" s="77">
        <v>0.74</v>
      </c>
      <c r="G28" s="77">
        <v>0.78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N28" s="77"/>
    </row>
    <row r="29" spans="1:14">
      <c r="A29" s="55" t="s">
        <v>693</v>
      </c>
      <c r="B29" s="79">
        <v>65</v>
      </c>
      <c r="C29" s="87">
        <f>C30+C31+C32+C33</f>
        <v>60</v>
      </c>
      <c r="D29" s="87">
        <f>1-(C29/100)</f>
        <v>0.4</v>
      </c>
      <c r="E29" s="84">
        <f t="shared" ref="E29:L29" si="6">1 - (E30) * (E31) * (E32) * (E33)</f>
        <v>0.46073058750000007</v>
      </c>
      <c r="F29" s="84">
        <f t="shared" si="6"/>
        <v>0.60780508749999995</v>
      </c>
      <c r="G29" s="84">
        <f t="shared" si="6"/>
        <v>0.37480633750000003</v>
      </c>
      <c r="H29" s="84">
        <f t="shared" si="6"/>
        <v>0.5382268375</v>
      </c>
      <c r="I29" s="85">
        <f t="shared" si="6"/>
        <v>0.37480633750000003</v>
      </c>
      <c r="J29" s="85">
        <f t="shared" si="6"/>
        <v>0.37480633750000003</v>
      </c>
      <c r="K29" s="85">
        <f t="shared" si="6"/>
        <v>0.37480633750000003</v>
      </c>
      <c r="L29" s="85">
        <f t="shared" si="6"/>
        <v>0.41885439999999996</v>
      </c>
    </row>
    <row r="30" spans="1:14">
      <c r="A30" s="80" t="s">
        <v>668</v>
      </c>
      <c r="B30" s="79">
        <f>B29*0.15</f>
        <v>9.75</v>
      </c>
      <c r="C30" s="88">
        <v>10</v>
      </c>
      <c r="D30" s="89">
        <f t="shared" si="1"/>
        <v>0.9</v>
      </c>
      <c r="E30" s="77">
        <v>0.91</v>
      </c>
      <c r="F30" s="77">
        <v>0.87</v>
      </c>
      <c r="G30" s="77">
        <v>0.93</v>
      </c>
      <c r="H30" s="77">
        <v>0.89</v>
      </c>
      <c r="I30" s="77">
        <v>0.93</v>
      </c>
      <c r="J30" s="77">
        <v>0.93</v>
      </c>
      <c r="K30" s="77">
        <v>0.93</v>
      </c>
      <c r="L30" s="77">
        <v>0.92</v>
      </c>
    </row>
    <row r="31" spans="1:14">
      <c r="A31" s="80" t="s">
        <v>669</v>
      </c>
      <c r="B31" s="79">
        <f>B29*0.4</f>
        <v>26</v>
      </c>
      <c r="C31" s="88">
        <v>22</v>
      </c>
      <c r="D31" s="89">
        <f t="shared" si="1"/>
        <v>0.78</v>
      </c>
      <c r="E31" s="77">
        <v>0.77500000000000002</v>
      </c>
      <c r="F31" s="77">
        <v>0.67500000000000004</v>
      </c>
      <c r="G31" s="77">
        <v>0.82499999999999996</v>
      </c>
      <c r="H31" s="77">
        <v>0.72499999999999998</v>
      </c>
      <c r="I31" s="77">
        <v>0.82499999999999996</v>
      </c>
      <c r="J31" s="77">
        <v>0.82499999999999996</v>
      </c>
      <c r="K31" s="77">
        <v>0.82499999999999996</v>
      </c>
      <c r="L31" s="77">
        <v>0.8</v>
      </c>
    </row>
    <row r="32" spans="1:14">
      <c r="A32" s="80" t="s">
        <v>814</v>
      </c>
      <c r="B32" s="79">
        <f>B29*0.15</f>
        <v>9.75</v>
      </c>
      <c r="C32" s="88">
        <v>10</v>
      </c>
      <c r="D32" s="89">
        <f t="shared" si="1"/>
        <v>0.9</v>
      </c>
      <c r="E32" s="77">
        <v>0.9325</v>
      </c>
      <c r="F32" s="77">
        <v>0.90249999999999997</v>
      </c>
      <c r="G32" s="77">
        <v>0.94750000000000001</v>
      </c>
      <c r="H32" s="77">
        <v>0.91749999999999998</v>
      </c>
      <c r="I32" s="77">
        <v>0.94750000000000001</v>
      </c>
      <c r="J32" s="77">
        <v>0.94750000000000001</v>
      </c>
      <c r="K32" s="77">
        <v>0.94750000000000001</v>
      </c>
      <c r="L32" s="77">
        <v>0.94</v>
      </c>
    </row>
    <row r="33" spans="1:12">
      <c r="A33" s="80" t="s">
        <v>671</v>
      </c>
      <c r="B33" s="79">
        <f>B29*0.3</f>
        <v>19.5</v>
      </c>
      <c r="C33" s="88">
        <v>18</v>
      </c>
      <c r="D33" s="89">
        <f t="shared" si="1"/>
        <v>0.82000000000000006</v>
      </c>
      <c r="E33" s="77">
        <v>0.82</v>
      </c>
      <c r="F33" s="77">
        <v>0.74</v>
      </c>
      <c r="G33" s="77">
        <v>0.86</v>
      </c>
      <c r="H33" s="77">
        <v>0.78</v>
      </c>
      <c r="I33" s="77">
        <v>0.86</v>
      </c>
      <c r="J33" s="77">
        <v>0.86</v>
      </c>
      <c r="K33" s="77">
        <v>0.86</v>
      </c>
      <c r="L33" s="77">
        <v>0.84</v>
      </c>
    </row>
    <row r="34" spans="1:12">
      <c r="A34" s="83" t="s">
        <v>694</v>
      </c>
      <c r="B34" s="79">
        <v>65</v>
      </c>
      <c r="C34" s="87">
        <f>C35+C36+C37+C38</f>
        <v>55</v>
      </c>
      <c r="D34" s="87">
        <f>1-(C34/100)</f>
        <v>0.44999999999999996</v>
      </c>
      <c r="E34" s="84">
        <f t="shared" ref="E34:L34" si="7">1 - (E35) * (E36) * (E37) * (E38)</f>
        <v>0.46073058750000007</v>
      </c>
      <c r="F34" s="84">
        <f t="shared" si="7"/>
        <v>0.60780508749999995</v>
      </c>
      <c r="G34" s="84">
        <f t="shared" si="7"/>
        <v>0.37480633750000003</v>
      </c>
      <c r="H34" s="84">
        <f t="shared" si="7"/>
        <v>0.5382268375</v>
      </c>
      <c r="I34" s="85">
        <f t="shared" si="7"/>
        <v>0.37480633750000003</v>
      </c>
      <c r="J34" s="85">
        <f t="shared" si="7"/>
        <v>0.37480633750000003</v>
      </c>
      <c r="K34" s="85">
        <f t="shared" si="7"/>
        <v>0.37480633750000003</v>
      </c>
      <c r="L34" s="85">
        <f t="shared" si="7"/>
        <v>0.37480633750000003</v>
      </c>
    </row>
    <row r="35" spans="1:12">
      <c r="A35" s="80" t="s">
        <v>668</v>
      </c>
      <c r="B35" s="79">
        <f>B34*0.15</f>
        <v>9.75</v>
      </c>
      <c r="C35" s="88">
        <v>9</v>
      </c>
      <c r="D35" s="89">
        <f t="shared" si="1"/>
        <v>0.91</v>
      </c>
      <c r="E35" s="77">
        <v>0.91</v>
      </c>
      <c r="F35" s="77">
        <v>0.87</v>
      </c>
      <c r="G35" s="77">
        <v>0.93</v>
      </c>
      <c r="H35" s="77">
        <v>0.89</v>
      </c>
      <c r="I35" s="77">
        <v>0.93</v>
      </c>
      <c r="J35" s="77">
        <v>0.93</v>
      </c>
      <c r="K35" s="77">
        <v>0.93</v>
      </c>
      <c r="L35" s="77">
        <v>0.93</v>
      </c>
    </row>
    <row r="36" spans="1:12">
      <c r="A36" s="80" t="s">
        <v>669</v>
      </c>
      <c r="B36" s="79">
        <f>B34*0.4</f>
        <v>26</v>
      </c>
      <c r="C36" s="88">
        <v>20</v>
      </c>
      <c r="D36" s="89">
        <f t="shared" si="1"/>
        <v>0.8</v>
      </c>
      <c r="E36" s="77">
        <v>0.77500000000000002</v>
      </c>
      <c r="F36" s="77">
        <v>0.67500000000000004</v>
      </c>
      <c r="G36" s="77">
        <v>0.82499999999999996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0.82499999999999996</v>
      </c>
    </row>
    <row r="37" spans="1:12">
      <c r="A37" s="80" t="s">
        <v>814</v>
      </c>
      <c r="B37" s="79">
        <f>B34*0.15</f>
        <v>9.75</v>
      </c>
      <c r="C37" s="88">
        <v>9</v>
      </c>
      <c r="D37" s="89">
        <f t="shared" si="1"/>
        <v>0.91</v>
      </c>
      <c r="E37" s="77">
        <v>0.9325</v>
      </c>
      <c r="F37" s="77">
        <v>0.90249999999999997</v>
      </c>
      <c r="G37" s="77">
        <v>0.94750000000000001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0.94750000000000001</v>
      </c>
    </row>
    <row r="38" spans="1:12">
      <c r="A38" s="80" t="s">
        <v>671</v>
      </c>
      <c r="B38" s="79">
        <f>B34*0.3</f>
        <v>19.5</v>
      </c>
      <c r="C38" s="88">
        <v>17</v>
      </c>
      <c r="D38" s="89">
        <f t="shared" si="1"/>
        <v>0.83</v>
      </c>
      <c r="E38" s="77">
        <v>0.82</v>
      </c>
      <c r="F38" s="77">
        <v>0.74</v>
      </c>
      <c r="G38" s="77">
        <v>0.86</v>
      </c>
      <c r="H38" s="77">
        <v>0.78</v>
      </c>
      <c r="I38" s="77">
        <v>0.86</v>
      </c>
      <c r="J38" s="77">
        <v>0.86</v>
      </c>
      <c r="K38" s="77">
        <v>0.86</v>
      </c>
      <c r="L38" s="77">
        <v>0.86</v>
      </c>
    </row>
    <row r="39" spans="1:12">
      <c r="A39" s="55" t="s">
        <v>695</v>
      </c>
      <c r="B39" s="79">
        <v>64</v>
      </c>
      <c r="C39" s="87">
        <f>C40+C41+C42+C43</f>
        <v>55</v>
      </c>
      <c r="D39" s="87">
        <f>1-(C39/100)</f>
        <v>0.44999999999999996</v>
      </c>
      <c r="E39" s="84">
        <f t="shared" ref="E39:L39" si="8">1 - (E40) * (E41) * (E42) * (E43)</f>
        <v>0.45252596223999986</v>
      </c>
      <c r="F39" s="84">
        <f t="shared" si="8"/>
        <v>0.60118933503999994</v>
      </c>
      <c r="G39" s="84">
        <f t="shared" si="8"/>
        <v>0.36573030784000005</v>
      </c>
      <c r="H39" s="84">
        <f t="shared" si="8"/>
        <v>0.53084182463999996</v>
      </c>
      <c r="I39" s="85">
        <f t="shared" si="8"/>
        <v>0.32852040000000016</v>
      </c>
      <c r="J39" s="85">
        <f t="shared" si="8"/>
        <v>0.32852040000000016</v>
      </c>
      <c r="K39" s="85">
        <f t="shared" si="8"/>
        <v>0.37480633750000003</v>
      </c>
      <c r="L39" s="85">
        <f t="shared" si="8"/>
        <v>0.32852040000000016</v>
      </c>
    </row>
    <row r="40" spans="1:12">
      <c r="A40" s="80" t="s">
        <v>668</v>
      </c>
      <c r="B40" s="79">
        <f>B39*0.15</f>
        <v>9.6</v>
      </c>
      <c r="C40" s="88">
        <v>9</v>
      </c>
      <c r="D40" s="89">
        <f t="shared" si="1"/>
        <v>0.91</v>
      </c>
      <c r="E40" s="77">
        <v>0.91200000000000003</v>
      </c>
      <c r="F40" s="77">
        <v>0.872</v>
      </c>
      <c r="G40" s="77">
        <v>0.93200000000000005</v>
      </c>
      <c r="H40" s="77">
        <v>0.89200000000000002</v>
      </c>
      <c r="I40" s="77">
        <v>0.94</v>
      </c>
      <c r="J40" s="77">
        <v>0.94</v>
      </c>
      <c r="K40" s="77">
        <v>0.93</v>
      </c>
      <c r="L40" s="77">
        <v>0.94</v>
      </c>
    </row>
    <row r="41" spans="1:12">
      <c r="A41" s="80" t="s">
        <v>669</v>
      </c>
      <c r="B41" s="79">
        <f>B39*0.4</f>
        <v>25.6</v>
      </c>
      <c r="C41" s="88">
        <v>20</v>
      </c>
      <c r="D41" s="89">
        <f t="shared" si="1"/>
        <v>0.8</v>
      </c>
      <c r="E41" s="77">
        <v>0.78</v>
      </c>
      <c r="F41" s="77">
        <v>0.68</v>
      </c>
      <c r="G41" s="77">
        <v>0.83</v>
      </c>
      <c r="H41" s="77">
        <v>0.73</v>
      </c>
      <c r="I41" s="77">
        <v>0.85</v>
      </c>
      <c r="J41" s="77">
        <v>0.85</v>
      </c>
      <c r="K41" s="77">
        <v>0.82499999999999996</v>
      </c>
      <c r="L41" s="77">
        <v>0.85</v>
      </c>
    </row>
    <row r="42" spans="1:12">
      <c r="A42" s="80" t="s">
        <v>814</v>
      </c>
      <c r="B42" s="79">
        <f>B39*0.15</f>
        <v>9.6</v>
      </c>
      <c r="C42" s="88">
        <v>9</v>
      </c>
      <c r="D42" s="89">
        <f t="shared" si="1"/>
        <v>0.91</v>
      </c>
      <c r="E42" s="77">
        <v>0.93400000000000005</v>
      </c>
      <c r="F42" s="77">
        <v>0.90400000000000003</v>
      </c>
      <c r="G42" s="77">
        <v>0.94899999999999995</v>
      </c>
      <c r="H42" s="77">
        <v>0.91900000000000004</v>
      </c>
      <c r="I42" s="77">
        <v>0.95499999999999996</v>
      </c>
      <c r="J42" s="77">
        <v>0.95499999999999996</v>
      </c>
      <c r="K42" s="77">
        <v>0.94750000000000001</v>
      </c>
      <c r="L42" s="77">
        <v>0.95499999999999996</v>
      </c>
    </row>
    <row r="43" spans="1:12">
      <c r="A43" s="80" t="s">
        <v>671</v>
      </c>
      <c r="B43" s="79">
        <f>B39*0.3</f>
        <v>19.2</v>
      </c>
      <c r="C43" s="88">
        <v>17</v>
      </c>
      <c r="D43" s="89">
        <f t="shared" si="1"/>
        <v>0.83</v>
      </c>
      <c r="E43" s="77">
        <v>0.82399999999999995</v>
      </c>
      <c r="F43" s="77">
        <v>0.74399999999999999</v>
      </c>
      <c r="G43" s="77">
        <v>0.86399999999999999</v>
      </c>
      <c r="H43" s="77">
        <v>0.78400000000000003</v>
      </c>
      <c r="I43" s="77">
        <v>0.88</v>
      </c>
      <c r="J43" s="77">
        <v>0.88</v>
      </c>
      <c r="K43" s="77">
        <v>0.86</v>
      </c>
      <c r="L43" s="77">
        <v>0.88</v>
      </c>
    </row>
    <row r="44" spans="1:12">
      <c r="A44" s="83" t="s">
        <v>696</v>
      </c>
      <c r="B44" s="79">
        <v>64</v>
      </c>
      <c r="C44" s="87">
        <f>C45+C46+C47+C48</f>
        <v>55</v>
      </c>
      <c r="D44" s="87">
        <f>1-(C44/100)</f>
        <v>0.44999999999999996</v>
      </c>
      <c r="E44" s="84">
        <f t="shared" ref="E44:L44" si="9">1 - (E45) * (E46) * (E47) * (E48)</f>
        <v>0.45252596223999986</v>
      </c>
      <c r="F44" s="84">
        <f t="shared" si="9"/>
        <v>0.60118933503999994</v>
      </c>
      <c r="G44" s="84">
        <f t="shared" si="9"/>
        <v>0.36573030784000005</v>
      </c>
      <c r="H44" s="84">
        <f t="shared" si="9"/>
        <v>0.53084182463999996</v>
      </c>
      <c r="I44" s="85">
        <f t="shared" si="9"/>
        <v>0.37480633750000003</v>
      </c>
      <c r="J44" s="85">
        <f t="shared" si="9"/>
        <v>0.32852040000000016</v>
      </c>
      <c r="K44" s="85">
        <f t="shared" si="9"/>
        <v>0.32852040000000016</v>
      </c>
      <c r="L44" s="85">
        <f t="shared" si="9"/>
        <v>0.27992968750000002</v>
      </c>
    </row>
    <row r="45" spans="1:12">
      <c r="A45" s="80" t="s">
        <v>668</v>
      </c>
      <c r="B45" s="79">
        <f>B44*0.15</f>
        <v>9.6</v>
      </c>
      <c r="C45" s="88">
        <v>9</v>
      </c>
      <c r="D45" s="89">
        <f t="shared" si="1"/>
        <v>0.91</v>
      </c>
      <c r="E45" s="77">
        <v>0.91200000000000003</v>
      </c>
      <c r="F45" s="77">
        <v>0.872</v>
      </c>
      <c r="G45" s="77">
        <v>0.93200000000000005</v>
      </c>
      <c r="H45" s="77">
        <v>0.89200000000000002</v>
      </c>
      <c r="I45" s="77">
        <v>0.93</v>
      </c>
      <c r="J45" s="77">
        <v>0.94</v>
      </c>
      <c r="K45" s="77">
        <v>0.94</v>
      </c>
      <c r="L45" s="77">
        <v>0.95</v>
      </c>
    </row>
    <row r="46" spans="1:12">
      <c r="A46" s="80" t="s">
        <v>669</v>
      </c>
      <c r="B46" s="79">
        <f>B44*0.4</f>
        <v>25.6</v>
      </c>
      <c r="C46" s="88">
        <v>20</v>
      </c>
      <c r="D46" s="89">
        <f t="shared" si="1"/>
        <v>0.8</v>
      </c>
      <c r="E46" s="77">
        <v>0.78</v>
      </c>
      <c r="F46" s="77">
        <v>0.68</v>
      </c>
      <c r="G46" s="77">
        <v>0.83</v>
      </c>
      <c r="H46" s="77">
        <v>0.73</v>
      </c>
      <c r="I46" s="77">
        <v>0.82499999999999996</v>
      </c>
      <c r="J46" s="77">
        <v>0.85</v>
      </c>
      <c r="K46" s="77">
        <v>0.85</v>
      </c>
      <c r="L46" s="77">
        <v>0.875</v>
      </c>
    </row>
    <row r="47" spans="1:12">
      <c r="A47" s="80" t="s">
        <v>814</v>
      </c>
      <c r="B47" s="79">
        <f>B44*0.15</f>
        <v>9.6</v>
      </c>
      <c r="C47" s="88">
        <v>9</v>
      </c>
      <c r="D47" s="89">
        <f t="shared" si="1"/>
        <v>0.91</v>
      </c>
      <c r="E47" s="77">
        <v>0.93400000000000005</v>
      </c>
      <c r="F47" s="77">
        <v>0.90400000000000003</v>
      </c>
      <c r="G47" s="77">
        <v>0.94899999999999995</v>
      </c>
      <c r="H47" s="77">
        <v>0.91900000000000004</v>
      </c>
      <c r="I47" s="77">
        <v>0.94750000000000001</v>
      </c>
      <c r="J47" s="77">
        <v>0.95499999999999996</v>
      </c>
      <c r="K47" s="77">
        <v>0.95499999999999996</v>
      </c>
      <c r="L47" s="77">
        <v>0.96250000000000002</v>
      </c>
    </row>
    <row r="48" spans="1:12">
      <c r="A48" s="80" t="s">
        <v>671</v>
      </c>
      <c r="B48" s="79">
        <f>B44*0.3</f>
        <v>19.2</v>
      </c>
      <c r="C48" s="88">
        <v>17</v>
      </c>
      <c r="D48" s="89">
        <f t="shared" si="1"/>
        <v>0.83</v>
      </c>
      <c r="E48" s="77">
        <v>0.82399999999999995</v>
      </c>
      <c r="F48" s="77">
        <v>0.74399999999999999</v>
      </c>
      <c r="G48" s="77">
        <v>0.86399999999999999</v>
      </c>
      <c r="H48" s="77">
        <v>0.78400000000000003</v>
      </c>
      <c r="I48" s="77">
        <v>0.86</v>
      </c>
      <c r="J48" s="77">
        <v>0.88</v>
      </c>
      <c r="K48" s="77">
        <v>0.88</v>
      </c>
      <c r="L48" s="77">
        <v>0.9</v>
      </c>
    </row>
    <row r="49" spans="1:12">
      <c r="A49" s="55" t="s">
        <v>697</v>
      </c>
      <c r="B49" s="79">
        <v>64</v>
      </c>
      <c r="C49" s="87">
        <f>C50+C51+C52+C53</f>
        <v>55</v>
      </c>
      <c r="D49" s="87">
        <f>1-(C49/100)</f>
        <v>0.44999999999999996</v>
      </c>
      <c r="E49" s="84">
        <f t="shared" ref="E49:L49" si="10">1 - (E50) * (E51) * (E52) * (E53)</f>
        <v>0.45252596223999986</v>
      </c>
      <c r="F49" s="84">
        <f t="shared" si="10"/>
        <v>0.60118933503999994</v>
      </c>
      <c r="G49" s="84">
        <f t="shared" si="10"/>
        <v>0.36573030784000005</v>
      </c>
      <c r="H49" s="84">
        <f t="shared" si="10"/>
        <v>0.53084182463999996</v>
      </c>
      <c r="I49" s="85">
        <f t="shared" si="10"/>
        <v>0.27992968750000002</v>
      </c>
      <c r="J49" s="85">
        <f t="shared" si="10"/>
        <v>0.41885439999999996</v>
      </c>
      <c r="K49" s="85">
        <f t="shared" si="10"/>
        <v>0.27992968750000002</v>
      </c>
      <c r="L49" s="85">
        <f t="shared" si="10"/>
        <v>0.32852040000000016</v>
      </c>
    </row>
    <row r="50" spans="1:12">
      <c r="A50" s="80" t="s">
        <v>668</v>
      </c>
      <c r="B50" s="79">
        <f>B49*0.15</f>
        <v>9.6</v>
      </c>
      <c r="C50" s="88">
        <v>9</v>
      </c>
      <c r="D50" s="89">
        <f t="shared" si="1"/>
        <v>0.91</v>
      </c>
      <c r="E50" s="77">
        <v>0.91200000000000003</v>
      </c>
      <c r="F50" s="77">
        <v>0.872</v>
      </c>
      <c r="G50" s="77">
        <v>0.93200000000000005</v>
      </c>
      <c r="H50" s="77">
        <v>0.89200000000000002</v>
      </c>
      <c r="I50" s="77">
        <v>0.95</v>
      </c>
      <c r="J50" s="77">
        <v>0.92</v>
      </c>
      <c r="K50" s="77">
        <v>0.95</v>
      </c>
      <c r="L50" s="77">
        <v>0.94</v>
      </c>
    </row>
    <row r="51" spans="1:12">
      <c r="A51" s="80" t="s">
        <v>669</v>
      </c>
      <c r="B51" s="79">
        <f>B49*0.4</f>
        <v>25.6</v>
      </c>
      <c r="C51" s="88">
        <v>20</v>
      </c>
      <c r="D51" s="89">
        <f t="shared" si="1"/>
        <v>0.8</v>
      </c>
      <c r="E51" s="77">
        <v>0.78</v>
      </c>
      <c r="F51" s="77">
        <v>0.68</v>
      </c>
      <c r="G51" s="77">
        <v>0.83</v>
      </c>
      <c r="H51" s="77">
        <v>0.73</v>
      </c>
      <c r="I51" s="77">
        <v>0.875</v>
      </c>
      <c r="J51" s="77">
        <v>0.8</v>
      </c>
      <c r="K51" s="77">
        <v>0.875</v>
      </c>
      <c r="L51" s="77">
        <v>0.85</v>
      </c>
    </row>
    <row r="52" spans="1:12">
      <c r="A52" s="80" t="s">
        <v>814</v>
      </c>
      <c r="B52" s="79">
        <f>B49*0.15</f>
        <v>9.6</v>
      </c>
      <c r="C52" s="88">
        <v>9</v>
      </c>
      <c r="D52" s="89">
        <f t="shared" si="1"/>
        <v>0.91</v>
      </c>
      <c r="E52" s="77">
        <v>0.93400000000000005</v>
      </c>
      <c r="F52" s="77">
        <v>0.90400000000000003</v>
      </c>
      <c r="G52" s="77">
        <v>0.94899999999999995</v>
      </c>
      <c r="H52" s="77">
        <v>0.91900000000000004</v>
      </c>
      <c r="I52" s="77">
        <v>0.96250000000000002</v>
      </c>
      <c r="J52" s="77">
        <v>0.94</v>
      </c>
      <c r="K52" s="77">
        <v>0.96250000000000002</v>
      </c>
      <c r="L52" s="77">
        <v>0.95499999999999996</v>
      </c>
    </row>
    <row r="53" spans="1:12">
      <c r="A53" s="80" t="s">
        <v>671</v>
      </c>
      <c r="B53" s="79">
        <f>B49*0.3</f>
        <v>19.2</v>
      </c>
      <c r="C53" s="88">
        <v>17</v>
      </c>
      <c r="D53" s="89">
        <f t="shared" si="1"/>
        <v>0.83</v>
      </c>
      <c r="E53" s="77">
        <v>0.82399999999999995</v>
      </c>
      <c r="F53" s="77">
        <v>0.74399999999999999</v>
      </c>
      <c r="G53" s="77">
        <v>0.86399999999999999</v>
      </c>
      <c r="H53" s="77">
        <v>0.78400000000000003</v>
      </c>
      <c r="I53" s="77">
        <v>0.9</v>
      </c>
      <c r="J53" s="77">
        <v>0.84</v>
      </c>
      <c r="K53" s="77">
        <v>0.9</v>
      </c>
      <c r="L53" s="77">
        <v>0.88</v>
      </c>
    </row>
    <row r="54" spans="1:12">
      <c r="A54" s="83" t="s">
        <v>698</v>
      </c>
      <c r="B54" s="79">
        <v>63</v>
      </c>
      <c r="C54" s="87">
        <f>C55+C56+C57+C58</f>
        <v>55</v>
      </c>
      <c r="D54" s="87">
        <f>1-(C54/100)</f>
        <v>0.44999999999999996</v>
      </c>
      <c r="E54" s="84">
        <f t="shared" ref="E54:L54" si="11">1 - (E55) * (E56) * (E57) * (E58)</f>
        <v>0.44423655093999992</v>
      </c>
      <c r="F54" s="84">
        <f t="shared" si="11"/>
        <v>0.59449888134000006</v>
      </c>
      <c r="G54" s="84">
        <f t="shared" si="11"/>
        <v>0.36427005130000001</v>
      </c>
      <c r="H54" s="84">
        <f t="shared" si="11"/>
        <v>0.52337714014000003</v>
      </c>
      <c r="I54" s="85">
        <f t="shared" si="11"/>
        <v>0.32852040000000016</v>
      </c>
      <c r="J54" s="85">
        <f t="shared" si="11"/>
        <v>0.41885439999999996</v>
      </c>
      <c r="K54" s="85">
        <f t="shared" si="11"/>
        <v>0.50049999999999994</v>
      </c>
      <c r="L54" s="85">
        <f t="shared" si="11"/>
        <v>0.50049999999999994</v>
      </c>
    </row>
    <row r="55" spans="1:12">
      <c r="A55" s="80" t="s">
        <v>668</v>
      </c>
      <c r="B55" s="79">
        <f>B54*0.15</f>
        <v>9.4499999999999993</v>
      </c>
      <c r="C55" s="88">
        <v>9</v>
      </c>
      <c r="D55" s="89">
        <f t="shared" si="1"/>
        <v>0.91</v>
      </c>
      <c r="E55" s="77">
        <v>0.91400000000000003</v>
      </c>
      <c r="F55" s="77">
        <v>0.874</v>
      </c>
      <c r="G55" s="77">
        <v>0.93400000000000005</v>
      </c>
      <c r="H55" s="77">
        <v>0.89400000000000002</v>
      </c>
      <c r="I55" s="77">
        <v>0.94</v>
      </c>
      <c r="J55" s="77">
        <v>0.92</v>
      </c>
      <c r="K55" s="77">
        <v>0.9</v>
      </c>
      <c r="L55" s="77">
        <v>0.9</v>
      </c>
    </row>
    <row r="56" spans="1:12">
      <c r="A56" s="80" t="s">
        <v>669</v>
      </c>
      <c r="B56" s="79">
        <f>B54*0.4</f>
        <v>25.200000000000003</v>
      </c>
      <c r="C56" s="88">
        <v>20</v>
      </c>
      <c r="D56" s="89">
        <f t="shared" si="1"/>
        <v>0.8</v>
      </c>
      <c r="E56" s="77">
        <v>0.78500000000000003</v>
      </c>
      <c r="F56" s="77">
        <v>0.68500000000000005</v>
      </c>
      <c r="G56" s="77">
        <v>0.82499999999999996</v>
      </c>
      <c r="H56" s="77">
        <v>0.73499999999999999</v>
      </c>
      <c r="I56" s="77">
        <v>0.85</v>
      </c>
      <c r="J56" s="77">
        <v>0.8</v>
      </c>
      <c r="K56" s="77">
        <v>0.75</v>
      </c>
      <c r="L56" s="77">
        <v>0.75</v>
      </c>
    </row>
    <row r="57" spans="1:12">
      <c r="A57" s="80" t="s">
        <v>814</v>
      </c>
      <c r="B57" s="79">
        <f>B54*0.15</f>
        <v>9.4499999999999993</v>
      </c>
      <c r="C57" s="88">
        <v>9</v>
      </c>
      <c r="D57" s="89">
        <f t="shared" si="1"/>
        <v>0.91</v>
      </c>
      <c r="E57" s="77">
        <v>0.9355</v>
      </c>
      <c r="F57" s="77">
        <v>0.90549999999999997</v>
      </c>
      <c r="G57" s="77">
        <v>0.95050000000000001</v>
      </c>
      <c r="H57" s="77">
        <v>0.92049999999999998</v>
      </c>
      <c r="I57" s="77">
        <v>0.95499999999999996</v>
      </c>
      <c r="J57" s="77">
        <v>0.94</v>
      </c>
      <c r="K57" s="77">
        <v>0.92500000000000004</v>
      </c>
      <c r="L57" s="77">
        <v>0.92500000000000004</v>
      </c>
    </row>
    <row r="58" spans="1:12">
      <c r="A58" s="80" t="s">
        <v>671</v>
      </c>
      <c r="B58" s="79">
        <f>B54*0.3</f>
        <v>18.899999999999999</v>
      </c>
      <c r="C58" s="88">
        <v>17</v>
      </c>
      <c r="D58" s="89">
        <f t="shared" si="1"/>
        <v>0.83</v>
      </c>
      <c r="E58" s="77">
        <v>0.82799999999999996</v>
      </c>
      <c r="F58" s="77">
        <v>0.748</v>
      </c>
      <c r="G58" s="77">
        <v>0.86799999999999999</v>
      </c>
      <c r="H58" s="77">
        <v>0.78800000000000003</v>
      </c>
      <c r="I58" s="77">
        <v>0.88</v>
      </c>
      <c r="J58" s="77">
        <v>0.84</v>
      </c>
      <c r="K58" s="77">
        <v>0.8</v>
      </c>
      <c r="L58" s="77">
        <v>0.8</v>
      </c>
    </row>
    <row r="59" spans="1:12">
      <c r="A59" s="55" t="s">
        <v>699</v>
      </c>
      <c r="B59" s="79">
        <v>63</v>
      </c>
      <c r="C59" s="87">
        <f>C60+C61+C62+C63</f>
        <v>55</v>
      </c>
      <c r="D59" s="87">
        <f>1-(C59/100)</f>
        <v>0.44999999999999996</v>
      </c>
      <c r="E59" s="84">
        <f t="shared" ref="E59:L59" si="12">1 - (E60) * (E61) * (E62) * (E63)</f>
        <v>0.44423655093999992</v>
      </c>
      <c r="F59" s="84">
        <f t="shared" si="12"/>
        <v>0.5382268375</v>
      </c>
      <c r="G59" s="84">
        <f t="shared" si="12"/>
        <v>0.5382268375</v>
      </c>
      <c r="H59" s="84">
        <f t="shared" si="12"/>
        <v>0.5382268375</v>
      </c>
      <c r="I59" s="85">
        <f t="shared" si="12"/>
        <v>0.30936446464000011</v>
      </c>
      <c r="J59" s="85">
        <f t="shared" si="12"/>
        <v>0.30936446464000011</v>
      </c>
      <c r="K59" s="85">
        <f t="shared" si="12"/>
        <v>0.30936446464000011</v>
      </c>
      <c r="L59" s="85">
        <f t="shared" si="12"/>
        <v>0.30936446464000011</v>
      </c>
    </row>
    <row r="60" spans="1:12">
      <c r="A60" s="80" t="s">
        <v>668</v>
      </c>
      <c r="B60" s="79">
        <f>B59*0.15</f>
        <v>9.4499999999999993</v>
      </c>
      <c r="C60" s="88">
        <v>9</v>
      </c>
      <c r="D60" s="89">
        <f t="shared" si="1"/>
        <v>0.91</v>
      </c>
      <c r="E60" s="77">
        <v>0.91400000000000003</v>
      </c>
      <c r="F60" s="77">
        <v>0.89</v>
      </c>
      <c r="G60" s="77">
        <v>0.89</v>
      </c>
      <c r="H60" s="77">
        <v>0.89</v>
      </c>
      <c r="I60" s="77">
        <v>0.94399999999999995</v>
      </c>
      <c r="J60" s="77">
        <v>0.94399999999999995</v>
      </c>
      <c r="K60" s="77">
        <v>0.94399999999999995</v>
      </c>
      <c r="L60" s="77">
        <v>0.94399999999999995</v>
      </c>
    </row>
    <row r="61" spans="1:12">
      <c r="A61" s="80" t="s">
        <v>669</v>
      </c>
      <c r="B61" s="79">
        <f>B59*0.4</f>
        <v>25.200000000000003</v>
      </c>
      <c r="C61" s="88">
        <v>20</v>
      </c>
      <c r="D61" s="89">
        <f t="shared" si="1"/>
        <v>0.8</v>
      </c>
      <c r="E61" s="77">
        <v>0.78500000000000003</v>
      </c>
      <c r="F61" s="77">
        <v>0.72499999999999998</v>
      </c>
      <c r="G61" s="77">
        <v>0.72499999999999998</v>
      </c>
      <c r="H61" s="77">
        <v>0.72499999999999998</v>
      </c>
      <c r="I61" s="77">
        <v>0.86</v>
      </c>
      <c r="J61" s="77">
        <v>0.86</v>
      </c>
      <c r="K61" s="77">
        <v>0.86</v>
      </c>
      <c r="L61" s="77">
        <v>0.86</v>
      </c>
    </row>
    <row r="62" spans="1:12">
      <c r="A62" s="80" t="s">
        <v>814</v>
      </c>
      <c r="B62" s="79">
        <f>B59*0.15</f>
        <v>9.4499999999999993</v>
      </c>
      <c r="C62" s="88">
        <v>9</v>
      </c>
      <c r="D62" s="89">
        <f t="shared" si="1"/>
        <v>0.91</v>
      </c>
      <c r="E62" s="77">
        <v>0.9355</v>
      </c>
      <c r="F62" s="77">
        <v>0.91749999999999998</v>
      </c>
      <c r="G62" s="77">
        <v>0.91749999999999998</v>
      </c>
      <c r="H62" s="77">
        <v>0.91749999999999998</v>
      </c>
      <c r="I62" s="77">
        <v>0.95799999999999996</v>
      </c>
      <c r="J62" s="77">
        <v>0.95799999999999996</v>
      </c>
      <c r="K62" s="77">
        <v>0.95799999999999996</v>
      </c>
      <c r="L62" s="77">
        <v>0.95799999999999996</v>
      </c>
    </row>
    <row r="63" spans="1:12">
      <c r="A63" s="80" t="s">
        <v>671</v>
      </c>
      <c r="B63" s="79">
        <f>B59*0.3</f>
        <v>18.899999999999999</v>
      </c>
      <c r="C63" s="88">
        <v>17</v>
      </c>
      <c r="D63" s="89">
        <f t="shared" si="1"/>
        <v>0.83</v>
      </c>
      <c r="E63" s="77">
        <v>0.82799999999999996</v>
      </c>
      <c r="F63" s="77">
        <v>0.78</v>
      </c>
      <c r="G63" s="77">
        <v>0.78</v>
      </c>
      <c r="H63" s="77">
        <v>0.78</v>
      </c>
      <c r="I63" s="77">
        <v>0.88800000000000001</v>
      </c>
      <c r="J63" s="77">
        <v>0.88800000000000001</v>
      </c>
      <c r="K63" s="77">
        <v>0.88800000000000001</v>
      </c>
      <c r="L63" s="77">
        <v>0.88800000000000001</v>
      </c>
    </row>
    <row r="64" spans="1:12">
      <c r="A64" s="83" t="s">
        <v>700</v>
      </c>
      <c r="B64" s="79">
        <v>62</v>
      </c>
      <c r="C64" s="87">
        <f>C65+C66+C67+C68</f>
        <v>55</v>
      </c>
      <c r="D64" s="87">
        <f>1-(C64/100)</f>
        <v>0.44999999999999996</v>
      </c>
      <c r="E64" s="84">
        <f t="shared" ref="E64:L64" si="13">1 - (E65) * (E66) * (E67) * (E68)</f>
        <v>0.43586183423999991</v>
      </c>
      <c r="F64" s="84">
        <f t="shared" si="13"/>
        <v>0.58773323584000003</v>
      </c>
      <c r="G64" s="84">
        <f t="shared" si="13"/>
        <v>0.51583227903999995</v>
      </c>
      <c r="H64" s="84">
        <f t="shared" si="13"/>
        <v>0.34730758143999996</v>
      </c>
      <c r="I64" s="85">
        <f t="shared" si="13"/>
        <v>0.41885439999999996</v>
      </c>
      <c r="J64" s="85">
        <f t="shared" si="13"/>
        <v>0.37480633750000003</v>
      </c>
      <c r="K64" s="85">
        <f t="shared" si="13"/>
        <v>0.37480633750000003</v>
      </c>
      <c r="L64" s="85">
        <f t="shared" si="13"/>
        <v>0.22896640000000001</v>
      </c>
    </row>
    <row r="65" spans="1:14">
      <c r="A65" s="80" t="s">
        <v>668</v>
      </c>
      <c r="B65" s="79">
        <f>B64*0.15</f>
        <v>9.2999999999999989</v>
      </c>
      <c r="C65" s="88">
        <v>9</v>
      </c>
      <c r="D65" s="89">
        <f t="shared" si="1"/>
        <v>0.91</v>
      </c>
      <c r="E65" s="77">
        <v>0.91600000000000004</v>
      </c>
      <c r="F65" s="77">
        <v>0.876</v>
      </c>
      <c r="G65" s="77">
        <v>0.89600000000000002</v>
      </c>
      <c r="H65" s="77">
        <v>0.93600000000000005</v>
      </c>
      <c r="I65" s="77">
        <v>0.92</v>
      </c>
      <c r="J65" s="77">
        <v>0.93</v>
      </c>
      <c r="K65" s="77">
        <v>0.93</v>
      </c>
      <c r="L65" s="77">
        <v>0.96</v>
      </c>
      <c r="N65" s="77"/>
    </row>
    <row r="66" spans="1:14">
      <c r="A66" s="80" t="s">
        <v>669</v>
      </c>
      <c r="B66" s="79">
        <f>B64*0.4</f>
        <v>24.8</v>
      </c>
      <c r="C66" s="88">
        <v>20</v>
      </c>
      <c r="D66" s="89">
        <f t="shared" si="1"/>
        <v>0.8</v>
      </c>
      <c r="E66" s="77">
        <v>0.79</v>
      </c>
      <c r="F66" s="77">
        <v>0.69</v>
      </c>
      <c r="G66" s="77">
        <v>0.74</v>
      </c>
      <c r="H66" s="77">
        <v>0.84</v>
      </c>
      <c r="I66" s="77">
        <v>0.8</v>
      </c>
      <c r="J66" s="77">
        <v>0.82499999999999996</v>
      </c>
      <c r="K66" s="77">
        <v>0.82499999999999996</v>
      </c>
      <c r="L66" s="77">
        <v>0.9</v>
      </c>
      <c r="N66" s="77"/>
    </row>
    <row r="67" spans="1:14">
      <c r="A67" s="80" t="s">
        <v>814</v>
      </c>
      <c r="B67" s="79">
        <f>B64*0.15</f>
        <v>9.2999999999999989</v>
      </c>
      <c r="C67" s="88">
        <v>9</v>
      </c>
      <c r="D67" s="89">
        <f t="shared" si="1"/>
        <v>0.91</v>
      </c>
      <c r="E67" s="77">
        <v>0.93700000000000006</v>
      </c>
      <c r="F67" s="77">
        <v>0.90700000000000003</v>
      </c>
      <c r="G67" s="77">
        <v>0.92200000000000004</v>
      </c>
      <c r="H67" s="77">
        <v>0.95199999999999996</v>
      </c>
      <c r="I67" s="77">
        <v>0.94</v>
      </c>
      <c r="J67" s="77">
        <v>0.94750000000000001</v>
      </c>
      <c r="K67" s="77">
        <v>0.94750000000000001</v>
      </c>
      <c r="L67" s="77">
        <v>0.97</v>
      </c>
      <c r="N67" s="77"/>
    </row>
    <row r="68" spans="1:14">
      <c r="A68" s="80" t="s">
        <v>671</v>
      </c>
      <c r="B68" s="79">
        <f>B64*0.3</f>
        <v>18.599999999999998</v>
      </c>
      <c r="C68" s="88">
        <v>17</v>
      </c>
      <c r="D68" s="89">
        <f t="shared" si="1"/>
        <v>0.83</v>
      </c>
      <c r="E68" s="77">
        <v>0.83199999999999996</v>
      </c>
      <c r="F68" s="77">
        <v>0.752</v>
      </c>
      <c r="G68" s="77">
        <v>0.79200000000000004</v>
      </c>
      <c r="H68" s="77">
        <v>0.872</v>
      </c>
      <c r="I68" s="77">
        <v>0.84</v>
      </c>
      <c r="J68" s="77">
        <v>0.86</v>
      </c>
      <c r="K68" s="77">
        <v>0.86</v>
      </c>
      <c r="L68" s="77">
        <v>0.92</v>
      </c>
      <c r="N68" s="77"/>
    </row>
    <row r="69" spans="1:14">
      <c r="A69" s="55" t="s">
        <v>701</v>
      </c>
      <c r="B69" s="79">
        <v>61</v>
      </c>
      <c r="C69" s="87">
        <f>C70+C71+C72+C73</f>
        <v>55</v>
      </c>
      <c r="D69" s="87">
        <f>1-(C69/100)</f>
        <v>0.44999999999999996</v>
      </c>
      <c r="E69" s="84">
        <f t="shared" ref="E69:L69" si="14">1 - (E70) * (E71) * (E72) * (E73)</f>
        <v>0.42740129133999993</v>
      </c>
      <c r="F69" s="84">
        <f t="shared" si="14"/>
        <v>0.58089190654</v>
      </c>
      <c r="G69" s="84">
        <f t="shared" si="14"/>
        <v>0.33795981574000011</v>
      </c>
      <c r="H69" s="84">
        <f t="shared" si="14"/>
        <v>0.50820673494000002</v>
      </c>
      <c r="I69" s="85">
        <f t="shared" si="14"/>
        <v>0.41885439999999996</v>
      </c>
      <c r="J69" s="85">
        <f t="shared" si="14"/>
        <v>0.41885439999999996</v>
      </c>
      <c r="K69" s="85">
        <f t="shared" si="14"/>
        <v>0.30936446464000011</v>
      </c>
      <c r="L69" s="85">
        <f t="shared" si="14"/>
        <v>0.37480633750000003</v>
      </c>
    </row>
    <row r="70" spans="1:14">
      <c r="A70" s="80" t="s">
        <v>668</v>
      </c>
      <c r="B70" s="79">
        <f>B69*0.15</f>
        <v>9.15</v>
      </c>
      <c r="C70" s="88">
        <v>9</v>
      </c>
      <c r="D70" s="89">
        <f t="shared" si="1"/>
        <v>0.91</v>
      </c>
      <c r="E70" s="77">
        <v>0.91800000000000004</v>
      </c>
      <c r="F70" s="77">
        <v>0.878</v>
      </c>
      <c r="G70" s="77">
        <v>0.93799999999999994</v>
      </c>
      <c r="H70" s="77">
        <v>0.89800000000000002</v>
      </c>
      <c r="I70" s="77">
        <v>0.92</v>
      </c>
      <c r="J70" s="77">
        <v>0.92</v>
      </c>
      <c r="K70" s="77">
        <v>0.94399999999999995</v>
      </c>
      <c r="L70" s="77">
        <v>0.93</v>
      </c>
    </row>
    <row r="71" spans="1:14">
      <c r="A71" s="80" t="s">
        <v>669</v>
      </c>
      <c r="B71" s="79">
        <f>B69*0.4</f>
        <v>24.400000000000002</v>
      </c>
      <c r="C71" s="88">
        <v>20</v>
      </c>
      <c r="D71" s="89">
        <f>1-(C71/100)</f>
        <v>0.8</v>
      </c>
      <c r="E71" s="77">
        <v>0.79500000000000004</v>
      </c>
      <c r="F71" s="77">
        <v>0.69499999999999995</v>
      </c>
      <c r="G71" s="77">
        <v>0.84499999999999997</v>
      </c>
      <c r="H71" s="77">
        <v>0.745</v>
      </c>
      <c r="I71" s="77">
        <v>0.8</v>
      </c>
      <c r="J71" s="77">
        <v>0.8</v>
      </c>
      <c r="K71" s="77">
        <v>0.86</v>
      </c>
      <c r="L71" s="77">
        <v>0.82499999999999996</v>
      </c>
    </row>
    <row r="72" spans="1:14">
      <c r="A72" s="80" t="s">
        <v>814</v>
      </c>
      <c r="B72" s="79">
        <f>B69*0.15</f>
        <v>9.15</v>
      </c>
      <c r="C72" s="88">
        <v>9</v>
      </c>
      <c r="D72" s="89">
        <f>1-(C72/100)</f>
        <v>0.91</v>
      </c>
      <c r="E72" s="77">
        <v>0.9385</v>
      </c>
      <c r="F72" s="77">
        <v>0.90849999999999997</v>
      </c>
      <c r="G72" s="77">
        <v>0.95350000000000001</v>
      </c>
      <c r="H72" s="77">
        <v>0.92349999999999999</v>
      </c>
      <c r="I72" s="77">
        <v>0.94</v>
      </c>
      <c r="J72" s="77">
        <v>0.94</v>
      </c>
      <c r="K72" s="77">
        <v>0.95799999999999996</v>
      </c>
      <c r="L72" s="77">
        <v>0.94750000000000001</v>
      </c>
    </row>
    <row r="73" spans="1:14">
      <c r="A73" s="80" t="s">
        <v>671</v>
      </c>
      <c r="B73" s="79">
        <f>B69*0.3</f>
        <v>18.3</v>
      </c>
      <c r="C73" s="88">
        <v>17</v>
      </c>
      <c r="D73" s="89">
        <f>1-(C73/100)</f>
        <v>0.83</v>
      </c>
      <c r="E73" s="77">
        <v>0.83599999999999997</v>
      </c>
      <c r="F73" s="77">
        <v>0.75600000000000001</v>
      </c>
      <c r="G73" s="77">
        <v>0.876</v>
      </c>
      <c r="H73" s="77">
        <v>0.79600000000000004</v>
      </c>
      <c r="I73" s="77">
        <v>0.84</v>
      </c>
      <c r="J73" s="77">
        <v>0.84</v>
      </c>
      <c r="K73" s="77">
        <v>0.88800000000000001</v>
      </c>
      <c r="L73" s="77">
        <v>0.86</v>
      </c>
    </row>
    <row r="74" spans="1:14">
      <c r="A74" s="83" t="s">
        <v>702</v>
      </c>
      <c r="B74" s="79">
        <v>60</v>
      </c>
      <c r="C74" s="87">
        <f>C75+C76+C77+C78</f>
        <v>55</v>
      </c>
      <c r="D74" s="87">
        <f>1-(C74/100)</f>
        <v>0.44999999999999996</v>
      </c>
      <c r="E74" s="84">
        <f t="shared" ref="E74:L74" si="15">1 - (E75) * (E76) * (E77) * (E78)</f>
        <v>0.41885439999999996</v>
      </c>
      <c r="F74" s="84">
        <f t="shared" si="15"/>
        <v>0.5739744</v>
      </c>
      <c r="G74" s="84">
        <f t="shared" si="15"/>
        <v>0.32852040000000016</v>
      </c>
      <c r="H74" s="84">
        <f t="shared" si="15"/>
        <v>0.50049999999999994</v>
      </c>
      <c r="I74" s="85">
        <f t="shared" si="15"/>
        <v>0.32852040000000016</v>
      </c>
      <c r="J74" s="85">
        <f t="shared" si="15"/>
        <v>0.50049999999999994</v>
      </c>
      <c r="K74" s="85">
        <f t="shared" si="15"/>
        <v>0.50049999999999994</v>
      </c>
      <c r="L74" s="85">
        <f t="shared" si="15"/>
        <v>0.22896640000000001</v>
      </c>
    </row>
    <row r="75" spans="1:14">
      <c r="A75" s="80" t="s">
        <v>668</v>
      </c>
      <c r="B75" s="79">
        <f>B74*0.15</f>
        <v>9</v>
      </c>
      <c r="C75" s="88">
        <v>9</v>
      </c>
      <c r="D75" s="89">
        <f t="shared" ref="D75:D83" si="16">1-(C75/100)</f>
        <v>0.91</v>
      </c>
      <c r="E75" s="77">
        <v>0.92</v>
      </c>
      <c r="F75" s="77">
        <v>0.88</v>
      </c>
      <c r="G75" s="77">
        <v>0.94</v>
      </c>
      <c r="H75" s="77">
        <v>0.9</v>
      </c>
      <c r="I75" s="77">
        <v>0.94</v>
      </c>
      <c r="J75" s="77">
        <v>0.9</v>
      </c>
      <c r="K75" s="77">
        <v>0.9</v>
      </c>
      <c r="L75" s="77">
        <v>0.96</v>
      </c>
    </row>
    <row r="76" spans="1:14">
      <c r="A76" s="80" t="s">
        <v>669</v>
      </c>
      <c r="B76" s="79">
        <f>B74*0.4</f>
        <v>24</v>
      </c>
      <c r="C76" s="88">
        <v>20</v>
      </c>
      <c r="D76" s="89">
        <f t="shared" si="16"/>
        <v>0.8</v>
      </c>
      <c r="E76" s="77">
        <v>0.8</v>
      </c>
      <c r="F76" s="77">
        <v>0.7</v>
      </c>
      <c r="G76" s="77">
        <v>0.85</v>
      </c>
      <c r="H76" s="77">
        <v>0.75</v>
      </c>
      <c r="I76" s="77">
        <v>0.85</v>
      </c>
      <c r="J76" s="77">
        <v>0.75</v>
      </c>
      <c r="K76" s="77">
        <v>0.75</v>
      </c>
      <c r="L76" s="77">
        <v>0.9</v>
      </c>
    </row>
    <row r="77" spans="1:14">
      <c r="A77" s="80" t="s">
        <v>814</v>
      </c>
      <c r="B77" s="79">
        <f>B74*0.15</f>
        <v>9</v>
      </c>
      <c r="C77" s="88">
        <v>9</v>
      </c>
      <c r="D77" s="89">
        <f t="shared" si="16"/>
        <v>0.91</v>
      </c>
      <c r="E77" s="77">
        <v>0.94</v>
      </c>
      <c r="F77" s="77">
        <v>0.91</v>
      </c>
      <c r="G77" s="77">
        <v>0.95499999999999996</v>
      </c>
      <c r="H77" s="77">
        <v>0.92500000000000004</v>
      </c>
      <c r="I77" s="77">
        <v>0.95499999999999996</v>
      </c>
      <c r="J77" s="77">
        <v>0.92500000000000004</v>
      </c>
      <c r="K77" s="77">
        <v>0.92500000000000004</v>
      </c>
      <c r="L77" s="77">
        <v>0.97</v>
      </c>
    </row>
    <row r="78" spans="1:14">
      <c r="A78" s="80" t="s">
        <v>671</v>
      </c>
      <c r="B78" s="79">
        <f>B74*0.3</f>
        <v>18</v>
      </c>
      <c r="C78" s="88">
        <v>17</v>
      </c>
      <c r="D78" s="89">
        <f t="shared" si="16"/>
        <v>0.83</v>
      </c>
      <c r="E78" s="77">
        <v>0.84</v>
      </c>
      <c r="F78" s="77">
        <v>0.76</v>
      </c>
      <c r="G78" s="77">
        <v>0.88</v>
      </c>
      <c r="H78" s="77">
        <v>0.8</v>
      </c>
      <c r="I78" s="77">
        <v>0.88</v>
      </c>
      <c r="J78" s="77">
        <v>0.8</v>
      </c>
      <c r="K78" s="77">
        <v>0.8</v>
      </c>
      <c r="L78" s="77">
        <v>0.92</v>
      </c>
    </row>
    <row r="79" spans="1:14">
      <c r="A79" s="55" t="s">
        <v>703</v>
      </c>
      <c r="B79" s="79">
        <v>60</v>
      </c>
      <c r="C79" s="87">
        <f>C80+C81+C82+C83</f>
        <v>55</v>
      </c>
      <c r="D79" s="87">
        <f>1-(C79/100)</f>
        <v>0.44999999999999996</v>
      </c>
      <c r="E79" s="84">
        <f t="shared" ref="E79:L79" si="17">1 - (E80) * (E81) * (E82) * (E83)</f>
        <v>0.41885439999999996</v>
      </c>
      <c r="F79" s="84">
        <f t="shared" si="17"/>
        <v>0.5739744</v>
      </c>
      <c r="G79" s="84">
        <f t="shared" si="17"/>
        <v>0.32852040000000016</v>
      </c>
      <c r="H79" s="84">
        <f t="shared" si="17"/>
        <v>0.50049999999999994</v>
      </c>
      <c r="I79" s="85">
        <f t="shared" si="17"/>
        <v>0.37480633750000003</v>
      </c>
      <c r="J79" s="85">
        <f t="shared" si="17"/>
        <v>0.41885439999999996</v>
      </c>
      <c r="K79" s="85">
        <f t="shared" si="17"/>
        <v>0.22896640000000001</v>
      </c>
      <c r="L79" s="85">
        <f t="shared" si="17"/>
        <v>0.27992968750000002</v>
      </c>
    </row>
    <row r="80" spans="1:14">
      <c r="A80" s="80" t="s">
        <v>668</v>
      </c>
      <c r="B80" s="79">
        <f>B79*0.15</f>
        <v>9</v>
      </c>
      <c r="C80" s="88">
        <v>9</v>
      </c>
      <c r="D80" s="89">
        <f t="shared" si="16"/>
        <v>0.91</v>
      </c>
      <c r="E80" s="77">
        <v>0.92</v>
      </c>
      <c r="F80" s="77">
        <v>0.88</v>
      </c>
      <c r="G80" s="77">
        <v>0.94</v>
      </c>
      <c r="H80" s="77">
        <v>0.9</v>
      </c>
      <c r="I80" s="77">
        <v>0.93</v>
      </c>
      <c r="J80" s="77">
        <v>0.92</v>
      </c>
      <c r="K80" s="77">
        <v>0.96</v>
      </c>
      <c r="L80" s="77">
        <v>0.95</v>
      </c>
    </row>
    <row r="81" spans="1:14">
      <c r="A81" s="80" t="s">
        <v>669</v>
      </c>
      <c r="B81" s="79">
        <f>B79*0.4</f>
        <v>24</v>
      </c>
      <c r="C81" s="88">
        <v>20</v>
      </c>
      <c r="D81" s="89">
        <f t="shared" si="16"/>
        <v>0.8</v>
      </c>
      <c r="E81" s="77">
        <v>0.8</v>
      </c>
      <c r="F81" s="77">
        <v>0.7</v>
      </c>
      <c r="G81" s="77">
        <v>0.85</v>
      </c>
      <c r="H81" s="77">
        <v>0.75</v>
      </c>
      <c r="I81" s="77">
        <v>0.82499999999999996</v>
      </c>
      <c r="J81" s="77">
        <v>0.8</v>
      </c>
      <c r="K81" s="77">
        <v>0.9</v>
      </c>
      <c r="L81" s="77">
        <v>0.875</v>
      </c>
    </row>
    <row r="82" spans="1:14">
      <c r="A82" s="80" t="s">
        <v>814</v>
      </c>
      <c r="B82" s="79">
        <f>B79*0.15</f>
        <v>9</v>
      </c>
      <c r="C82" s="88">
        <v>9</v>
      </c>
      <c r="D82" s="89">
        <f t="shared" si="16"/>
        <v>0.91</v>
      </c>
      <c r="E82" s="77">
        <v>0.94</v>
      </c>
      <c r="F82" s="77">
        <v>0.91</v>
      </c>
      <c r="G82" s="77">
        <v>0.95499999999999996</v>
      </c>
      <c r="H82" s="77">
        <v>0.92500000000000004</v>
      </c>
      <c r="I82" s="77">
        <v>0.94750000000000001</v>
      </c>
      <c r="J82" s="77">
        <v>0.94</v>
      </c>
      <c r="K82" s="77">
        <v>0.97</v>
      </c>
      <c r="L82" s="77">
        <v>0.96250000000000002</v>
      </c>
    </row>
    <row r="83" spans="1:14">
      <c r="A83" s="80" t="s">
        <v>671</v>
      </c>
      <c r="B83" s="79">
        <f>B79*0.3</f>
        <v>18</v>
      </c>
      <c r="C83" s="88">
        <v>17</v>
      </c>
      <c r="D83" s="89">
        <f t="shared" si="16"/>
        <v>0.83</v>
      </c>
      <c r="E83" s="77">
        <v>0.84</v>
      </c>
      <c r="F83" s="77">
        <v>0.76</v>
      </c>
      <c r="G83" s="77">
        <v>0.88</v>
      </c>
      <c r="H83" s="77">
        <v>0.8</v>
      </c>
      <c r="I83" s="77">
        <v>0.86</v>
      </c>
      <c r="J83" s="77">
        <v>0.84</v>
      </c>
      <c r="K83" s="77">
        <v>0.92</v>
      </c>
      <c r="L83" s="77">
        <v>0.9</v>
      </c>
    </row>
    <row r="84" spans="1:14">
      <c r="A84" s="161" t="s">
        <v>679</v>
      </c>
      <c r="B84" s="161"/>
      <c r="C84" s="161"/>
      <c r="D84" s="161"/>
      <c r="E84" s="161"/>
      <c r="F84" s="161"/>
      <c r="G84" s="161"/>
      <c r="H84" s="161"/>
      <c r="I84" s="161"/>
      <c r="J84" s="161"/>
      <c r="K84" s="161"/>
      <c r="L84" s="161"/>
    </row>
    <row r="85" spans="1:14">
      <c r="A85" s="22" t="s">
        <v>673</v>
      </c>
      <c r="B85" s="22" t="s">
        <v>667</v>
      </c>
      <c r="C85" s="22" t="s">
        <v>672</v>
      </c>
      <c r="D85" s="22"/>
      <c r="E85" s="22" t="s">
        <v>674</v>
      </c>
      <c r="F85" s="22" t="s">
        <v>675</v>
      </c>
      <c r="G85" s="22" t="s">
        <v>676</v>
      </c>
      <c r="H85" s="22" t="s">
        <v>677</v>
      </c>
      <c r="I85" s="22" t="s">
        <v>1</v>
      </c>
      <c r="J85" s="22" t="s">
        <v>2</v>
      </c>
      <c r="K85" s="22" t="s">
        <v>3</v>
      </c>
      <c r="L85" s="22" t="s">
        <v>4</v>
      </c>
    </row>
    <row r="86" spans="1:14">
      <c r="A86" s="83" t="s">
        <v>704</v>
      </c>
      <c r="B86" s="79">
        <v>59</v>
      </c>
      <c r="C86" s="87">
        <f>C87+C88+C89+C90</f>
        <v>50</v>
      </c>
      <c r="D86" s="87">
        <f>1-(C86/100)</f>
        <v>0.5</v>
      </c>
      <c r="E86" s="84">
        <f t="shared" ref="E86:L86" si="18">1 - (E87) * (E88) * (E89) * (E90)</f>
        <v>0.41022063653999996</v>
      </c>
      <c r="F86" s="84">
        <f t="shared" si="18"/>
        <v>0.41022063653999996</v>
      </c>
      <c r="G86" s="84">
        <f t="shared" si="18"/>
        <v>0.41022063653999996</v>
      </c>
      <c r="H86" s="84">
        <f t="shared" si="18"/>
        <v>0.56698022134000003</v>
      </c>
      <c r="I86" s="85">
        <f t="shared" si="18"/>
        <v>0.30936446464000011</v>
      </c>
      <c r="J86" s="85">
        <f t="shared" si="18"/>
        <v>0.30936446464000011</v>
      </c>
      <c r="K86" s="85">
        <f t="shared" si="18"/>
        <v>0.30936446464000011</v>
      </c>
      <c r="L86" s="85">
        <f t="shared" si="18"/>
        <v>0.41885439999999996</v>
      </c>
      <c r="N86" s="77"/>
    </row>
    <row r="87" spans="1:14">
      <c r="A87" s="80" t="s">
        <v>668</v>
      </c>
      <c r="B87" s="79">
        <f>B86*0.15</f>
        <v>8.85</v>
      </c>
      <c r="C87" s="88">
        <v>8</v>
      </c>
      <c r="D87" s="89">
        <f t="shared" ref="D87:D95" si="19">1-(C87/100)</f>
        <v>0.92</v>
      </c>
      <c r="E87" s="77">
        <v>0.92200000000000004</v>
      </c>
      <c r="F87" s="77">
        <v>0.92200000000000004</v>
      </c>
      <c r="G87" s="77">
        <v>0.92200000000000004</v>
      </c>
      <c r="H87" s="77">
        <v>0.88200000000000001</v>
      </c>
      <c r="I87" s="77">
        <v>0.94399999999999995</v>
      </c>
      <c r="J87" s="77">
        <v>0.94399999999999995</v>
      </c>
      <c r="K87" s="77">
        <v>0.94399999999999995</v>
      </c>
      <c r="L87" s="77">
        <v>0.92</v>
      </c>
      <c r="N87" s="77"/>
    </row>
    <row r="88" spans="1:14">
      <c r="A88" s="80" t="s">
        <v>669</v>
      </c>
      <c r="B88" s="79">
        <f>B86*0.4</f>
        <v>23.6</v>
      </c>
      <c r="C88" s="88">
        <v>18</v>
      </c>
      <c r="D88" s="89">
        <f t="shared" si="19"/>
        <v>0.82000000000000006</v>
      </c>
      <c r="E88" s="77">
        <v>0.80500000000000005</v>
      </c>
      <c r="F88" s="77">
        <v>0.80500000000000005</v>
      </c>
      <c r="G88" s="77">
        <v>0.80500000000000005</v>
      </c>
      <c r="H88" s="77">
        <v>0.70499999999999996</v>
      </c>
      <c r="I88" s="77">
        <v>0.86</v>
      </c>
      <c r="J88" s="77">
        <v>0.86</v>
      </c>
      <c r="K88" s="77">
        <v>0.86</v>
      </c>
      <c r="L88" s="77">
        <v>0.8</v>
      </c>
      <c r="N88" s="77"/>
    </row>
    <row r="89" spans="1:14">
      <c r="A89" s="80" t="s">
        <v>814</v>
      </c>
      <c r="B89" s="79">
        <f>B86*0.15</f>
        <v>8.85</v>
      </c>
      <c r="C89" s="88">
        <v>8</v>
      </c>
      <c r="D89" s="89">
        <f t="shared" si="19"/>
        <v>0.92</v>
      </c>
      <c r="E89" s="77">
        <v>0.9415</v>
      </c>
      <c r="F89" s="77">
        <v>0.9415</v>
      </c>
      <c r="G89" s="77">
        <v>0.9415</v>
      </c>
      <c r="H89" s="77">
        <v>0.91149999999999998</v>
      </c>
      <c r="I89" s="77">
        <v>0.95799999999999996</v>
      </c>
      <c r="J89" s="77">
        <v>0.95799999999999996</v>
      </c>
      <c r="K89" s="77">
        <v>0.95799999999999996</v>
      </c>
      <c r="L89" s="77">
        <v>0.94</v>
      </c>
      <c r="N89" s="77"/>
    </row>
    <row r="90" spans="1:14">
      <c r="A90" s="80" t="s">
        <v>671</v>
      </c>
      <c r="B90" s="79">
        <f>B86*0.3</f>
        <v>17.7</v>
      </c>
      <c r="C90" s="88">
        <v>16</v>
      </c>
      <c r="D90" s="89">
        <f t="shared" si="19"/>
        <v>0.84</v>
      </c>
      <c r="E90" s="77">
        <v>0.84399999999999997</v>
      </c>
      <c r="F90" s="77">
        <v>0.84399999999999997</v>
      </c>
      <c r="G90" s="77">
        <v>0.84399999999999997</v>
      </c>
      <c r="H90" s="77">
        <v>0.76400000000000001</v>
      </c>
      <c r="I90" s="77">
        <v>0.88800000000000001</v>
      </c>
      <c r="J90" s="77">
        <v>0.88800000000000001</v>
      </c>
      <c r="K90" s="77">
        <v>0.88800000000000001</v>
      </c>
      <c r="L90" s="77">
        <v>0.84</v>
      </c>
    </row>
    <row r="91" spans="1:14">
      <c r="A91" s="55" t="s">
        <v>705</v>
      </c>
      <c r="B91" s="79">
        <v>58</v>
      </c>
      <c r="C91" s="87">
        <f>C92+C93+C94+C95</f>
        <v>50</v>
      </c>
      <c r="D91" s="87">
        <f>1-(C91/100)</f>
        <v>0.5</v>
      </c>
      <c r="E91" s="84">
        <f t="shared" ref="E91:L91" si="20">1 - (E92) * (E93) * (E94) * (E95)</f>
        <v>0.4014994758399999</v>
      </c>
      <c r="F91" s="84">
        <f t="shared" si="20"/>
        <v>0.30936446464000011</v>
      </c>
      <c r="G91" s="84">
        <f t="shared" si="20"/>
        <v>0.55990887424000002</v>
      </c>
      <c r="H91" s="84">
        <f t="shared" si="20"/>
        <v>0.48484091903999993</v>
      </c>
      <c r="I91" s="85">
        <f t="shared" si="20"/>
        <v>0.30936446464000011</v>
      </c>
      <c r="J91" s="85">
        <f t="shared" si="20"/>
        <v>0.41885439999999996</v>
      </c>
      <c r="K91" s="85">
        <f t="shared" si="20"/>
        <v>0.37480633750000003</v>
      </c>
      <c r="L91" s="85">
        <f t="shared" si="20"/>
        <v>0.37480633750000003</v>
      </c>
    </row>
    <row r="92" spans="1:14">
      <c r="A92" s="80" t="s">
        <v>668</v>
      </c>
      <c r="B92" s="79">
        <f>B91*0.15</f>
        <v>8.6999999999999993</v>
      </c>
      <c r="C92" s="88">
        <v>8</v>
      </c>
      <c r="D92" s="89">
        <f t="shared" si="19"/>
        <v>0.92</v>
      </c>
      <c r="E92" s="77">
        <v>0.92400000000000004</v>
      </c>
      <c r="F92" s="77">
        <v>0.94399999999999995</v>
      </c>
      <c r="G92" s="77">
        <v>0.88400000000000001</v>
      </c>
      <c r="H92" s="77">
        <v>0.90400000000000003</v>
      </c>
      <c r="I92" s="77">
        <v>0.94399999999999995</v>
      </c>
      <c r="J92" s="77">
        <v>0.92</v>
      </c>
      <c r="K92" s="77">
        <v>0.93</v>
      </c>
      <c r="L92" s="77">
        <v>0.93</v>
      </c>
      <c r="N92" s="77"/>
    </row>
    <row r="93" spans="1:14">
      <c r="A93" s="80" t="s">
        <v>669</v>
      </c>
      <c r="B93" s="79">
        <f>B91*0.4</f>
        <v>23.200000000000003</v>
      </c>
      <c r="C93" s="88">
        <v>18</v>
      </c>
      <c r="D93" s="89">
        <f t="shared" si="19"/>
        <v>0.82000000000000006</v>
      </c>
      <c r="E93" s="77">
        <v>0.81</v>
      </c>
      <c r="F93" s="77">
        <v>0.86</v>
      </c>
      <c r="G93" s="77">
        <v>0.71</v>
      </c>
      <c r="H93" s="77">
        <v>0.76</v>
      </c>
      <c r="I93" s="77">
        <v>0.86</v>
      </c>
      <c r="J93" s="77">
        <v>0.8</v>
      </c>
      <c r="K93" s="77">
        <v>0.82499999999999996</v>
      </c>
      <c r="L93" s="77">
        <v>0.82499999999999996</v>
      </c>
      <c r="N93" s="77"/>
    </row>
    <row r="94" spans="1:14">
      <c r="A94" s="80" t="s">
        <v>814</v>
      </c>
      <c r="B94" s="79">
        <f>B91*0.15</f>
        <v>8.6999999999999993</v>
      </c>
      <c r="C94" s="88">
        <v>8</v>
      </c>
      <c r="D94" s="89">
        <f t="shared" si="19"/>
        <v>0.92</v>
      </c>
      <c r="E94" s="77">
        <v>0.94299999999999995</v>
      </c>
      <c r="F94" s="77">
        <v>0.95799999999999996</v>
      </c>
      <c r="G94" s="77">
        <v>0.91300000000000003</v>
      </c>
      <c r="H94" s="77">
        <v>0.92800000000000005</v>
      </c>
      <c r="I94" s="77">
        <v>0.95799999999999996</v>
      </c>
      <c r="J94" s="77">
        <v>0.94</v>
      </c>
      <c r="K94" s="77">
        <v>0.94750000000000001</v>
      </c>
      <c r="L94" s="77">
        <v>0.94750000000000001</v>
      </c>
      <c r="N94" s="77"/>
    </row>
    <row r="95" spans="1:14">
      <c r="A95" s="80" t="s">
        <v>671</v>
      </c>
      <c r="B95" s="79">
        <f>B91*0.3</f>
        <v>17.399999999999999</v>
      </c>
      <c r="C95" s="88">
        <v>16</v>
      </c>
      <c r="D95" s="89">
        <f t="shared" si="19"/>
        <v>0.84</v>
      </c>
      <c r="E95" s="77">
        <v>0.84799999999999998</v>
      </c>
      <c r="F95" s="77">
        <v>0.88800000000000001</v>
      </c>
      <c r="G95" s="77">
        <v>0.76800000000000002</v>
      </c>
      <c r="H95" s="77">
        <v>0.80800000000000005</v>
      </c>
      <c r="I95" s="77">
        <v>0.88800000000000001</v>
      </c>
      <c r="J95" s="77">
        <v>0.84</v>
      </c>
      <c r="K95" s="77">
        <v>0.86</v>
      </c>
      <c r="L95" s="77">
        <v>0.86</v>
      </c>
      <c r="N95" s="77"/>
    </row>
    <row r="96" spans="1:14">
      <c r="A96" s="83" t="s">
        <v>706</v>
      </c>
      <c r="B96" s="79">
        <v>56</v>
      </c>
      <c r="C96" s="87">
        <f>C97+C98+C99+C100</f>
        <v>50</v>
      </c>
      <c r="D96" s="87">
        <f>1-(C96/100)</f>
        <v>0.5</v>
      </c>
      <c r="E96" s="84">
        <f t="shared" ref="E96:L96" si="21">1 - (E97) * (E98) * (E99) * (E100)</f>
        <v>0.38379285504000005</v>
      </c>
      <c r="F96" s="84">
        <f t="shared" si="21"/>
        <v>0.54553268223999996</v>
      </c>
      <c r="G96" s="84">
        <f t="shared" si="21"/>
        <v>0.28983545344000006</v>
      </c>
      <c r="H96" s="84">
        <f t="shared" si="21"/>
        <v>0.46885094463999999</v>
      </c>
      <c r="I96" s="85">
        <f t="shared" si="21"/>
        <v>0.30936446464000011</v>
      </c>
      <c r="J96" s="85">
        <f t="shared" si="21"/>
        <v>0.41885439999999996</v>
      </c>
      <c r="K96" s="85">
        <f t="shared" si="21"/>
        <v>0.27992968750000002</v>
      </c>
      <c r="L96" s="85">
        <f t="shared" si="21"/>
        <v>0.30936446464000011</v>
      </c>
    </row>
    <row r="97" spans="1:14">
      <c r="A97" s="80" t="s">
        <v>668</v>
      </c>
      <c r="B97" s="79">
        <f>B96*0.15</f>
        <v>8.4</v>
      </c>
      <c r="C97" s="88">
        <v>8</v>
      </c>
      <c r="D97" s="89">
        <f t="shared" ref="D97:D115" si="22">1-(C97/100)</f>
        <v>0.92</v>
      </c>
      <c r="E97" s="77">
        <v>0.92800000000000005</v>
      </c>
      <c r="F97" s="77">
        <v>0.88800000000000001</v>
      </c>
      <c r="G97" s="77">
        <v>0.94799999999999995</v>
      </c>
      <c r="H97" s="77">
        <v>0.90800000000000003</v>
      </c>
      <c r="I97" s="77">
        <v>0.94399999999999995</v>
      </c>
      <c r="J97" s="77">
        <v>0.92</v>
      </c>
      <c r="K97" s="77">
        <v>0.95</v>
      </c>
      <c r="L97" s="77">
        <v>0.94399999999999995</v>
      </c>
    </row>
    <row r="98" spans="1:14">
      <c r="A98" s="80" t="s">
        <v>669</v>
      </c>
      <c r="B98" s="79">
        <f>B96*0.4</f>
        <v>22.400000000000002</v>
      </c>
      <c r="C98" s="88">
        <v>18</v>
      </c>
      <c r="D98" s="89">
        <f t="shared" si="22"/>
        <v>0.82000000000000006</v>
      </c>
      <c r="E98" s="77">
        <v>0.82</v>
      </c>
      <c r="F98" s="77">
        <v>0.72</v>
      </c>
      <c r="G98" s="77">
        <v>0.87</v>
      </c>
      <c r="H98" s="77">
        <v>0.77</v>
      </c>
      <c r="I98" s="77">
        <v>0.86</v>
      </c>
      <c r="J98" s="77">
        <v>0.8</v>
      </c>
      <c r="K98" s="77">
        <v>0.875</v>
      </c>
      <c r="L98" s="77">
        <v>0.86</v>
      </c>
    </row>
    <row r="99" spans="1:14">
      <c r="A99" s="80" t="s">
        <v>814</v>
      </c>
      <c r="B99" s="79">
        <f>B96*0.15</f>
        <v>8.4</v>
      </c>
      <c r="C99" s="88">
        <v>8</v>
      </c>
      <c r="D99" s="89">
        <f t="shared" si="22"/>
        <v>0.92</v>
      </c>
      <c r="E99" s="77">
        <v>0.94599999999999995</v>
      </c>
      <c r="F99" s="77">
        <v>0.91600000000000004</v>
      </c>
      <c r="G99" s="77">
        <v>0.96099999999999997</v>
      </c>
      <c r="H99" s="77">
        <v>0.93100000000000005</v>
      </c>
      <c r="I99" s="77">
        <v>0.95799999999999996</v>
      </c>
      <c r="J99" s="77">
        <v>0.94</v>
      </c>
      <c r="K99" s="77">
        <v>0.96250000000000002</v>
      </c>
      <c r="L99" s="77">
        <v>0.95799999999999996</v>
      </c>
    </row>
    <row r="100" spans="1:14">
      <c r="A100" s="80" t="s">
        <v>671</v>
      </c>
      <c r="B100" s="79">
        <f>B96*0.3</f>
        <v>16.8</v>
      </c>
      <c r="C100" s="88">
        <v>16</v>
      </c>
      <c r="D100" s="89">
        <f t="shared" si="22"/>
        <v>0.84</v>
      </c>
      <c r="E100" s="77">
        <v>0.85599999999999998</v>
      </c>
      <c r="F100" s="77">
        <v>0.77600000000000002</v>
      </c>
      <c r="G100" s="77">
        <v>0.89600000000000002</v>
      </c>
      <c r="H100" s="77">
        <v>0.81599999999999995</v>
      </c>
      <c r="I100" s="77">
        <v>0.88800000000000001</v>
      </c>
      <c r="J100" s="77">
        <v>0.84</v>
      </c>
      <c r="K100" s="77">
        <v>0.9</v>
      </c>
      <c r="L100" s="77">
        <v>0.88800000000000001</v>
      </c>
    </row>
    <row r="101" spans="1:14">
      <c r="A101" s="55" t="s">
        <v>707</v>
      </c>
      <c r="B101" s="79">
        <v>56</v>
      </c>
      <c r="C101" s="87">
        <f>C102+C103+C104+C105</f>
        <v>50</v>
      </c>
      <c r="D101" s="87">
        <f>1-(C101/100)</f>
        <v>0.5</v>
      </c>
      <c r="E101" s="84">
        <f t="shared" ref="E101:L101" si="23">1 - (E102) * (E103) * (E104) * (E105)</f>
        <v>0.38379285504000005</v>
      </c>
      <c r="F101" s="84">
        <f t="shared" si="23"/>
        <v>0.54553268223999996</v>
      </c>
      <c r="G101" s="84">
        <f t="shared" si="23"/>
        <v>0.28983545344000006</v>
      </c>
      <c r="H101" s="84">
        <f t="shared" si="23"/>
        <v>0.46885094463999999</v>
      </c>
      <c r="I101" s="85">
        <f t="shared" si="23"/>
        <v>0.37480633750000003</v>
      </c>
      <c r="J101" s="85">
        <f t="shared" si="23"/>
        <v>0.37480633750000003</v>
      </c>
      <c r="K101" s="85">
        <f t="shared" si="23"/>
        <v>0.30936446464000011</v>
      </c>
      <c r="L101" s="85">
        <f t="shared" si="23"/>
        <v>0.30936446464000011</v>
      </c>
    </row>
    <row r="102" spans="1:14">
      <c r="A102" s="80" t="s">
        <v>668</v>
      </c>
      <c r="B102" s="79">
        <f>B101*0.15</f>
        <v>8.4</v>
      </c>
      <c r="C102" s="88">
        <v>8</v>
      </c>
      <c r="D102" s="89">
        <f t="shared" si="22"/>
        <v>0.92</v>
      </c>
      <c r="E102" s="77">
        <v>0.92800000000000005</v>
      </c>
      <c r="F102" s="77">
        <v>0.88800000000000001</v>
      </c>
      <c r="G102" s="77">
        <v>0.94799999999999995</v>
      </c>
      <c r="H102" s="77">
        <v>0.90800000000000003</v>
      </c>
      <c r="I102" s="77">
        <v>0.93</v>
      </c>
      <c r="J102" s="77">
        <v>0.93</v>
      </c>
      <c r="K102" s="77">
        <v>0.94399999999999995</v>
      </c>
      <c r="L102" s="77">
        <v>0.94399999999999995</v>
      </c>
    </row>
    <row r="103" spans="1:14">
      <c r="A103" s="80" t="s">
        <v>669</v>
      </c>
      <c r="B103" s="79">
        <f>B101*0.4</f>
        <v>22.400000000000002</v>
      </c>
      <c r="C103" s="88">
        <v>18</v>
      </c>
      <c r="D103" s="89">
        <f t="shared" si="22"/>
        <v>0.82000000000000006</v>
      </c>
      <c r="E103" s="77">
        <v>0.82</v>
      </c>
      <c r="F103" s="77">
        <v>0.72</v>
      </c>
      <c r="G103" s="77">
        <v>0.87</v>
      </c>
      <c r="H103" s="77">
        <v>0.77</v>
      </c>
      <c r="I103" s="77">
        <v>0.82499999999999996</v>
      </c>
      <c r="J103" s="77">
        <v>0.82499999999999996</v>
      </c>
      <c r="K103" s="77">
        <v>0.86</v>
      </c>
      <c r="L103" s="77">
        <v>0.86</v>
      </c>
    </row>
    <row r="104" spans="1:14">
      <c r="A104" s="80" t="s">
        <v>814</v>
      </c>
      <c r="B104" s="79">
        <f>B101*0.15</f>
        <v>8.4</v>
      </c>
      <c r="C104" s="88">
        <v>8</v>
      </c>
      <c r="D104" s="89">
        <f t="shared" si="22"/>
        <v>0.92</v>
      </c>
      <c r="E104" s="77">
        <v>0.94599999999999995</v>
      </c>
      <c r="F104" s="77">
        <v>0.91600000000000004</v>
      </c>
      <c r="G104" s="77">
        <v>0.96099999999999997</v>
      </c>
      <c r="H104" s="77">
        <v>0.93100000000000005</v>
      </c>
      <c r="I104" s="77">
        <v>0.94750000000000001</v>
      </c>
      <c r="J104" s="77">
        <v>0.94750000000000001</v>
      </c>
      <c r="K104" s="77">
        <v>0.95799999999999996</v>
      </c>
      <c r="L104" s="77">
        <v>0.95799999999999996</v>
      </c>
    </row>
    <row r="105" spans="1:14">
      <c r="A105" s="80" t="s">
        <v>671</v>
      </c>
      <c r="B105" s="79">
        <f>B101*0.3</f>
        <v>16.8</v>
      </c>
      <c r="C105" s="88">
        <v>16</v>
      </c>
      <c r="D105" s="89">
        <f t="shared" si="22"/>
        <v>0.84</v>
      </c>
      <c r="E105" s="77">
        <v>0.85599999999999998</v>
      </c>
      <c r="F105" s="77">
        <v>0.77600000000000002</v>
      </c>
      <c r="G105" s="77">
        <v>0.89600000000000002</v>
      </c>
      <c r="H105" s="77">
        <v>0.81599999999999995</v>
      </c>
      <c r="I105" s="77">
        <v>0.86</v>
      </c>
      <c r="J105" s="77">
        <v>0.86</v>
      </c>
      <c r="K105" s="77">
        <v>0.88800000000000001</v>
      </c>
      <c r="L105" s="77">
        <v>0.88800000000000001</v>
      </c>
    </row>
    <row r="106" spans="1:14">
      <c r="A106" s="83" t="s">
        <v>708</v>
      </c>
      <c r="B106" s="79">
        <v>54</v>
      </c>
      <c r="C106" s="87">
        <f>C107+C108+C109+C110</f>
        <v>50</v>
      </c>
      <c r="D106" s="87">
        <f>1-(C106/100)</f>
        <v>0.5</v>
      </c>
      <c r="E106" s="84">
        <f t="shared" ref="E106:L106" si="24">1 - (E107) * (E108) * (E109) * (E110)</f>
        <v>0.36573030784000005</v>
      </c>
      <c r="F106" s="84">
        <f t="shared" si="24"/>
        <v>0.53084182463999996</v>
      </c>
      <c r="G106" s="84">
        <f t="shared" si="24"/>
        <v>0.26992902144000008</v>
      </c>
      <c r="H106" s="84">
        <f t="shared" si="24"/>
        <v>0.45252596223999986</v>
      </c>
      <c r="I106" s="85">
        <f t="shared" si="24"/>
        <v>0.30936446464000011</v>
      </c>
      <c r="J106" s="85">
        <f t="shared" si="24"/>
        <v>0.30936446464000011</v>
      </c>
      <c r="K106" s="85">
        <f t="shared" si="24"/>
        <v>0.30936446464000011</v>
      </c>
      <c r="L106" s="85">
        <f t="shared" si="24"/>
        <v>0.27992968750000002</v>
      </c>
    </row>
    <row r="107" spans="1:14">
      <c r="A107" s="80" t="s">
        <v>668</v>
      </c>
      <c r="B107" s="79">
        <f>B106*0.15</f>
        <v>8.1</v>
      </c>
      <c r="C107" s="88">
        <v>8</v>
      </c>
      <c r="D107" s="89">
        <f t="shared" si="22"/>
        <v>0.92</v>
      </c>
      <c r="E107" s="77">
        <v>0.93200000000000005</v>
      </c>
      <c r="F107" s="77">
        <v>0.89200000000000002</v>
      </c>
      <c r="G107" s="77">
        <v>0.95199999999999996</v>
      </c>
      <c r="H107" s="77">
        <v>0.91200000000000003</v>
      </c>
      <c r="I107" s="77">
        <v>0.94399999999999995</v>
      </c>
      <c r="J107" s="77">
        <v>0.94399999999999995</v>
      </c>
      <c r="K107" s="77">
        <v>0.94399999999999995</v>
      </c>
      <c r="L107" s="77">
        <v>0.95</v>
      </c>
    </row>
    <row r="108" spans="1:14">
      <c r="A108" s="80" t="s">
        <v>669</v>
      </c>
      <c r="B108" s="79">
        <f>B106*0.4</f>
        <v>21.6</v>
      </c>
      <c r="C108" s="88">
        <v>18</v>
      </c>
      <c r="D108" s="89">
        <f t="shared" si="22"/>
        <v>0.82000000000000006</v>
      </c>
      <c r="E108" s="77">
        <v>0.83</v>
      </c>
      <c r="F108" s="77">
        <v>0.73</v>
      </c>
      <c r="G108" s="77">
        <v>0.88</v>
      </c>
      <c r="H108" s="77">
        <v>0.78</v>
      </c>
      <c r="I108" s="77">
        <v>0.86</v>
      </c>
      <c r="J108" s="77">
        <v>0.86</v>
      </c>
      <c r="K108" s="77">
        <v>0.86</v>
      </c>
      <c r="L108" s="77">
        <v>0.875</v>
      </c>
    </row>
    <row r="109" spans="1:14">
      <c r="A109" s="80" t="s">
        <v>814</v>
      </c>
      <c r="B109" s="79">
        <f>B106*0.15</f>
        <v>8.1</v>
      </c>
      <c r="C109" s="88">
        <v>8</v>
      </c>
      <c r="D109" s="89">
        <f t="shared" si="22"/>
        <v>0.92</v>
      </c>
      <c r="E109" s="77">
        <v>0.94899999999999995</v>
      </c>
      <c r="F109" s="77">
        <v>0.91900000000000004</v>
      </c>
      <c r="G109" s="77">
        <v>0.96399999999999997</v>
      </c>
      <c r="H109" s="77">
        <v>0.93400000000000005</v>
      </c>
      <c r="I109" s="77">
        <v>0.95799999999999996</v>
      </c>
      <c r="J109" s="77">
        <v>0.95799999999999996</v>
      </c>
      <c r="K109" s="77">
        <v>0.95799999999999996</v>
      </c>
      <c r="L109" s="77">
        <v>0.96250000000000002</v>
      </c>
    </row>
    <row r="110" spans="1:14">
      <c r="A110" s="80" t="s">
        <v>671</v>
      </c>
      <c r="B110" s="79">
        <f>B106*0.3</f>
        <v>16.2</v>
      </c>
      <c r="C110" s="88">
        <v>16</v>
      </c>
      <c r="D110" s="89">
        <f t="shared" si="22"/>
        <v>0.84</v>
      </c>
      <c r="E110" s="77">
        <v>0.86399999999999999</v>
      </c>
      <c r="F110" s="77">
        <v>0.78400000000000003</v>
      </c>
      <c r="G110" s="77">
        <v>0.90400000000000003</v>
      </c>
      <c r="H110" s="77">
        <v>0.82399999999999995</v>
      </c>
      <c r="I110" s="77">
        <v>0.88800000000000001</v>
      </c>
      <c r="J110" s="77">
        <v>0.88800000000000001</v>
      </c>
      <c r="K110" s="77">
        <v>0.88800000000000001</v>
      </c>
      <c r="L110" s="77">
        <v>0.9</v>
      </c>
    </row>
    <row r="111" spans="1:14">
      <c r="A111" s="55" t="s">
        <v>709</v>
      </c>
      <c r="B111" s="79">
        <v>52</v>
      </c>
      <c r="C111" s="87">
        <f>C112+C113+C114+C115</f>
        <v>50</v>
      </c>
      <c r="D111" s="87">
        <f>1-(C111/100)</f>
        <v>0.5</v>
      </c>
      <c r="E111" s="84">
        <f t="shared" ref="E111:L111" si="25">1 - (E112) * (E113) * (E114) * (E115)</f>
        <v>0.43586183423999991</v>
      </c>
      <c r="F111" s="84">
        <f t="shared" si="25"/>
        <v>0.51583227903999995</v>
      </c>
      <c r="G111" s="84">
        <f t="shared" si="25"/>
        <v>0.43586183423999991</v>
      </c>
      <c r="H111" s="84">
        <f>1 - (H112) * (H113) * (H114) * (H115)</f>
        <v>0.24964080064000005</v>
      </c>
      <c r="I111" s="85">
        <f t="shared" si="25"/>
        <v>0.41885439999999996</v>
      </c>
      <c r="J111" s="85">
        <f t="shared" si="25"/>
        <v>0.27992968750000002</v>
      </c>
      <c r="K111" s="85">
        <f t="shared" si="25"/>
        <v>0.27992968750000002</v>
      </c>
      <c r="L111" s="85">
        <f t="shared" si="25"/>
        <v>0.41885439999999996</v>
      </c>
    </row>
    <row r="112" spans="1:14">
      <c r="A112" s="80" t="s">
        <v>668</v>
      </c>
      <c r="B112" s="79">
        <f>B111*0.15</f>
        <v>7.8</v>
      </c>
      <c r="C112" s="88">
        <v>8</v>
      </c>
      <c r="D112" s="89">
        <f t="shared" si="22"/>
        <v>0.92</v>
      </c>
      <c r="E112" s="77">
        <v>0.91600000000000004</v>
      </c>
      <c r="F112" s="77">
        <v>0.89600000000000002</v>
      </c>
      <c r="G112" s="77">
        <v>0.91600000000000004</v>
      </c>
      <c r="H112" s="77">
        <v>0.95599999999999996</v>
      </c>
      <c r="I112" s="77">
        <v>0.92</v>
      </c>
      <c r="J112" s="77">
        <v>0.95</v>
      </c>
      <c r="K112" s="77">
        <v>0.95</v>
      </c>
      <c r="L112" s="77">
        <v>0.92</v>
      </c>
      <c r="N112" s="77"/>
    </row>
    <row r="113" spans="1:14">
      <c r="A113" s="80" t="s">
        <v>669</v>
      </c>
      <c r="B113" s="79">
        <f>B111*0.4</f>
        <v>20.8</v>
      </c>
      <c r="C113" s="88">
        <v>18</v>
      </c>
      <c r="D113" s="89">
        <f t="shared" si="22"/>
        <v>0.82000000000000006</v>
      </c>
      <c r="E113" s="77">
        <v>0.79</v>
      </c>
      <c r="F113" s="77">
        <v>0.74</v>
      </c>
      <c r="G113" s="77">
        <v>0.79</v>
      </c>
      <c r="H113" s="77">
        <v>0.89</v>
      </c>
      <c r="I113" s="77">
        <v>0.8</v>
      </c>
      <c r="J113" s="77">
        <v>0.875</v>
      </c>
      <c r="K113" s="77">
        <v>0.875</v>
      </c>
      <c r="L113" s="77">
        <v>0.8</v>
      </c>
      <c r="N113" s="77"/>
    </row>
    <row r="114" spans="1:14">
      <c r="A114" s="80" t="s">
        <v>814</v>
      </c>
      <c r="B114" s="79">
        <f>B111*0.15</f>
        <v>7.8</v>
      </c>
      <c r="C114" s="88">
        <v>8</v>
      </c>
      <c r="D114" s="89">
        <f t="shared" si="22"/>
        <v>0.92</v>
      </c>
      <c r="E114" s="77">
        <v>0.93700000000000006</v>
      </c>
      <c r="F114" s="77">
        <v>0.92200000000000004</v>
      </c>
      <c r="G114" s="77">
        <v>0.93700000000000006</v>
      </c>
      <c r="H114" s="77">
        <v>0.96699999999999997</v>
      </c>
      <c r="I114" s="77">
        <v>0.94</v>
      </c>
      <c r="J114" s="77">
        <v>0.96250000000000002</v>
      </c>
      <c r="K114" s="77">
        <v>0.96250000000000002</v>
      </c>
      <c r="L114" s="77">
        <v>0.94</v>
      </c>
      <c r="N114" s="77"/>
    </row>
    <row r="115" spans="1:14">
      <c r="A115" s="80" t="s">
        <v>671</v>
      </c>
      <c r="B115" s="79">
        <f>B111*0.3</f>
        <v>15.6</v>
      </c>
      <c r="C115" s="88">
        <v>16</v>
      </c>
      <c r="D115" s="89">
        <f t="shared" si="22"/>
        <v>0.84</v>
      </c>
      <c r="E115" s="77">
        <v>0.83199999999999996</v>
      </c>
      <c r="F115" s="77">
        <v>0.79200000000000004</v>
      </c>
      <c r="G115" s="77">
        <v>0.83199999999999996</v>
      </c>
      <c r="H115" s="77">
        <v>0.91200000000000003</v>
      </c>
      <c r="I115" s="77">
        <v>0.84</v>
      </c>
      <c r="J115" s="77">
        <v>0.9</v>
      </c>
      <c r="K115" s="77">
        <v>0.9</v>
      </c>
      <c r="L115" s="77">
        <v>0.84</v>
      </c>
      <c r="N115" s="77"/>
    </row>
    <row r="116" spans="1:14">
      <c r="A116" s="161" t="s">
        <v>680</v>
      </c>
      <c r="B116" s="161"/>
      <c r="C116" s="161"/>
      <c r="D116" s="161"/>
      <c r="E116" s="161"/>
      <c r="F116" s="161"/>
      <c r="G116" s="161"/>
      <c r="H116" s="161"/>
      <c r="I116" s="161"/>
      <c r="J116" s="161"/>
      <c r="K116" s="161"/>
      <c r="L116" s="161"/>
    </row>
    <row r="117" spans="1:14">
      <c r="A117" s="22" t="s">
        <v>673</v>
      </c>
      <c r="B117" s="22" t="s">
        <v>667</v>
      </c>
      <c r="C117" s="22" t="s">
        <v>672</v>
      </c>
      <c r="D117" s="22"/>
      <c r="E117" s="22" t="s">
        <v>674</v>
      </c>
      <c r="F117" s="22" t="s">
        <v>675</v>
      </c>
      <c r="G117" s="22" t="s">
        <v>676</v>
      </c>
      <c r="H117" s="22" t="s">
        <v>677</v>
      </c>
      <c r="I117" s="22" t="s">
        <v>1</v>
      </c>
      <c r="J117" s="22" t="s">
        <v>2</v>
      </c>
      <c r="K117" s="22" t="s">
        <v>3</v>
      </c>
      <c r="L117" s="22" t="s">
        <v>4</v>
      </c>
    </row>
    <row r="118" spans="1:14">
      <c r="A118" s="83" t="s">
        <v>710</v>
      </c>
      <c r="B118" s="79">
        <v>40</v>
      </c>
      <c r="C118" s="87">
        <f>C119+C120+C121+C122</f>
        <v>40</v>
      </c>
      <c r="D118" s="87">
        <f t="shared" ref="D118:D149" si="26">1-(C118/100)</f>
        <v>0.6</v>
      </c>
      <c r="E118" s="84">
        <f t="shared" ref="E118:L118" si="27">1 - (E119) * (E120) * (E121) * (E122)</f>
        <v>0.32852040000000016</v>
      </c>
      <c r="F118" s="84">
        <f t="shared" si="27"/>
        <v>0.50049999999999994</v>
      </c>
      <c r="G118" s="84">
        <f t="shared" si="27"/>
        <v>0.22896640000000001</v>
      </c>
      <c r="H118" s="84">
        <f t="shared" si="27"/>
        <v>0.41885439999999996</v>
      </c>
      <c r="I118" s="85">
        <f t="shared" si="27"/>
        <v>0.37480633750000003</v>
      </c>
      <c r="J118" s="85">
        <f t="shared" si="27"/>
        <v>0.37480633750000003</v>
      </c>
      <c r="K118" s="85">
        <f t="shared" si="27"/>
        <v>0.30936446464000011</v>
      </c>
      <c r="L118" s="85">
        <f t="shared" si="27"/>
        <v>0.30936446464000011</v>
      </c>
      <c r="N118" s="20">
        <v>30</v>
      </c>
    </row>
    <row r="119" spans="1:14">
      <c r="A119" s="80" t="s">
        <v>668</v>
      </c>
      <c r="B119" s="79">
        <f>B118*0.15</f>
        <v>6</v>
      </c>
      <c r="C119" s="88">
        <v>6</v>
      </c>
      <c r="D119" s="89">
        <f t="shared" si="26"/>
        <v>0.94</v>
      </c>
      <c r="E119" s="77">
        <v>0.94</v>
      </c>
      <c r="F119" s="77">
        <v>0.9</v>
      </c>
      <c r="G119" s="77">
        <v>0.96</v>
      </c>
      <c r="H119" s="77">
        <v>0.92</v>
      </c>
      <c r="I119" s="77">
        <v>0.93</v>
      </c>
      <c r="J119" s="77">
        <v>0.93</v>
      </c>
      <c r="K119" s="77">
        <v>0.94399999999999995</v>
      </c>
      <c r="L119" s="77">
        <v>0.94399999999999995</v>
      </c>
      <c r="N119" s="81">
        <v>50</v>
      </c>
    </row>
    <row r="120" spans="1:14">
      <c r="A120" s="80" t="s">
        <v>669</v>
      </c>
      <c r="B120" s="79">
        <f>B118*0.4</f>
        <v>16</v>
      </c>
      <c r="C120" s="88">
        <v>16</v>
      </c>
      <c r="D120" s="89">
        <f t="shared" si="26"/>
        <v>0.84</v>
      </c>
      <c r="E120" s="77">
        <v>0.85</v>
      </c>
      <c r="F120" s="77">
        <v>0.75</v>
      </c>
      <c r="G120" s="77">
        <v>0.9</v>
      </c>
      <c r="H120" s="77">
        <v>0.8</v>
      </c>
      <c r="I120" s="77">
        <v>0.82499999999999996</v>
      </c>
      <c r="J120" s="77">
        <v>0.82499999999999996</v>
      </c>
      <c r="K120" s="77">
        <v>0.86</v>
      </c>
      <c r="L120" s="77">
        <v>0.86</v>
      </c>
      <c r="N120" s="81">
        <v>20</v>
      </c>
    </row>
    <row r="121" spans="1:14">
      <c r="A121" s="80" t="s">
        <v>814</v>
      </c>
      <c r="B121" s="79">
        <f>B118*0.15</f>
        <v>6</v>
      </c>
      <c r="C121" s="88">
        <v>6</v>
      </c>
      <c r="D121" s="89">
        <f t="shared" si="26"/>
        <v>0.94</v>
      </c>
      <c r="E121" s="77">
        <v>0.95499999999999996</v>
      </c>
      <c r="F121" s="77">
        <v>0.92500000000000004</v>
      </c>
      <c r="G121" s="77">
        <v>0.97</v>
      </c>
      <c r="H121" s="77">
        <v>0.94</v>
      </c>
      <c r="I121" s="77">
        <v>0.94750000000000001</v>
      </c>
      <c r="J121" s="77">
        <v>0.94750000000000001</v>
      </c>
      <c r="K121" s="77">
        <v>0.95799999999999996</v>
      </c>
      <c r="L121" s="77">
        <v>0.95799999999999996</v>
      </c>
      <c r="N121" s="81">
        <v>40</v>
      </c>
    </row>
    <row r="122" spans="1:14">
      <c r="A122" s="80" t="s">
        <v>671</v>
      </c>
      <c r="B122" s="79">
        <f>B118*0.3</f>
        <v>12</v>
      </c>
      <c r="C122" s="88">
        <v>12</v>
      </c>
      <c r="D122" s="89">
        <f t="shared" si="26"/>
        <v>0.88</v>
      </c>
      <c r="E122" s="77">
        <v>0.88</v>
      </c>
      <c r="F122" s="77">
        <v>0.8</v>
      </c>
      <c r="G122" s="77">
        <v>0.92</v>
      </c>
      <c r="H122" s="77">
        <v>0.84</v>
      </c>
      <c r="I122" s="77">
        <v>0.86</v>
      </c>
      <c r="J122" s="77">
        <v>0.86</v>
      </c>
      <c r="K122" s="77">
        <v>0.88800000000000001</v>
      </c>
      <c r="L122" s="77">
        <v>0.88800000000000001</v>
      </c>
    </row>
    <row r="123" spans="1:14">
      <c r="A123" s="55" t="s">
        <v>711</v>
      </c>
      <c r="B123" s="79">
        <v>40</v>
      </c>
      <c r="C123" s="87">
        <f>C124+C125+C126+C127</f>
        <v>40</v>
      </c>
      <c r="D123" s="87">
        <f t="shared" si="26"/>
        <v>0.6</v>
      </c>
      <c r="E123" s="84">
        <f t="shared" ref="E123:L123" si="28">1 - (E124) * (E125) * (E126) * (E127)</f>
        <v>0.32852040000000016</v>
      </c>
      <c r="F123" s="84">
        <f t="shared" si="28"/>
        <v>0.50049999999999994</v>
      </c>
      <c r="G123" s="84">
        <f t="shared" si="28"/>
        <v>0.22896640000000001</v>
      </c>
      <c r="H123" s="84">
        <f t="shared" si="28"/>
        <v>0.41885439999999996</v>
      </c>
      <c r="I123" s="85">
        <f t="shared" si="28"/>
        <v>0.30936446464000011</v>
      </c>
      <c r="J123" s="85">
        <f t="shared" si="28"/>
        <v>0.37480633750000003</v>
      </c>
      <c r="K123" s="85">
        <f t="shared" si="28"/>
        <v>0.30936446464000011</v>
      </c>
      <c r="L123" s="85">
        <f t="shared" si="28"/>
        <v>0.27992968750000002</v>
      </c>
    </row>
    <row r="124" spans="1:14">
      <c r="A124" s="80" t="s">
        <v>668</v>
      </c>
      <c r="B124" s="79">
        <f>B123*0.15</f>
        <v>6</v>
      </c>
      <c r="C124" s="88">
        <v>6</v>
      </c>
      <c r="D124" s="89">
        <f t="shared" si="26"/>
        <v>0.94</v>
      </c>
      <c r="E124" s="77">
        <v>0.94</v>
      </c>
      <c r="F124" s="77">
        <v>0.9</v>
      </c>
      <c r="G124" s="77">
        <v>0.96</v>
      </c>
      <c r="H124" s="77">
        <v>0.92</v>
      </c>
      <c r="I124" s="77">
        <v>0.94399999999999995</v>
      </c>
      <c r="J124" s="77">
        <v>0.93</v>
      </c>
      <c r="K124" s="77">
        <v>0.94399999999999995</v>
      </c>
      <c r="L124" s="77">
        <v>0.95</v>
      </c>
    </row>
    <row r="125" spans="1:14">
      <c r="A125" s="80" t="s">
        <v>669</v>
      </c>
      <c r="B125" s="79">
        <f>B123*0.4</f>
        <v>16</v>
      </c>
      <c r="C125" s="88">
        <v>16</v>
      </c>
      <c r="D125" s="89">
        <f t="shared" si="26"/>
        <v>0.84</v>
      </c>
      <c r="E125" s="77">
        <v>0.85</v>
      </c>
      <c r="F125" s="77">
        <v>0.75</v>
      </c>
      <c r="G125" s="77">
        <v>0.9</v>
      </c>
      <c r="H125" s="77">
        <v>0.8</v>
      </c>
      <c r="I125" s="77">
        <v>0.86</v>
      </c>
      <c r="J125" s="77">
        <v>0.82499999999999996</v>
      </c>
      <c r="K125" s="77">
        <v>0.86</v>
      </c>
      <c r="L125" s="77">
        <v>0.875</v>
      </c>
    </row>
    <row r="126" spans="1:14">
      <c r="A126" s="80" t="s">
        <v>814</v>
      </c>
      <c r="B126" s="79">
        <f>B123*0.15</f>
        <v>6</v>
      </c>
      <c r="C126" s="88">
        <v>6</v>
      </c>
      <c r="D126" s="89">
        <f t="shared" si="26"/>
        <v>0.94</v>
      </c>
      <c r="E126" s="77">
        <v>0.95499999999999996</v>
      </c>
      <c r="F126" s="77">
        <v>0.92500000000000004</v>
      </c>
      <c r="G126" s="77">
        <v>0.97</v>
      </c>
      <c r="H126" s="77">
        <v>0.94</v>
      </c>
      <c r="I126" s="77">
        <v>0.95799999999999996</v>
      </c>
      <c r="J126" s="77">
        <v>0.94750000000000001</v>
      </c>
      <c r="K126" s="77">
        <v>0.95799999999999996</v>
      </c>
      <c r="L126" s="77">
        <v>0.96250000000000002</v>
      </c>
    </row>
    <row r="127" spans="1:14">
      <c r="A127" s="80" t="s">
        <v>671</v>
      </c>
      <c r="B127" s="79">
        <f>B123*0.3</f>
        <v>12</v>
      </c>
      <c r="C127" s="88">
        <v>12</v>
      </c>
      <c r="D127" s="89">
        <f t="shared" si="26"/>
        <v>0.88</v>
      </c>
      <c r="E127" s="77">
        <v>0.88</v>
      </c>
      <c r="F127" s="77">
        <v>0.8</v>
      </c>
      <c r="G127" s="77">
        <v>0.92</v>
      </c>
      <c r="H127" s="77">
        <v>0.84</v>
      </c>
      <c r="I127" s="77">
        <v>0.88800000000000001</v>
      </c>
      <c r="J127" s="77">
        <v>0.86</v>
      </c>
      <c r="K127" s="77">
        <v>0.88800000000000001</v>
      </c>
      <c r="L127" s="77">
        <v>0.9</v>
      </c>
    </row>
    <row r="128" spans="1:14">
      <c r="A128" s="83" t="s">
        <v>712</v>
      </c>
      <c r="B128" s="79">
        <v>38</v>
      </c>
      <c r="C128" s="87">
        <f>C129+C130+C131+C132</f>
        <v>40</v>
      </c>
      <c r="D128" s="87">
        <f t="shared" si="26"/>
        <v>0.6</v>
      </c>
      <c r="E128" s="84">
        <f t="shared" ref="E128:L128" si="29">1 - (E129) * (E130) * (E131) * (E132)</f>
        <v>0.31558640640000013</v>
      </c>
      <c r="F128" s="84">
        <f t="shared" si="29"/>
        <v>0.48484091903999993</v>
      </c>
      <c r="G128" s="84">
        <f t="shared" si="29"/>
        <v>0.20790140544000002</v>
      </c>
      <c r="H128" s="84">
        <f t="shared" si="29"/>
        <v>0.4014994758399999</v>
      </c>
      <c r="I128" s="85">
        <f t="shared" si="29"/>
        <v>0.27992968750000002</v>
      </c>
      <c r="J128" s="85">
        <f t="shared" si="29"/>
        <v>0.37480633750000003</v>
      </c>
      <c r="K128" s="85">
        <f t="shared" si="29"/>
        <v>0.30936446464000011</v>
      </c>
      <c r="L128" s="85">
        <f t="shared" si="29"/>
        <v>0.30936446464000011</v>
      </c>
    </row>
    <row r="129" spans="1:12">
      <c r="A129" s="80" t="s">
        <v>668</v>
      </c>
      <c r="B129" s="79">
        <f>B128*0.15</f>
        <v>5.7</v>
      </c>
      <c r="C129" s="88">
        <v>6</v>
      </c>
      <c r="D129" s="89">
        <f t="shared" si="26"/>
        <v>0.94</v>
      </c>
      <c r="E129" s="77">
        <v>0.94399999999999995</v>
      </c>
      <c r="F129" s="77">
        <v>0.90400000000000003</v>
      </c>
      <c r="G129" s="77">
        <v>0.96399999999999997</v>
      </c>
      <c r="H129" s="77">
        <v>0.92400000000000004</v>
      </c>
      <c r="I129" s="77">
        <v>0.95</v>
      </c>
      <c r="J129" s="77">
        <v>0.93</v>
      </c>
      <c r="K129" s="77">
        <v>0.94399999999999995</v>
      </c>
      <c r="L129" s="77">
        <v>0.94399999999999995</v>
      </c>
    </row>
    <row r="130" spans="1:12">
      <c r="A130" s="80" t="s">
        <v>669</v>
      </c>
      <c r="B130" s="79">
        <f>B128*0.4</f>
        <v>15.200000000000001</v>
      </c>
      <c r="C130" s="88">
        <v>16</v>
      </c>
      <c r="D130" s="89">
        <f t="shared" si="26"/>
        <v>0.84</v>
      </c>
      <c r="E130" s="77">
        <v>0.86</v>
      </c>
      <c r="F130" s="77">
        <v>0.76</v>
      </c>
      <c r="G130" s="77">
        <v>0.91</v>
      </c>
      <c r="H130" s="77">
        <v>0.81</v>
      </c>
      <c r="I130" s="77">
        <v>0.875</v>
      </c>
      <c r="J130" s="77">
        <v>0.82499999999999996</v>
      </c>
      <c r="K130" s="77">
        <v>0.86</v>
      </c>
      <c r="L130" s="77">
        <v>0.86</v>
      </c>
    </row>
    <row r="131" spans="1:12">
      <c r="A131" s="80" t="s">
        <v>814</v>
      </c>
      <c r="B131" s="79">
        <f>B128*0.15</f>
        <v>5.7</v>
      </c>
      <c r="C131" s="88">
        <v>6</v>
      </c>
      <c r="D131" s="89">
        <f t="shared" si="26"/>
        <v>0.94</v>
      </c>
      <c r="E131" s="77">
        <v>0.95799999999999996</v>
      </c>
      <c r="F131" s="77">
        <v>0.92800000000000005</v>
      </c>
      <c r="G131" s="77">
        <v>0.97299999999999998</v>
      </c>
      <c r="H131" s="77">
        <v>0.94299999999999995</v>
      </c>
      <c r="I131" s="77">
        <v>0.96250000000000002</v>
      </c>
      <c r="J131" s="77">
        <v>0.94750000000000001</v>
      </c>
      <c r="K131" s="77">
        <v>0.95799999999999996</v>
      </c>
      <c r="L131" s="77">
        <v>0.95799999999999996</v>
      </c>
    </row>
    <row r="132" spans="1:12">
      <c r="A132" s="80" t="s">
        <v>671</v>
      </c>
      <c r="B132" s="79">
        <f>B128*0.3</f>
        <v>11.4</v>
      </c>
      <c r="C132" s="88">
        <v>12</v>
      </c>
      <c r="D132" s="89">
        <f t="shared" si="26"/>
        <v>0.88</v>
      </c>
      <c r="E132" s="77">
        <v>0.88</v>
      </c>
      <c r="F132" s="77">
        <v>0.80800000000000005</v>
      </c>
      <c r="G132" s="77">
        <v>0.92800000000000005</v>
      </c>
      <c r="H132" s="77">
        <v>0.84799999999999998</v>
      </c>
      <c r="I132" s="77">
        <v>0.9</v>
      </c>
      <c r="J132" s="77">
        <v>0.86</v>
      </c>
      <c r="K132" s="77">
        <v>0.88800000000000001</v>
      </c>
      <c r="L132" s="77">
        <v>0.88800000000000001</v>
      </c>
    </row>
    <row r="133" spans="1:12">
      <c r="A133" s="55" t="s">
        <v>713</v>
      </c>
      <c r="B133" s="79">
        <v>36</v>
      </c>
      <c r="C133" s="87">
        <f>C134+C135+C136+C137</f>
        <v>40</v>
      </c>
      <c r="D133" s="87">
        <f t="shared" si="26"/>
        <v>0.6</v>
      </c>
      <c r="E133" s="84">
        <f t="shared" ref="E133:L133" si="30">1 - (E134) * (E135) * (E136) * (E137)</f>
        <v>0.28983545344000006</v>
      </c>
      <c r="F133" s="84">
        <f t="shared" si="30"/>
        <v>0.46885094463999999</v>
      </c>
      <c r="G133" s="84">
        <f t="shared" si="30"/>
        <v>0.18644137983999987</v>
      </c>
      <c r="H133" s="84">
        <f t="shared" si="30"/>
        <v>0.38379285504000005</v>
      </c>
      <c r="I133" s="85">
        <f t="shared" si="30"/>
        <v>0.27992968750000002</v>
      </c>
      <c r="J133" s="85">
        <f t="shared" si="30"/>
        <v>0.37480633750000003</v>
      </c>
      <c r="K133" s="85">
        <f t="shared" si="30"/>
        <v>0.27992968750000002</v>
      </c>
      <c r="L133" s="85">
        <f t="shared" si="30"/>
        <v>0.27992968750000002</v>
      </c>
    </row>
    <row r="134" spans="1:12">
      <c r="A134" s="80" t="s">
        <v>668</v>
      </c>
      <c r="B134" s="79">
        <f>B133*0.15</f>
        <v>5.3999999999999995</v>
      </c>
      <c r="C134" s="88">
        <v>6</v>
      </c>
      <c r="D134" s="89">
        <f t="shared" si="26"/>
        <v>0.94</v>
      </c>
      <c r="E134" s="77">
        <v>0.94799999999999995</v>
      </c>
      <c r="F134" s="77">
        <v>0.90800000000000003</v>
      </c>
      <c r="G134" s="77">
        <v>0.96799999999999997</v>
      </c>
      <c r="H134" s="77">
        <v>0.92800000000000005</v>
      </c>
      <c r="I134" s="77">
        <v>0.95</v>
      </c>
      <c r="J134" s="77">
        <v>0.93</v>
      </c>
      <c r="K134" s="77">
        <v>0.95</v>
      </c>
      <c r="L134" s="77">
        <v>0.95</v>
      </c>
    </row>
    <row r="135" spans="1:12">
      <c r="A135" s="80" t="s">
        <v>669</v>
      </c>
      <c r="B135" s="79">
        <f>B133*0.4</f>
        <v>14.4</v>
      </c>
      <c r="C135" s="88">
        <v>16</v>
      </c>
      <c r="D135" s="89">
        <f t="shared" si="26"/>
        <v>0.84</v>
      </c>
      <c r="E135" s="77">
        <v>0.87</v>
      </c>
      <c r="F135" s="77">
        <v>0.77</v>
      </c>
      <c r="G135" s="77">
        <v>0.92</v>
      </c>
      <c r="H135" s="77">
        <v>0.82</v>
      </c>
      <c r="I135" s="77">
        <v>0.875</v>
      </c>
      <c r="J135" s="77">
        <v>0.82499999999999996</v>
      </c>
      <c r="K135" s="77">
        <v>0.875</v>
      </c>
      <c r="L135" s="77">
        <v>0.875</v>
      </c>
    </row>
    <row r="136" spans="1:12">
      <c r="A136" s="80" t="s">
        <v>814</v>
      </c>
      <c r="B136" s="79">
        <f>B133*0.15</f>
        <v>5.3999999999999995</v>
      </c>
      <c r="C136" s="88">
        <v>6</v>
      </c>
      <c r="D136" s="89">
        <f t="shared" si="26"/>
        <v>0.94</v>
      </c>
      <c r="E136" s="77">
        <v>0.96099999999999997</v>
      </c>
      <c r="F136" s="77">
        <v>0.93100000000000005</v>
      </c>
      <c r="G136" s="77">
        <v>0.97599999999999998</v>
      </c>
      <c r="H136" s="77">
        <v>0.94599999999999995</v>
      </c>
      <c r="I136" s="77">
        <v>0.96250000000000002</v>
      </c>
      <c r="J136" s="77">
        <v>0.94750000000000001</v>
      </c>
      <c r="K136" s="77">
        <v>0.96250000000000002</v>
      </c>
      <c r="L136" s="77">
        <v>0.96250000000000002</v>
      </c>
    </row>
    <row r="137" spans="1:12">
      <c r="A137" s="80" t="s">
        <v>671</v>
      </c>
      <c r="B137" s="79">
        <f>B133*0.3</f>
        <v>10.799999999999999</v>
      </c>
      <c r="C137" s="88">
        <v>12</v>
      </c>
      <c r="D137" s="89">
        <f t="shared" si="26"/>
        <v>0.88</v>
      </c>
      <c r="E137" s="77">
        <v>0.89600000000000002</v>
      </c>
      <c r="F137" s="77">
        <v>0.81599999999999995</v>
      </c>
      <c r="G137" s="77">
        <v>0.93600000000000005</v>
      </c>
      <c r="H137" s="77">
        <v>0.85599999999999998</v>
      </c>
      <c r="I137" s="77">
        <v>0.9</v>
      </c>
      <c r="J137" s="77">
        <v>0.86</v>
      </c>
      <c r="K137" s="77">
        <v>0.9</v>
      </c>
      <c r="L137" s="77">
        <v>0.9</v>
      </c>
    </row>
    <row r="138" spans="1:12">
      <c r="A138" s="83" t="s">
        <v>714</v>
      </c>
      <c r="B138" s="79">
        <v>36</v>
      </c>
      <c r="C138" s="87">
        <f>C139+C140+C141+C142</f>
        <v>40</v>
      </c>
      <c r="D138" s="87">
        <f t="shared" si="26"/>
        <v>0.6</v>
      </c>
      <c r="E138" s="84">
        <f t="shared" ref="E138:L138" si="31">1 - (E139) * (E140) * (E141) * (E142)</f>
        <v>0.28983545344000006</v>
      </c>
      <c r="F138" s="84">
        <f t="shared" si="31"/>
        <v>0.46885094463999999</v>
      </c>
      <c r="G138" s="84">
        <f t="shared" si="31"/>
        <v>0.18644137983999987</v>
      </c>
      <c r="H138" s="84">
        <f t="shared" si="31"/>
        <v>0.38379285504000005</v>
      </c>
      <c r="I138" s="85">
        <f t="shared" si="31"/>
        <v>0.27992968750000002</v>
      </c>
      <c r="J138" s="85">
        <f t="shared" si="31"/>
        <v>0.34730758143999996</v>
      </c>
      <c r="K138" s="85">
        <f t="shared" si="31"/>
        <v>0.27992968750000002</v>
      </c>
      <c r="L138" s="85">
        <f t="shared" si="31"/>
        <v>0.27992968750000002</v>
      </c>
    </row>
    <row r="139" spans="1:12">
      <c r="A139" s="80" t="s">
        <v>668</v>
      </c>
      <c r="B139" s="79">
        <f>B138*0.15</f>
        <v>5.3999999999999995</v>
      </c>
      <c r="C139" s="88">
        <v>6</v>
      </c>
      <c r="D139" s="89">
        <f t="shared" si="26"/>
        <v>0.94</v>
      </c>
      <c r="E139" s="77">
        <v>0.94799999999999995</v>
      </c>
      <c r="F139" s="77">
        <v>0.90800000000000003</v>
      </c>
      <c r="G139" s="77">
        <v>0.96799999999999997</v>
      </c>
      <c r="H139" s="77">
        <v>0.92800000000000005</v>
      </c>
      <c r="I139" s="77">
        <v>0.95</v>
      </c>
      <c r="J139" s="77">
        <v>0.93600000000000005</v>
      </c>
      <c r="K139" s="77">
        <v>0.95</v>
      </c>
      <c r="L139" s="77">
        <v>0.95</v>
      </c>
    </row>
    <row r="140" spans="1:12">
      <c r="A140" s="80" t="s">
        <v>669</v>
      </c>
      <c r="B140" s="79">
        <f>B138*0.4</f>
        <v>14.4</v>
      </c>
      <c r="C140" s="88">
        <v>16</v>
      </c>
      <c r="D140" s="89">
        <f t="shared" si="26"/>
        <v>0.84</v>
      </c>
      <c r="E140" s="77">
        <v>0.87</v>
      </c>
      <c r="F140" s="77">
        <v>0.77</v>
      </c>
      <c r="G140" s="77">
        <v>0.92</v>
      </c>
      <c r="H140" s="77">
        <v>0.82</v>
      </c>
      <c r="I140" s="77">
        <v>0.875</v>
      </c>
      <c r="J140" s="77">
        <v>0.84</v>
      </c>
      <c r="K140" s="77">
        <v>0.875</v>
      </c>
      <c r="L140" s="77">
        <v>0.875</v>
      </c>
    </row>
    <row r="141" spans="1:12">
      <c r="A141" s="80" t="s">
        <v>814</v>
      </c>
      <c r="B141" s="79">
        <f>B138*0.15</f>
        <v>5.3999999999999995</v>
      </c>
      <c r="C141" s="88">
        <v>6</v>
      </c>
      <c r="D141" s="89">
        <f t="shared" si="26"/>
        <v>0.94</v>
      </c>
      <c r="E141" s="77">
        <v>0.96099999999999997</v>
      </c>
      <c r="F141" s="77">
        <v>0.93100000000000005</v>
      </c>
      <c r="G141" s="77">
        <v>0.97599999999999998</v>
      </c>
      <c r="H141" s="77">
        <v>0.94599999999999995</v>
      </c>
      <c r="I141" s="77">
        <v>0.96250000000000002</v>
      </c>
      <c r="J141" s="77">
        <v>0.95199999999999996</v>
      </c>
      <c r="K141" s="77">
        <v>0.96250000000000002</v>
      </c>
      <c r="L141" s="77">
        <v>0.96250000000000002</v>
      </c>
    </row>
    <row r="142" spans="1:12">
      <c r="A142" s="80" t="s">
        <v>671</v>
      </c>
      <c r="B142" s="79">
        <f>B138*0.3</f>
        <v>10.799999999999999</v>
      </c>
      <c r="C142" s="88">
        <v>12</v>
      </c>
      <c r="D142" s="89">
        <f t="shared" si="26"/>
        <v>0.88</v>
      </c>
      <c r="E142" s="77">
        <v>0.89600000000000002</v>
      </c>
      <c r="F142" s="77">
        <v>0.81599999999999995</v>
      </c>
      <c r="G142" s="77">
        <v>0.93600000000000005</v>
      </c>
      <c r="H142" s="77">
        <v>0.85599999999999998</v>
      </c>
      <c r="I142" s="77">
        <v>0.9</v>
      </c>
      <c r="J142" s="77">
        <v>0.872</v>
      </c>
      <c r="K142" s="77">
        <v>0.9</v>
      </c>
      <c r="L142" s="77">
        <v>0.9</v>
      </c>
    </row>
    <row r="143" spans="1:12">
      <c r="A143" s="55" t="s">
        <v>715</v>
      </c>
      <c r="B143" s="79">
        <v>35</v>
      </c>
      <c r="C143" s="87">
        <f>C144+C145+C146+C147</f>
        <v>40</v>
      </c>
      <c r="D143" s="87">
        <f t="shared" si="26"/>
        <v>0.6</v>
      </c>
      <c r="E143" s="84">
        <f t="shared" ref="E143:L143" si="32">1 - (E144) * (E145) * (E146) * (E147)</f>
        <v>0.27992968750000002</v>
      </c>
      <c r="F143" s="84">
        <f t="shared" si="32"/>
        <v>0.4592848249999999</v>
      </c>
      <c r="G143" s="84">
        <f t="shared" si="32"/>
        <v>0.1755618375000001</v>
      </c>
      <c r="H143" s="84">
        <f t="shared" si="32"/>
        <v>0.37480633750000003</v>
      </c>
      <c r="I143" s="85">
        <f t="shared" si="32"/>
        <v>0.41885439999999996</v>
      </c>
      <c r="J143" s="85">
        <f t="shared" si="32"/>
        <v>0.30936446464000011</v>
      </c>
      <c r="K143" s="85">
        <f t="shared" si="32"/>
        <v>0.27992968750000002</v>
      </c>
      <c r="L143" s="85">
        <f t="shared" si="32"/>
        <v>0.30936446464000011</v>
      </c>
    </row>
    <row r="144" spans="1:12">
      <c r="A144" s="80" t="s">
        <v>668</v>
      </c>
      <c r="B144" s="79">
        <f>B143*0.15</f>
        <v>5.25</v>
      </c>
      <c r="C144" s="88">
        <v>6</v>
      </c>
      <c r="D144" s="89">
        <f t="shared" si="26"/>
        <v>0.94</v>
      </c>
      <c r="E144" s="77">
        <v>0.95</v>
      </c>
      <c r="F144" s="77">
        <v>0.91</v>
      </c>
      <c r="G144" s="77">
        <v>0.97</v>
      </c>
      <c r="H144" s="77">
        <v>0.93</v>
      </c>
      <c r="I144" s="77">
        <v>0.92</v>
      </c>
      <c r="J144" s="77">
        <v>0.94399999999999995</v>
      </c>
      <c r="K144" s="77">
        <v>0.95</v>
      </c>
      <c r="L144" s="77">
        <v>0.94399999999999995</v>
      </c>
    </row>
    <row r="145" spans="1:14">
      <c r="A145" s="80" t="s">
        <v>669</v>
      </c>
      <c r="B145" s="79">
        <f>B143*0.4</f>
        <v>14</v>
      </c>
      <c r="C145" s="88">
        <v>16</v>
      </c>
      <c r="D145" s="89">
        <f t="shared" si="26"/>
        <v>0.84</v>
      </c>
      <c r="E145" s="77">
        <v>0.875</v>
      </c>
      <c r="F145" s="77">
        <v>0.77500000000000002</v>
      </c>
      <c r="G145" s="77">
        <v>0.92500000000000004</v>
      </c>
      <c r="H145" s="77">
        <v>0.82499999999999996</v>
      </c>
      <c r="I145" s="77">
        <v>0.8</v>
      </c>
      <c r="J145" s="77">
        <v>0.86</v>
      </c>
      <c r="K145" s="77">
        <v>0.875</v>
      </c>
      <c r="L145" s="77">
        <v>0.86</v>
      </c>
    </row>
    <row r="146" spans="1:14">
      <c r="A146" s="80" t="s">
        <v>814</v>
      </c>
      <c r="B146" s="79">
        <f>B143*0.15</f>
        <v>5.25</v>
      </c>
      <c r="C146" s="88">
        <v>6</v>
      </c>
      <c r="D146" s="89">
        <f t="shared" si="26"/>
        <v>0.94</v>
      </c>
      <c r="E146" s="77">
        <v>0.96250000000000002</v>
      </c>
      <c r="F146" s="77">
        <v>0.93500000000000005</v>
      </c>
      <c r="G146" s="77">
        <v>0.97750000000000004</v>
      </c>
      <c r="H146" s="77">
        <v>0.94750000000000001</v>
      </c>
      <c r="I146" s="77">
        <v>0.94</v>
      </c>
      <c r="J146" s="77">
        <v>0.95799999999999996</v>
      </c>
      <c r="K146" s="77">
        <v>0.96250000000000002</v>
      </c>
      <c r="L146" s="77">
        <v>0.95799999999999996</v>
      </c>
    </row>
    <row r="147" spans="1:14">
      <c r="A147" s="80" t="s">
        <v>671</v>
      </c>
      <c r="B147" s="79">
        <f>B143*0.3</f>
        <v>10.5</v>
      </c>
      <c r="C147" s="88">
        <v>12</v>
      </c>
      <c r="D147" s="89">
        <f t="shared" si="26"/>
        <v>0.88</v>
      </c>
      <c r="E147" s="77">
        <v>0.9</v>
      </c>
      <c r="F147" s="77">
        <v>0.82</v>
      </c>
      <c r="G147" s="77">
        <v>0.94</v>
      </c>
      <c r="H147" s="77">
        <v>0.86</v>
      </c>
      <c r="I147" s="77">
        <v>0.84</v>
      </c>
      <c r="J147" s="77">
        <v>0.88800000000000001</v>
      </c>
      <c r="K147" s="77">
        <v>0.9</v>
      </c>
      <c r="L147" s="77">
        <v>0.88800000000000001</v>
      </c>
    </row>
    <row r="148" spans="1:14">
      <c r="A148" s="83" t="s">
        <v>716</v>
      </c>
      <c r="B148" s="79">
        <v>34</v>
      </c>
      <c r="C148" s="87">
        <f>C149+C150+C151+C152</f>
        <v>40</v>
      </c>
      <c r="D148" s="87">
        <f t="shared" si="26"/>
        <v>0.6</v>
      </c>
      <c r="E148" s="84">
        <f t="shared" ref="E148:L148" si="33">1 - (E149) * (E150) * (E151) * (E152)</f>
        <v>0.26992902144000008</v>
      </c>
      <c r="F148" s="84">
        <f t="shared" si="33"/>
        <v>0.45252596223999986</v>
      </c>
      <c r="G148" s="84">
        <f t="shared" si="33"/>
        <v>0.16458186304000011</v>
      </c>
      <c r="H148" s="84">
        <f t="shared" si="33"/>
        <v>0.36573030784000005</v>
      </c>
      <c r="I148" s="85">
        <f t="shared" si="33"/>
        <v>0.30936446464000011</v>
      </c>
      <c r="J148" s="85">
        <f t="shared" si="33"/>
        <v>0.30936446464000011</v>
      </c>
      <c r="K148" s="85">
        <f t="shared" si="33"/>
        <v>0.27992968750000002</v>
      </c>
      <c r="L148" s="85">
        <f t="shared" si="33"/>
        <v>0.30936446464000011</v>
      </c>
    </row>
    <row r="149" spans="1:14">
      <c r="A149" s="80" t="s">
        <v>668</v>
      </c>
      <c r="B149" s="79">
        <f>B148*0.15</f>
        <v>5.0999999999999996</v>
      </c>
      <c r="C149" s="88">
        <v>6</v>
      </c>
      <c r="D149" s="89">
        <f t="shared" si="26"/>
        <v>0.94</v>
      </c>
      <c r="E149" s="77">
        <v>0.95199999999999996</v>
      </c>
      <c r="F149" s="77">
        <v>0.91200000000000003</v>
      </c>
      <c r="G149" s="77">
        <v>0.97199999999999998</v>
      </c>
      <c r="H149" s="77">
        <v>0.93200000000000005</v>
      </c>
      <c r="I149" s="77">
        <v>0.94399999999999995</v>
      </c>
      <c r="J149" s="77">
        <v>0.94399999999999995</v>
      </c>
      <c r="K149" s="77">
        <v>0.95</v>
      </c>
      <c r="L149" s="77">
        <v>0.94399999999999995</v>
      </c>
    </row>
    <row r="150" spans="1:14">
      <c r="A150" s="80" t="s">
        <v>669</v>
      </c>
      <c r="B150" s="79">
        <f>B148*0.4</f>
        <v>13.600000000000001</v>
      </c>
      <c r="C150" s="88">
        <v>16</v>
      </c>
      <c r="D150" s="89">
        <f t="shared" ref="D150:D177" si="34">1-(C150/100)</f>
        <v>0.84</v>
      </c>
      <c r="E150" s="77">
        <v>0.88</v>
      </c>
      <c r="F150" s="77">
        <v>0.78</v>
      </c>
      <c r="G150" s="77">
        <v>0.93</v>
      </c>
      <c r="H150" s="77">
        <v>0.83</v>
      </c>
      <c r="I150" s="77">
        <v>0.86</v>
      </c>
      <c r="J150" s="77">
        <v>0.86</v>
      </c>
      <c r="K150" s="77">
        <v>0.875</v>
      </c>
      <c r="L150" s="77">
        <v>0.86</v>
      </c>
    </row>
    <row r="151" spans="1:14">
      <c r="A151" s="80" t="s">
        <v>814</v>
      </c>
      <c r="B151" s="79">
        <f>B148*0.15</f>
        <v>5.0999999999999996</v>
      </c>
      <c r="C151" s="88">
        <v>6</v>
      </c>
      <c r="D151" s="89">
        <f t="shared" si="34"/>
        <v>0.94</v>
      </c>
      <c r="E151" s="77">
        <v>0.96399999999999997</v>
      </c>
      <c r="F151" s="77">
        <v>0.93400000000000005</v>
      </c>
      <c r="G151" s="77">
        <v>0.97899999999999998</v>
      </c>
      <c r="H151" s="77">
        <v>0.94899999999999995</v>
      </c>
      <c r="I151" s="77">
        <v>0.95799999999999996</v>
      </c>
      <c r="J151" s="77">
        <v>0.95799999999999996</v>
      </c>
      <c r="K151" s="77">
        <v>0.96250000000000002</v>
      </c>
      <c r="L151" s="77">
        <v>0.95799999999999996</v>
      </c>
    </row>
    <row r="152" spans="1:14">
      <c r="A152" s="80" t="s">
        <v>671</v>
      </c>
      <c r="B152" s="79">
        <f>B148*0.3</f>
        <v>10.199999999999999</v>
      </c>
      <c r="C152" s="88">
        <v>12</v>
      </c>
      <c r="D152" s="89">
        <f t="shared" si="34"/>
        <v>0.88</v>
      </c>
      <c r="E152" s="77">
        <v>0.90400000000000003</v>
      </c>
      <c r="F152" s="77">
        <v>0.82399999999999995</v>
      </c>
      <c r="G152" s="77">
        <v>0.94399999999999995</v>
      </c>
      <c r="H152" s="77">
        <v>0.86399999999999999</v>
      </c>
      <c r="I152" s="77">
        <v>0.88800000000000001</v>
      </c>
      <c r="J152" s="77">
        <v>0.88800000000000001</v>
      </c>
      <c r="K152" s="77">
        <v>0.9</v>
      </c>
      <c r="L152" s="77">
        <v>0.88800000000000001</v>
      </c>
      <c r="N152" s="20">
        <v>30</v>
      </c>
    </row>
    <row r="153" spans="1:14">
      <c r="A153" s="55" t="s">
        <v>717</v>
      </c>
      <c r="B153" s="79">
        <v>32</v>
      </c>
      <c r="C153" s="87">
        <f>C154+C155+C156+C157</f>
        <v>40</v>
      </c>
      <c r="D153" s="87">
        <f t="shared" si="34"/>
        <v>0.6</v>
      </c>
      <c r="E153" s="84">
        <f t="shared" ref="E153:L153" si="35">1 - (E154) * (E155) * (E156) * (E157)</f>
        <v>0.24964080064000005</v>
      </c>
      <c r="F153" s="84">
        <f t="shared" si="35"/>
        <v>0.43586183423999991</v>
      </c>
      <c r="G153" s="84">
        <f t="shared" si="35"/>
        <v>0.14231837184000007</v>
      </c>
      <c r="H153" s="84">
        <f t="shared" si="35"/>
        <v>0.34730758143999996</v>
      </c>
      <c r="I153" s="85">
        <f t="shared" si="35"/>
        <v>0.27992968750000002</v>
      </c>
      <c r="J153" s="85">
        <f t="shared" si="35"/>
        <v>0.30936446464000011</v>
      </c>
      <c r="K153" s="85">
        <f t="shared" si="35"/>
        <v>0.27992968750000002</v>
      </c>
      <c r="L153" s="85">
        <f t="shared" si="35"/>
        <v>0.30936446464000011</v>
      </c>
      <c r="N153" s="81">
        <v>50</v>
      </c>
    </row>
    <row r="154" spans="1:14">
      <c r="A154" s="80" t="s">
        <v>668</v>
      </c>
      <c r="B154" s="79">
        <f>B153*0.15</f>
        <v>4.8</v>
      </c>
      <c r="C154" s="88">
        <v>6</v>
      </c>
      <c r="D154" s="89">
        <f t="shared" si="34"/>
        <v>0.94</v>
      </c>
      <c r="E154" s="77">
        <v>0.95599999999999996</v>
      </c>
      <c r="F154" s="77">
        <v>0.91600000000000004</v>
      </c>
      <c r="G154" s="77">
        <v>0.97599999999999998</v>
      </c>
      <c r="H154" s="77">
        <v>0.93600000000000005</v>
      </c>
      <c r="I154" s="77">
        <v>0.95</v>
      </c>
      <c r="J154" s="77">
        <v>0.94399999999999995</v>
      </c>
      <c r="K154" s="77">
        <v>0.95</v>
      </c>
      <c r="L154" s="77">
        <v>0.94399999999999995</v>
      </c>
      <c r="N154" s="81">
        <v>20</v>
      </c>
    </row>
    <row r="155" spans="1:14">
      <c r="A155" s="80" t="s">
        <v>669</v>
      </c>
      <c r="B155" s="79">
        <f>B153*0.4</f>
        <v>12.8</v>
      </c>
      <c r="C155" s="88">
        <v>16</v>
      </c>
      <c r="D155" s="89">
        <f t="shared" si="34"/>
        <v>0.84</v>
      </c>
      <c r="E155" s="77">
        <v>0.89</v>
      </c>
      <c r="F155" s="77">
        <v>0.79</v>
      </c>
      <c r="G155" s="77">
        <v>0.94</v>
      </c>
      <c r="H155" s="77">
        <v>0.84</v>
      </c>
      <c r="I155" s="77">
        <v>0.875</v>
      </c>
      <c r="J155" s="77">
        <v>0.86</v>
      </c>
      <c r="K155" s="77">
        <v>0.875</v>
      </c>
      <c r="L155" s="77">
        <v>0.86</v>
      </c>
      <c r="N155" s="81">
        <v>40</v>
      </c>
    </row>
    <row r="156" spans="1:14">
      <c r="A156" s="80" t="s">
        <v>814</v>
      </c>
      <c r="B156" s="79">
        <f>B153*0.15</f>
        <v>4.8</v>
      </c>
      <c r="C156" s="88">
        <v>6</v>
      </c>
      <c r="D156" s="89">
        <f t="shared" si="34"/>
        <v>0.94</v>
      </c>
      <c r="E156" s="77">
        <v>0.96699999999999997</v>
      </c>
      <c r="F156" s="77">
        <v>0.93700000000000006</v>
      </c>
      <c r="G156" s="77">
        <v>0.98199999999999998</v>
      </c>
      <c r="H156" s="77">
        <v>0.95199999999999996</v>
      </c>
      <c r="I156" s="77">
        <v>0.96250000000000002</v>
      </c>
      <c r="J156" s="77">
        <v>0.95799999999999996</v>
      </c>
      <c r="K156" s="77">
        <v>0.96250000000000002</v>
      </c>
      <c r="L156" s="77">
        <v>0.95799999999999996</v>
      </c>
    </row>
    <row r="157" spans="1:14">
      <c r="A157" s="80" t="s">
        <v>671</v>
      </c>
      <c r="B157" s="79">
        <f>B153*0.3</f>
        <v>9.6</v>
      </c>
      <c r="C157" s="88">
        <v>12</v>
      </c>
      <c r="D157" s="89">
        <f t="shared" si="34"/>
        <v>0.88</v>
      </c>
      <c r="E157" s="77">
        <v>0.91200000000000003</v>
      </c>
      <c r="F157" s="77">
        <v>0.83199999999999996</v>
      </c>
      <c r="G157" s="77">
        <v>0.95199999999999996</v>
      </c>
      <c r="H157" s="77">
        <v>0.872</v>
      </c>
      <c r="I157" s="77">
        <v>0.9</v>
      </c>
      <c r="J157" s="77">
        <v>0.88800000000000001</v>
      </c>
      <c r="K157" s="77">
        <v>0.9</v>
      </c>
      <c r="L157" s="77">
        <v>0.88800000000000001</v>
      </c>
    </row>
    <row r="158" spans="1:14">
      <c r="A158" s="83" t="s">
        <v>718</v>
      </c>
      <c r="B158" s="79">
        <v>32</v>
      </c>
      <c r="C158" s="87">
        <f>C159+C160+C161+C162</f>
        <v>40</v>
      </c>
      <c r="D158" s="87">
        <f t="shared" si="34"/>
        <v>0.6</v>
      </c>
      <c r="E158" s="84">
        <f t="shared" ref="E158:L158" si="36">1 - (E159) * (E160) * (E161) * (E162)</f>
        <v>0.24964080064000005</v>
      </c>
      <c r="F158" s="84">
        <f t="shared" si="36"/>
        <v>0.43586183423999991</v>
      </c>
      <c r="G158" s="84">
        <f t="shared" si="36"/>
        <v>0.14231837184000007</v>
      </c>
      <c r="H158" s="84">
        <f t="shared" si="36"/>
        <v>0.34730758143999996</v>
      </c>
      <c r="I158" s="85">
        <f t="shared" si="36"/>
        <v>0.30936446464000011</v>
      </c>
      <c r="J158" s="85">
        <f t="shared" si="36"/>
        <v>0.37480633750000003</v>
      </c>
      <c r="K158" s="85">
        <f t="shared" si="36"/>
        <v>0.27992968750000002</v>
      </c>
      <c r="L158" s="85">
        <f t="shared" si="36"/>
        <v>0.34730758143999996</v>
      </c>
    </row>
    <row r="159" spans="1:14">
      <c r="A159" s="80" t="s">
        <v>668</v>
      </c>
      <c r="B159" s="79">
        <f>B158*0.15</f>
        <v>4.8</v>
      </c>
      <c r="C159" s="88">
        <v>6</v>
      </c>
      <c r="D159" s="89">
        <f t="shared" si="34"/>
        <v>0.94</v>
      </c>
      <c r="E159" s="77">
        <v>0.95599999999999996</v>
      </c>
      <c r="F159" s="77">
        <v>0.91600000000000004</v>
      </c>
      <c r="G159" s="77">
        <v>0.97599999999999998</v>
      </c>
      <c r="H159" s="77">
        <v>0.93600000000000005</v>
      </c>
      <c r="I159" s="77">
        <v>0.94399999999999995</v>
      </c>
      <c r="J159" s="77">
        <v>0.93</v>
      </c>
      <c r="K159" s="77">
        <v>0.95</v>
      </c>
      <c r="L159" s="77">
        <v>0.93600000000000005</v>
      </c>
    </row>
    <row r="160" spans="1:14">
      <c r="A160" s="80" t="s">
        <v>669</v>
      </c>
      <c r="B160" s="79">
        <f>B158*0.4</f>
        <v>12.8</v>
      </c>
      <c r="C160" s="88">
        <v>16</v>
      </c>
      <c r="D160" s="89">
        <f t="shared" si="34"/>
        <v>0.84</v>
      </c>
      <c r="E160" s="77">
        <v>0.89</v>
      </c>
      <c r="F160" s="77">
        <v>0.79</v>
      </c>
      <c r="G160" s="77">
        <v>0.94</v>
      </c>
      <c r="H160" s="77">
        <v>0.84</v>
      </c>
      <c r="I160" s="77">
        <v>0.86</v>
      </c>
      <c r="J160" s="77">
        <v>0.82499999999999996</v>
      </c>
      <c r="K160" s="77">
        <v>0.875</v>
      </c>
      <c r="L160" s="77">
        <v>0.84</v>
      </c>
    </row>
    <row r="161" spans="1:12">
      <c r="A161" s="80" t="s">
        <v>814</v>
      </c>
      <c r="B161" s="79">
        <f>B158*0.15</f>
        <v>4.8</v>
      </c>
      <c r="C161" s="88">
        <v>6</v>
      </c>
      <c r="D161" s="89">
        <f t="shared" si="34"/>
        <v>0.94</v>
      </c>
      <c r="E161" s="77">
        <v>0.96699999999999997</v>
      </c>
      <c r="F161" s="77">
        <v>0.93700000000000006</v>
      </c>
      <c r="G161" s="77">
        <v>0.98199999999999998</v>
      </c>
      <c r="H161" s="77">
        <v>0.95199999999999996</v>
      </c>
      <c r="I161" s="77">
        <v>0.95799999999999996</v>
      </c>
      <c r="J161" s="77">
        <v>0.94750000000000001</v>
      </c>
      <c r="K161" s="77">
        <v>0.96250000000000002</v>
      </c>
      <c r="L161" s="77">
        <v>0.95199999999999996</v>
      </c>
    </row>
    <row r="162" spans="1:12">
      <c r="A162" s="80" t="s">
        <v>671</v>
      </c>
      <c r="B162" s="79">
        <f>B158*0.3</f>
        <v>9.6</v>
      </c>
      <c r="C162" s="88">
        <v>12</v>
      </c>
      <c r="D162" s="89">
        <f t="shared" si="34"/>
        <v>0.88</v>
      </c>
      <c r="E162" s="77">
        <v>0.91200000000000003</v>
      </c>
      <c r="F162" s="77">
        <v>0.83199999999999996</v>
      </c>
      <c r="G162" s="77">
        <v>0.95199999999999996</v>
      </c>
      <c r="H162" s="77">
        <v>0.872</v>
      </c>
      <c r="I162" s="77">
        <v>0.88800000000000001</v>
      </c>
      <c r="J162" s="77">
        <v>0.86</v>
      </c>
      <c r="K162" s="77">
        <v>0.9</v>
      </c>
      <c r="L162" s="77">
        <v>0.872</v>
      </c>
    </row>
    <row r="163" spans="1:12">
      <c r="A163" s="55" t="s">
        <v>719</v>
      </c>
      <c r="B163" s="79">
        <v>30</v>
      </c>
      <c r="C163" s="87">
        <f>C164+C165+C166+C167</f>
        <v>40</v>
      </c>
      <c r="D163" s="87">
        <f t="shared" si="34"/>
        <v>0.6</v>
      </c>
      <c r="E163" s="84">
        <f t="shared" ref="E163:L163" si="37">1 - (E164) * (E165) * (E166) * (E167)</f>
        <v>0.22896640000000001</v>
      </c>
      <c r="F163" s="84">
        <f t="shared" si="37"/>
        <v>0.41885439999999996</v>
      </c>
      <c r="G163" s="84">
        <f t="shared" si="37"/>
        <v>0.11964640000000004</v>
      </c>
      <c r="H163" s="84">
        <f t="shared" si="37"/>
        <v>0.32852040000000016</v>
      </c>
      <c r="I163" s="85">
        <f t="shared" si="37"/>
        <v>0.30936446464000011</v>
      </c>
      <c r="J163" s="85">
        <f t="shared" si="37"/>
        <v>0.37480633750000003</v>
      </c>
      <c r="K163" s="85">
        <f t="shared" si="37"/>
        <v>0.27992968750000002</v>
      </c>
      <c r="L163" s="85">
        <f t="shared" si="37"/>
        <v>0.30936446464000011</v>
      </c>
    </row>
    <row r="164" spans="1:12">
      <c r="A164" s="80" t="s">
        <v>668</v>
      </c>
      <c r="B164" s="79">
        <f>B163*0.15</f>
        <v>4.5</v>
      </c>
      <c r="C164" s="88">
        <v>6</v>
      </c>
      <c r="D164" s="89">
        <f t="shared" si="34"/>
        <v>0.94</v>
      </c>
      <c r="E164" s="77">
        <v>0.96</v>
      </c>
      <c r="F164" s="77">
        <v>0.92</v>
      </c>
      <c r="G164" s="77">
        <v>0.98</v>
      </c>
      <c r="H164" s="77">
        <v>0.94</v>
      </c>
      <c r="I164" s="77">
        <v>0.94399999999999995</v>
      </c>
      <c r="J164" s="77">
        <v>0.93</v>
      </c>
      <c r="K164" s="77">
        <v>0.95</v>
      </c>
      <c r="L164" s="77">
        <v>0.94399999999999995</v>
      </c>
    </row>
    <row r="165" spans="1:12">
      <c r="A165" s="80" t="s">
        <v>669</v>
      </c>
      <c r="B165" s="79">
        <f>B163*0.4</f>
        <v>12</v>
      </c>
      <c r="C165" s="88">
        <v>16</v>
      </c>
      <c r="D165" s="89">
        <f t="shared" si="34"/>
        <v>0.84</v>
      </c>
      <c r="E165" s="77">
        <v>0.9</v>
      </c>
      <c r="F165" s="77">
        <v>0.8</v>
      </c>
      <c r="G165" s="77">
        <v>0.95</v>
      </c>
      <c r="H165" s="77">
        <v>0.85</v>
      </c>
      <c r="I165" s="77">
        <v>0.86</v>
      </c>
      <c r="J165" s="77">
        <v>0.82499999999999996</v>
      </c>
      <c r="K165" s="77">
        <v>0.875</v>
      </c>
      <c r="L165" s="77">
        <v>0.86</v>
      </c>
    </row>
    <row r="166" spans="1:12">
      <c r="A166" s="80" t="s">
        <v>814</v>
      </c>
      <c r="B166" s="79">
        <f>B163*0.15</f>
        <v>4.5</v>
      </c>
      <c r="C166" s="88">
        <v>6</v>
      </c>
      <c r="D166" s="89">
        <f t="shared" si="34"/>
        <v>0.94</v>
      </c>
      <c r="E166" s="77">
        <v>0.97</v>
      </c>
      <c r="F166" s="77">
        <v>0.94</v>
      </c>
      <c r="G166" s="77">
        <v>0.98499999999999999</v>
      </c>
      <c r="H166" s="77">
        <v>0.95499999999999996</v>
      </c>
      <c r="I166" s="77">
        <v>0.95799999999999996</v>
      </c>
      <c r="J166" s="77">
        <v>0.94750000000000001</v>
      </c>
      <c r="K166" s="77">
        <v>0.96250000000000002</v>
      </c>
      <c r="L166" s="77">
        <v>0.95799999999999996</v>
      </c>
    </row>
    <row r="167" spans="1:12">
      <c r="A167" s="80" t="s">
        <v>671</v>
      </c>
      <c r="B167" s="79">
        <f>B163*0.3</f>
        <v>9</v>
      </c>
      <c r="C167" s="88">
        <v>12</v>
      </c>
      <c r="D167" s="89">
        <f t="shared" si="34"/>
        <v>0.88</v>
      </c>
      <c r="E167" s="77">
        <v>0.92</v>
      </c>
      <c r="F167" s="77">
        <v>0.84</v>
      </c>
      <c r="G167" s="77">
        <v>0.96</v>
      </c>
      <c r="H167" s="77">
        <v>0.88</v>
      </c>
      <c r="I167" s="77">
        <v>0.88800000000000001</v>
      </c>
      <c r="J167" s="77">
        <v>0.86</v>
      </c>
      <c r="K167" s="77">
        <v>0.9</v>
      </c>
      <c r="L167" s="77">
        <v>0.88800000000000001</v>
      </c>
    </row>
    <row r="168" spans="1:12">
      <c r="A168" s="83" t="s">
        <v>720</v>
      </c>
      <c r="B168" s="79">
        <v>30</v>
      </c>
      <c r="C168" s="87">
        <f>C169+C170+C171+C172</f>
        <v>40</v>
      </c>
      <c r="D168" s="87">
        <f t="shared" si="34"/>
        <v>0.6</v>
      </c>
      <c r="E168" s="84">
        <f t="shared" ref="E168:L168" si="38">1 - (E169) * (E170) * (E171) * (E172)</f>
        <v>0.22896640000000001</v>
      </c>
      <c r="F168" s="84">
        <f t="shared" si="38"/>
        <v>0.41885439999999996</v>
      </c>
      <c r="G168" s="84">
        <f t="shared" si="38"/>
        <v>0.11964640000000004</v>
      </c>
      <c r="H168" s="84">
        <f t="shared" si="38"/>
        <v>0.32852040000000016</v>
      </c>
      <c r="I168" s="85">
        <f t="shared" si="38"/>
        <v>0.30936446464000011</v>
      </c>
      <c r="J168" s="85">
        <f t="shared" si="38"/>
        <v>0.37480633750000003</v>
      </c>
      <c r="K168" s="85">
        <f t="shared" si="38"/>
        <v>0.27992968750000002</v>
      </c>
      <c r="L168" s="85">
        <f t="shared" si="38"/>
        <v>0.37480633750000003</v>
      </c>
    </row>
    <row r="169" spans="1:12">
      <c r="A169" s="80" t="s">
        <v>668</v>
      </c>
      <c r="B169" s="79">
        <f>B168*0.15</f>
        <v>4.5</v>
      </c>
      <c r="C169" s="88">
        <v>6</v>
      </c>
      <c r="D169" s="89">
        <f t="shared" si="34"/>
        <v>0.94</v>
      </c>
      <c r="E169" s="77">
        <v>0.96</v>
      </c>
      <c r="F169" s="77">
        <v>0.92</v>
      </c>
      <c r="G169" s="77">
        <v>0.98</v>
      </c>
      <c r="H169" s="77">
        <v>0.94</v>
      </c>
      <c r="I169" s="77">
        <v>0.94399999999999995</v>
      </c>
      <c r="J169" s="77">
        <v>0.93</v>
      </c>
      <c r="K169" s="77">
        <v>0.95</v>
      </c>
      <c r="L169" s="77">
        <v>0.93</v>
      </c>
    </row>
    <row r="170" spans="1:12">
      <c r="A170" s="80" t="s">
        <v>669</v>
      </c>
      <c r="B170" s="79">
        <f>B168*0.4</f>
        <v>12</v>
      </c>
      <c r="C170" s="88">
        <v>16</v>
      </c>
      <c r="D170" s="89">
        <f t="shared" si="34"/>
        <v>0.84</v>
      </c>
      <c r="E170" s="77">
        <v>0.9</v>
      </c>
      <c r="F170" s="77">
        <v>0.8</v>
      </c>
      <c r="G170" s="77">
        <v>0.95</v>
      </c>
      <c r="H170" s="77">
        <v>0.85</v>
      </c>
      <c r="I170" s="77">
        <v>0.86</v>
      </c>
      <c r="J170" s="77">
        <v>0.82499999999999996</v>
      </c>
      <c r="K170" s="77">
        <v>0.875</v>
      </c>
      <c r="L170" s="77">
        <v>0.82499999999999996</v>
      </c>
    </row>
    <row r="171" spans="1:12">
      <c r="A171" s="80" t="s">
        <v>814</v>
      </c>
      <c r="B171" s="79">
        <f>B168*0.15</f>
        <v>4.5</v>
      </c>
      <c r="C171" s="88">
        <v>6</v>
      </c>
      <c r="D171" s="89">
        <f t="shared" si="34"/>
        <v>0.94</v>
      </c>
      <c r="E171" s="77">
        <v>0.97</v>
      </c>
      <c r="F171" s="77">
        <v>0.94</v>
      </c>
      <c r="G171" s="77">
        <v>0.98499999999999999</v>
      </c>
      <c r="H171" s="77">
        <v>0.95499999999999996</v>
      </c>
      <c r="I171" s="77">
        <v>0.95799999999999996</v>
      </c>
      <c r="J171" s="77">
        <v>0.94750000000000001</v>
      </c>
      <c r="K171" s="77">
        <v>0.96250000000000002</v>
      </c>
      <c r="L171" s="77">
        <v>0.94750000000000001</v>
      </c>
    </row>
    <row r="172" spans="1:12">
      <c r="A172" s="80" t="s">
        <v>671</v>
      </c>
      <c r="B172" s="79">
        <f>B168*0.3</f>
        <v>9</v>
      </c>
      <c r="C172" s="88">
        <v>12</v>
      </c>
      <c r="D172" s="89">
        <f t="shared" si="34"/>
        <v>0.88</v>
      </c>
      <c r="E172" s="77">
        <v>0.92</v>
      </c>
      <c r="F172" s="77">
        <v>0.84</v>
      </c>
      <c r="G172" s="77">
        <v>0.96</v>
      </c>
      <c r="H172" s="77">
        <v>0.88</v>
      </c>
      <c r="I172" s="77">
        <v>0.88800000000000001</v>
      </c>
      <c r="J172" s="77">
        <v>0.86</v>
      </c>
      <c r="K172" s="77">
        <v>0.9</v>
      </c>
      <c r="L172" s="77">
        <v>0.86</v>
      </c>
    </row>
    <row r="173" spans="1:12">
      <c r="A173" s="55" t="s">
        <v>721</v>
      </c>
      <c r="B173" s="79">
        <v>30</v>
      </c>
      <c r="C173" s="87">
        <f>C174+C175+C176+C177</f>
        <v>40</v>
      </c>
      <c r="D173" s="87">
        <f t="shared" si="34"/>
        <v>0.6</v>
      </c>
      <c r="E173" s="84">
        <f t="shared" ref="E173:L173" si="39">1 - (E174) * (E175) * (E176) * (E177)</f>
        <v>0.22896640000000001</v>
      </c>
      <c r="F173" s="84">
        <f t="shared" si="39"/>
        <v>0.41885439999999996</v>
      </c>
      <c r="G173" s="84">
        <f t="shared" si="39"/>
        <v>0.11964640000000004</v>
      </c>
      <c r="H173" s="84">
        <f t="shared" si="39"/>
        <v>0.32852040000000016</v>
      </c>
      <c r="I173" s="85">
        <f t="shared" si="39"/>
        <v>0.34730758143999996</v>
      </c>
      <c r="J173" s="85">
        <f t="shared" si="39"/>
        <v>0.37480633750000003</v>
      </c>
      <c r="K173" s="85">
        <f t="shared" si="39"/>
        <v>0.30936446464000011</v>
      </c>
      <c r="L173" s="85">
        <f t="shared" si="39"/>
        <v>0.34730758143999996</v>
      </c>
    </row>
    <row r="174" spans="1:12">
      <c r="A174" s="80" t="s">
        <v>668</v>
      </c>
      <c r="B174" s="79">
        <f>B173*0.15</f>
        <v>4.5</v>
      </c>
      <c r="C174" s="88">
        <v>6</v>
      </c>
      <c r="D174" s="89">
        <f t="shared" si="34"/>
        <v>0.94</v>
      </c>
      <c r="E174" s="77">
        <v>0.96</v>
      </c>
      <c r="F174" s="77">
        <v>0.92</v>
      </c>
      <c r="G174" s="77">
        <v>0.98</v>
      </c>
      <c r="H174" s="77">
        <v>0.94</v>
      </c>
      <c r="I174" s="77">
        <v>0.93600000000000005</v>
      </c>
      <c r="J174" s="77">
        <v>0.93</v>
      </c>
      <c r="K174" s="77">
        <v>0.94399999999999995</v>
      </c>
      <c r="L174" s="77">
        <v>0.93600000000000005</v>
      </c>
    </row>
    <row r="175" spans="1:12">
      <c r="A175" s="80" t="s">
        <v>669</v>
      </c>
      <c r="B175" s="79">
        <f>B173*0.4</f>
        <v>12</v>
      </c>
      <c r="C175" s="88">
        <v>16</v>
      </c>
      <c r="D175" s="89">
        <f t="shared" si="34"/>
        <v>0.84</v>
      </c>
      <c r="E175" s="77">
        <v>0.9</v>
      </c>
      <c r="F175" s="77">
        <v>0.8</v>
      </c>
      <c r="G175" s="77">
        <v>0.95</v>
      </c>
      <c r="H175" s="77">
        <v>0.85</v>
      </c>
      <c r="I175" s="77">
        <v>0.84</v>
      </c>
      <c r="J175" s="77">
        <v>0.82499999999999996</v>
      </c>
      <c r="K175" s="77">
        <v>0.86</v>
      </c>
      <c r="L175" s="77">
        <v>0.84</v>
      </c>
    </row>
    <row r="176" spans="1:12">
      <c r="A176" s="80" t="s">
        <v>814</v>
      </c>
      <c r="B176" s="79">
        <f>B173*0.15</f>
        <v>4.5</v>
      </c>
      <c r="C176" s="88">
        <v>6</v>
      </c>
      <c r="D176" s="89">
        <f t="shared" si="34"/>
        <v>0.94</v>
      </c>
      <c r="E176" s="77">
        <v>0.97</v>
      </c>
      <c r="F176" s="77">
        <v>0.94</v>
      </c>
      <c r="G176" s="77">
        <v>0.98499999999999999</v>
      </c>
      <c r="H176" s="77">
        <v>0.95499999999999996</v>
      </c>
      <c r="I176" s="77">
        <v>0.95199999999999996</v>
      </c>
      <c r="J176" s="77">
        <v>0.94750000000000001</v>
      </c>
      <c r="K176" s="77">
        <v>0.95799999999999996</v>
      </c>
      <c r="L176" s="77">
        <v>0.95199999999999996</v>
      </c>
    </row>
    <row r="177" spans="1:14">
      <c r="A177" s="80" t="s">
        <v>671</v>
      </c>
      <c r="B177" s="79">
        <f>B173*0.3</f>
        <v>9</v>
      </c>
      <c r="C177" s="88">
        <v>12</v>
      </c>
      <c r="D177" s="89">
        <f t="shared" si="34"/>
        <v>0.88</v>
      </c>
      <c r="E177" s="77">
        <v>0.92</v>
      </c>
      <c r="F177" s="77">
        <v>0.84</v>
      </c>
      <c r="G177" s="77">
        <v>0.96</v>
      </c>
      <c r="H177" s="77">
        <v>0.88</v>
      </c>
      <c r="I177" s="77">
        <v>0.872</v>
      </c>
      <c r="J177" s="77">
        <v>0.86</v>
      </c>
      <c r="K177" s="77">
        <v>0.88800000000000001</v>
      </c>
      <c r="L177" s="77">
        <v>0.872</v>
      </c>
    </row>
    <row r="178" spans="1:14">
      <c r="A178" s="161" t="s">
        <v>681</v>
      </c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</row>
    <row r="179" spans="1:14">
      <c r="A179" s="22" t="s">
        <v>673</v>
      </c>
      <c r="B179" s="22" t="s">
        <v>667</v>
      </c>
      <c r="C179" s="22" t="s">
        <v>672</v>
      </c>
      <c r="D179" s="22"/>
      <c r="E179" s="22" t="s">
        <v>674</v>
      </c>
      <c r="F179" s="22" t="s">
        <v>675</v>
      </c>
      <c r="G179" s="22" t="s">
        <v>676</v>
      </c>
      <c r="H179" s="22" t="s">
        <v>677</v>
      </c>
      <c r="I179" s="22" t="s">
        <v>1</v>
      </c>
      <c r="J179" s="22" t="s">
        <v>2</v>
      </c>
      <c r="K179" s="22" t="s">
        <v>3</v>
      </c>
      <c r="L179" s="22" t="s">
        <v>4</v>
      </c>
    </row>
    <row r="180" spans="1:14">
      <c r="A180" s="83" t="s">
        <v>722</v>
      </c>
      <c r="B180" s="79">
        <v>28</v>
      </c>
      <c r="C180" s="87">
        <f>C181+C182+C183+C184</f>
        <v>30</v>
      </c>
      <c r="D180" s="87">
        <f t="shared" ref="D180:D211" si="40">1-(C180/100)</f>
        <v>0.7</v>
      </c>
      <c r="E180" s="84">
        <f t="shared" ref="E180:L180" si="41">1 - (E181) * (E182) * (E183) * (E184)</f>
        <v>0.21848300373999996</v>
      </c>
      <c r="F180" s="84">
        <f t="shared" si="41"/>
        <v>0.41022063653999996</v>
      </c>
      <c r="G180" s="84">
        <f t="shared" si="41"/>
        <v>0.10815581934000007</v>
      </c>
      <c r="H180" s="84">
        <f t="shared" si="41"/>
        <v>0.31898879614000009</v>
      </c>
      <c r="I180" s="85">
        <f t="shared" si="41"/>
        <v>0.30936446464000011</v>
      </c>
      <c r="J180" s="85">
        <f t="shared" si="41"/>
        <v>0.37480633750000003</v>
      </c>
      <c r="K180" s="85">
        <f t="shared" si="41"/>
        <v>0.27992968750000002</v>
      </c>
      <c r="L180" s="85">
        <f t="shared" si="41"/>
        <v>0.30936446464000011</v>
      </c>
      <c r="N180" s="20">
        <v>20</v>
      </c>
    </row>
    <row r="181" spans="1:14">
      <c r="A181" s="80" t="s">
        <v>668</v>
      </c>
      <c r="B181" s="79">
        <f>B180*0.15</f>
        <v>4.2</v>
      </c>
      <c r="C181" s="88">
        <v>5</v>
      </c>
      <c r="D181" s="89">
        <f t="shared" si="40"/>
        <v>0.95</v>
      </c>
      <c r="E181" s="77">
        <v>0.96199999999999997</v>
      </c>
      <c r="F181" s="77">
        <v>0.92200000000000004</v>
      </c>
      <c r="G181" s="77">
        <v>0.98199999999999998</v>
      </c>
      <c r="H181" s="77">
        <v>0.94199999999999995</v>
      </c>
      <c r="I181" s="77">
        <v>0.94399999999999995</v>
      </c>
      <c r="J181" s="77">
        <v>0.93</v>
      </c>
      <c r="K181" s="77">
        <v>0.95</v>
      </c>
      <c r="L181" s="77">
        <v>0.94399999999999995</v>
      </c>
      <c r="N181" s="81">
        <v>40</v>
      </c>
    </row>
    <row r="182" spans="1:14">
      <c r="A182" s="80" t="s">
        <v>669</v>
      </c>
      <c r="B182" s="79">
        <f>B180*0.4</f>
        <v>11.200000000000001</v>
      </c>
      <c r="C182" s="88">
        <v>12</v>
      </c>
      <c r="D182" s="89">
        <f t="shared" si="40"/>
        <v>0.88</v>
      </c>
      <c r="E182" s="77">
        <v>0.90500000000000003</v>
      </c>
      <c r="F182" s="77">
        <v>0.80500000000000005</v>
      </c>
      <c r="G182" s="77">
        <v>0.95499999999999996</v>
      </c>
      <c r="H182" s="77">
        <v>0.85499999999999998</v>
      </c>
      <c r="I182" s="77">
        <v>0.86</v>
      </c>
      <c r="J182" s="77">
        <v>0.82499999999999996</v>
      </c>
      <c r="K182" s="77">
        <v>0.875</v>
      </c>
      <c r="L182" s="77">
        <v>0.86</v>
      </c>
      <c r="N182" s="81">
        <v>10</v>
      </c>
    </row>
    <row r="183" spans="1:14">
      <c r="A183" s="80" t="s">
        <v>814</v>
      </c>
      <c r="B183" s="79">
        <f>B180*0.15</f>
        <v>4.2</v>
      </c>
      <c r="C183" s="88">
        <v>5</v>
      </c>
      <c r="D183" s="89">
        <f t="shared" si="40"/>
        <v>0.95</v>
      </c>
      <c r="E183" s="77">
        <v>0.97150000000000003</v>
      </c>
      <c r="F183" s="77">
        <v>0.9415</v>
      </c>
      <c r="G183" s="77">
        <v>0.98650000000000004</v>
      </c>
      <c r="H183" s="77">
        <v>0.95650000000000002</v>
      </c>
      <c r="I183" s="77">
        <v>0.95799999999999996</v>
      </c>
      <c r="J183" s="77">
        <v>0.94750000000000001</v>
      </c>
      <c r="K183" s="77">
        <v>0.96250000000000002</v>
      </c>
      <c r="L183" s="77">
        <v>0.95799999999999996</v>
      </c>
      <c r="N183" s="81">
        <v>30</v>
      </c>
    </row>
    <row r="184" spans="1:14">
      <c r="A184" s="80" t="s">
        <v>671</v>
      </c>
      <c r="B184" s="79">
        <f>B180*0.3</f>
        <v>8.4</v>
      </c>
      <c r="C184" s="88">
        <v>8</v>
      </c>
      <c r="D184" s="89">
        <f t="shared" si="40"/>
        <v>0.92</v>
      </c>
      <c r="E184" s="77">
        <v>0.92400000000000004</v>
      </c>
      <c r="F184" s="77">
        <v>0.84399999999999997</v>
      </c>
      <c r="G184" s="77">
        <v>0.96399999999999997</v>
      </c>
      <c r="H184" s="77">
        <v>0.88400000000000001</v>
      </c>
      <c r="I184" s="77">
        <v>0.88800000000000001</v>
      </c>
      <c r="J184" s="77">
        <v>0.86</v>
      </c>
      <c r="K184" s="77">
        <v>0.9</v>
      </c>
      <c r="L184" s="77">
        <v>0.88800000000000001</v>
      </c>
    </row>
    <row r="185" spans="1:14">
      <c r="A185" s="55" t="s">
        <v>723</v>
      </c>
      <c r="B185" s="79">
        <v>28</v>
      </c>
      <c r="C185" s="87">
        <f>C186+C187+C188+C189</f>
        <v>30</v>
      </c>
      <c r="D185" s="87">
        <f t="shared" si="40"/>
        <v>0.7</v>
      </c>
      <c r="E185" s="84">
        <f t="shared" ref="E185:L185" si="42">1 - (E186) * (E187) * (E188) * (E189)</f>
        <v>0.21848300373999996</v>
      </c>
      <c r="F185" s="84">
        <f t="shared" si="42"/>
        <v>0.41022063653999996</v>
      </c>
      <c r="G185" s="84">
        <f t="shared" si="42"/>
        <v>0.10815581934000007</v>
      </c>
      <c r="H185" s="84">
        <f t="shared" si="42"/>
        <v>0.31898879614000009</v>
      </c>
      <c r="I185" s="85">
        <f t="shared" si="42"/>
        <v>0.27992968750000002</v>
      </c>
      <c r="J185" s="85">
        <f t="shared" si="42"/>
        <v>0.27992968750000002</v>
      </c>
      <c r="K185" s="85">
        <f t="shared" si="42"/>
        <v>0.27992968750000002</v>
      </c>
      <c r="L185" s="85">
        <f t="shared" si="42"/>
        <v>0.27992968750000002</v>
      </c>
    </row>
    <row r="186" spans="1:14">
      <c r="A186" s="80" t="s">
        <v>668</v>
      </c>
      <c r="B186" s="79">
        <f>B185*0.15</f>
        <v>4.2</v>
      </c>
      <c r="C186" s="88">
        <v>5</v>
      </c>
      <c r="D186" s="89">
        <f t="shared" si="40"/>
        <v>0.95</v>
      </c>
      <c r="E186" s="77">
        <v>0.96199999999999997</v>
      </c>
      <c r="F186" s="77">
        <v>0.92200000000000004</v>
      </c>
      <c r="G186" s="77">
        <v>0.98199999999999998</v>
      </c>
      <c r="H186" s="77">
        <v>0.94199999999999995</v>
      </c>
      <c r="I186" s="77">
        <v>0.95</v>
      </c>
      <c r="J186" s="77">
        <v>0.95</v>
      </c>
      <c r="K186" s="77">
        <v>0.95</v>
      </c>
      <c r="L186" s="77">
        <v>0.95</v>
      </c>
    </row>
    <row r="187" spans="1:14">
      <c r="A187" s="80" t="s">
        <v>669</v>
      </c>
      <c r="B187" s="79">
        <f>B185*0.4</f>
        <v>11.200000000000001</v>
      </c>
      <c r="C187" s="88">
        <v>12</v>
      </c>
      <c r="D187" s="89">
        <f t="shared" si="40"/>
        <v>0.88</v>
      </c>
      <c r="E187" s="77">
        <v>0.90500000000000003</v>
      </c>
      <c r="F187" s="77">
        <v>0.80500000000000005</v>
      </c>
      <c r="G187" s="77">
        <v>0.95499999999999996</v>
      </c>
      <c r="H187" s="77">
        <v>0.85499999999999998</v>
      </c>
      <c r="I187" s="77">
        <v>0.875</v>
      </c>
      <c r="J187" s="77">
        <v>0.875</v>
      </c>
      <c r="K187" s="77">
        <v>0.875</v>
      </c>
      <c r="L187" s="77">
        <v>0.875</v>
      </c>
    </row>
    <row r="188" spans="1:14">
      <c r="A188" s="80" t="s">
        <v>814</v>
      </c>
      <c r="B188" s="79">
        <f>B185*0.15</f>
        <v>4.2</v>
      </c>
      <c r="C188" s="88">
        <v>5</v>
      </c>
      <c r="D188" s="89">
        <f t="shared" si="40"/>
        <v>0.95</v>
      </c>
      <c r="E188" s="77">
        <v>0.97150000000000003</v>
      </c>
      <c r="F188" s="77">
        <v>0.9415</v>
      </c>
      <c r="G188" s="77">
        <v>0.98650000000000004</v>
      </c>
      <c r="H188" s="77">
        <v>0.95650000000000002</v>
      </c>
      <c r="I188" s="77">
        <v>0.96250000000000002</v>
      </c>
      <c r="J188" s="77">
        <v>0.96250000000000002</v>
      </c>
      <c r="K188" s="77">
        <v>0.96250000000000002</v>
      </c>
      <c r="L188" s="77">
        <v>0.96250000000000002</v>
      </c>
    </row>
    <row r="189" spans="1:14">
      <c r="A189" s="80" t="s">
        <v>671</v>
      </c>
      <c r="B189" s="79">
        <f>B185*0.3</f>
        <v>8.4</v>
      </c>
      <c r="C189" s="88">
        <v>8</v>
      </c>
      <c r="D189" s="89">
        <f t="shared" si="40"/>
        <v>0.92</v>
      </c>
      <c r="E189" s="77">
        <v>0.92400000000000004</v>
      </c>
      <c r="F189" s="77">
        <v>0.84399999999999997</v>
      </c>
      <c r="G189" s="77">
        <v>0.96399999999999997</v>
      </c>
      <c r="H189" s="77">
        <v>0.88400000000000001</v>
      </c>
      <c r="I189" s="77">
        <v>0.9</v>
      </c>
      <c r="J189" s="77">
        <v>0.9</v>
      </c>
      <c r="K189" s="77">
        <v>0.9</v>
      </c>
      <c r="L189" s="77">
        <v>0.9</v>
      </c>
    </row>
    <row r="190" spans="1:14">
      <c r="A190" s="83" t="s">
        <v>724</v>
      </c>
      <c r="B190" s="79">
        <v>28</v>
      </c>
      <c r="C190" s="87">
        <f>C191+C192+C193+C194</f>
        <v>30</v>
      </c>
      <c r="D190" s="87">
        <f t="shared" si="40"/>
        <v>0.7</v>
      </c>
      <c r="E190" s="84">
        <f t="shared" ref="E190:L190" si="43">1 - (E191) * (E192) * (E193) * (E194)</f>
        <v>0.21848300373999996</v>
      </c>
      <c r="F190" s="84">
        <f t="shared" si="43"/>
        <v>0.41022063653999996</v>
      </c>
      <c r="G190" s="84">
        <f t="shared" si="43"/>
        <v>0.10815581934000007</v>
      </c>
      <c r="H190" s="84">
        <f t="shared" si="43"/>
        <v>0.31898879614000009</v>
      </c>
      <c r="I190" s="85">
        <f t="shared" si="43"/>
        <v>0.30936446464000011</v>
      </c>
      <c r="J190" s="85">
        <f t="shared" si="43"/>
        <v>0.37480633750000003</v>
      </c>
      <c r="K190" s="85">
        <f t="shared" si="43"/>
        <v>0.30936446464000011</v>
      </c>
      <c r="L190" s="85">
        <f t="shared" si="43"/>
        <v>0.27992968750000002</v>
      </c>
    </row>
    <row r="191" spans="1:14">
      <c r="A191" s="80" t="s">
        <v>668</v>
      </c>
      <c r="B191" s="79">
        <f>B190*0.15</f>
        <v>4.2</v>
      </c>
      <c r="C191" s="88">
        <v>5</v>
      </c>
      <c r="D191" s="89">
        <f t="shared" si="40"/>
        <v>0.95</v>
      </c>
      <c r="E191" s="77">
        <v>0.96199999999999997</v>
      </c>
      <c r="F191" s="77">
        <v>0.92200000000000004</v>
      </c>
      <c r="G191" s="77">
        <v>0.98199999999999998</v>
      </c>
      <c r="H191" s="77">
        <v>0.94199999999999995</v>
      </c>
      <c r="I191" s="77">
        <v>0.94399999999999995</v>
      </c>
      <c r="J191" s="77">
        <v>0.93</v>
      </c>
      <c r="K191" s="77">
        <v>0.94399999999999995</v>
      </c>
      <c r="L191" s="77">
        <v>0.95</v>
      </c>
    </row>
    <row r="192" spans="1:14">
      <c r="A192" s="80" t="s">
        <v>669</v>
      </c>
      <c r="B192" s="79">
        <f>B190*0.4</f>
        <v>11.200000000000001</v>
      </c>
      <c r="C192" s="88">
        <v>12</v>
      </c>
      <c r="D192" s="89">
        <f t="shared" si="40"/>
        <v>0.88</v>
      </c>
      <c r="E192" s="77">
        <v>0.90500000000000003</v>
      </c>
      <c r="F192" s="77">
        <v>0.80500000000000005</v>
      </c>
      <c r="G192" s="77">
        <v>0.95499999999999996</v>
      </c>
      <c r="H192" s="77">
        <v>0.85499999999999998</v>
      </c>
      <c r="I192" s="77">
        <v>0.86</v>
      </c>
      <c r="J192" s="77">
        <v>0.82499999999999996</v>
      </c>
      <c r="K192" s="77">
        <v>0.86</v>
      </c>
      <c r="L192" s="77">
        <v>0.875</v>
      </c>
    </row>
    <row r="193" spans="1:12">
      <c r="A193" s="80" t="s">
        <v>814</v>
      </c>
      <c r="B193" s="79">
        <f>B190*0.15</f>
        <v>4.2</v>
      </c>
      <c r="C193" s="88">
        <v>5</v>
      </c>
      <c r="D193" s="89">
        <f t="shared" si="40"/>
        <v>0.95</v>
      </c>
      <c r="E193" s="77">
        <v>0.97150000000000003</v>
      </c>
      <c r="F193" s="77">
        <v>0.9415</v>
      </c>
      <c r="G193" s="77">
        <v>0.98650000000000004</v>
      </c>
      <c r="H193" s="77">
        <v>0.95650000000000002</v>
      </c>
      <c r="I193" s="77">
        <v>0.95799999999999996</v>
      </c>
      <c r="J193" s="77">
        <v>0.94750000000000001</v>
      </c>
      <c r="K193" s="77">
        <v>0.95799999999999996</v>
      </c>
      <c r="L193" s="77">
        <v>0.96250000000000002</v>
      </c>
    </row>
    <row r="194" spans="1:12">
      <c r="A194" s="80" t="s">
        <v>671</v>
      </c>
      <c r="B194" s="79">
        <f>B190*0.3</f>
        <v>8.4</v>
      </c>
      <c r="C194" s="88">
        <v>8</v>
      </c>
      <c r="D194" s="89">
        <f t="shared" si="40"/>
        <v>0.92</v>
      </c>
      <c r="E194" s="77">
        <v>0.92400000000000004</v>
      </c>
      <c r="F194" s="77">
        <v>0.84399999999999997</v>
      </c>
      <c r="G194" s="77">
        <v>0.96399999999999997</v>
      </c>
      <c r="H194" s="77">
        <v>0.88400000000000001</v>
      </c>
      <c r="I194" s="77">
        <v>0.88800000000000001</v>
      </c>
      <c r="J194" s="77">
        <v>0.86</v>
      </c>
      <c r="K194" s="77">
        <v>0.88800000000000001</v>
      </c>
      <c r="L194" s="77">
        <v>0.9</v>
      </c>
    </row>
    <row r="195" spans="1:12">
      <c r="A195" s="55" t="s">
        <v>725</v>
      </c>
      <c r="B195" s="79">
        <v>28</v>
      </c>
      <c r="C195" s="87">
        <f>C196+C197+C198+C199</f>
        <v>0</v>
      </c>
      <c r="D195" s="87">
        <f t="shared" si="40"/>
        <v>1</v>
      </c>
      <c r="E195" s="84">
        <f t="shared" ref="E195:L195" si="44">1 - (E196) * (E197) * (E198) * (E199)</f>
        <v>0.21848300373999996</v>
      </c>
      <c r="F195" s="84">
        <f t="shared" si="44"/>
        <v>0.41022063653999996</v>
      </c>
      <c r="G195" s="84">
        <f t="shared" si="44"/>
        <v>0.10815581934000007</v>
      </c>
      <c r="H195" s="84">
        <f t="shared" si="44"/>
        <v>0.31898879614000009</v>
      </c>
      <c r="I195" s="85">
        <f t="shared" si="44"/>
        <v>0.27992968750000002</v>
      </c>
      <c r="J195" s="85">
        <f t="shared" si="44"/>
        <v>0.22896640000000001</v>
      </c>
      <c r="K195" s="85">
        <f t="shared" si="44"/>
        <v>0.27992968750000002</v>
      </c>
      <c r="L195" s="85">
        <f t="shared" si="44"/>
        <v>0.37480633750000003</v>
      </c>
    </row>
    <row r="196" spans="1:12">
      <c r="A196" s="80" t="s">
        <v>668</v>
      </c>
      <c r="B196" s="79">
        <f>B195*0.15</f>
        <v>4.2</v>
      </c>
      <c r="C196" s="88">
        <v>0</v>
      </c>
      <c r="D196" s="89">
        <f t="shared" si="40"/>
        <v>1</v>
      </c>
      <c r="E196" s="77">
        <v>0.96199999999999997</v>
      </c>
      <c r="F196" s="77">
        <v>0.92200000000000004</v>
      </c>
      <c r="G196" s="77">
        <v>0.98199999999999998</v>
      </c>
      <c r="H196" s="77">
        <v>0.94199999999999995</v>
      </c>
      <c r="I196" s="77">
        <v>0.95</v>
      </c>
      <c r="J196" s="77">
        <v>0.96</v>
      </c>
      <c r="K196" s="77">
        <v>0.95</v>
      </c>
      <c r="L196" s="77">
        <v>0.93</v>
      </c>
    </row>
    <row r="197" spans="1:12">
      <c r="A197" s="80" t="s">
        <v>669</v>
      </c>
      <c r="B197" s="79">
        <f>B195*0.4</f>
        <v>11.200000000000001</v>
      </c>
      <c r="C197" s="88">
        <v>0</v>
      </c>
      <c r="D197" s="89">
        <f t="shared" si="40"/>
        <v>1</v>
      </c>
      <c r="E197" s="77">
        <v>0.90500000000000003</v>
      </c>
      <c r="F197" s="77">
        <v>0.80500000000000005</v>
      </c>
      <c r="G197" s="77">
        <v>0.95499999999999996</v>
      </c>
      <c r="H197" s="77">
        <v>0.85499999999999998</v>
      </c>
      <c r="I197" s="77">
        <v>0.875</v>
      </c>
      <c r="J197" s="77">
        <v>0.9</v>
      </c>
      <c r="K197" s="77">
        <v>0.875</v>
      </c>
      <c r="L197" s="77">
        <v>0.82499999999999996</v>
      </c>
    </row>
    <row r="198" spans="1:12">
      <c r="A198" s="80" t="s">
        <v>814</v>
      </c>
      <c r="B198" s="79">
        <f>B195*0.15</f>
        <v>4.2</v>
      </c>
      <c r="C198" s="88">
        <v>0</v>
      </c>
      <c r="D198" s="89">
        <f t="shared" si="40"/>
        <v>1</v>
      </c>
      <c r="E198" s="77">
        <v>0.97150000000000003</v>
      </c>
      <c r="F198" s="77">
        <v>0.9415</v>
      </c>
      <c r="G198" s="77">
        <v>0.98650000000000004</v>
      </c>
      <c r="H198" s="77">
        <v>0.95650000000000002</v>
      </c>
      <c r="I198" s="77">
        <v>0.96250000000000002</v>
      </c>
      <c r="J198" s="77">
        <v>0.97</v>
      </c>
      <c r="K198" s="77">
        <v>0.96250000000000002</v>
      </c>
      <c r="L198" s="77">
        <v>0.94750000000000001</v>
      </c>
    </row>
    <row r="199" spans="1:12">
      <c r="A199" s="80" t="s">
        <v>671</v>
      </c>
      <c r="B199" s="79">
        <f>B195*0.3</f>
        <v>8.4</v>
      </c>
      <c r="C199" s="88">
        <v>0</v>
      </c>
      <c r="D199" s="89">
        <f t="shared" si="40"/>
        <v>1</v>
      </c>
      <c r="E199" s="77">
        <v>0.92400000000000004</v>
      </c>
      <c r="F199" s="77">
        <v>0.84399999999999997</v>
      </c>
      <c r="G199" s="77">
        <v>0.96399999999999997</v>
      </c>
      <c r="H199" s="77">
        <v>0.88400000000000001</v>
      </c>
      <c r="I199" s="77">
        <v>0.9</v>
      </c>
      <c r="J199" s="77">
        <v>0.92</v>
      </c>
      <c r="K199" s="77">
        <v>0.9</v>
      </c>
      <c r="L199" s="77">
        <v>0.86</v>
      </c>
    </row>
    <row r="200" spans="1:12">
      <c r="A200" s="83" t="s">
        <v>726</v>
      </c>
      <c r="B200" s="79">
        <v>26</v>
      </c>
      <c r="C200" s="87">
        <f>C201+C202+C203+C204</f>
        <v>30</v>
      </c>
      <c r="D200" s="87">
        <f t="shared" si="40"/>
        <v>0.7</v>
      </c>
      <c r="E200" s="84">
        <f t="shared" ref="E200:L200" si="45">1 - (E201) * (E202) * (E203) * (E204)</f>
        <v>0.20790140544000002</v>
      </c>
      <c r="F200" s="84">
        <f t="shared" si="45"/>
        <v>0.4014994758399999</v>
      </c>
      <c r="G200" s="84">
        <f t="shared" si="45"/>
        <v>9.6561418240000085E-2</v>
      </c>
      <c r="H200" s="84">
        <f t="shared" si="45"/>
        <v>0.30936446464000011</v>
      </c>
      <c r="I200" s="85">
        <f t="shared" si="45"/>
        <v>0.30936446464000011</v>
      </c>
      <c r="J200" s="85">
        <f t="shared" si="45"/>
        <v>0.37480633750000003</v>
      </c>
      <c r="K200" s="85">
        <f t="shared" si="45"/>
        <v>0.30936446464000011</v>
      </c>
      <c r="L200" s="85">
        <f t="shared" si="45"/>
        <v>0.37480633750000003</v>
      </c>
    </row>
    <row r="201" spans="1:12">
      <c r="A201" s="80" t="s">
        <v>668</v>
      </c>
      <c r="B201" s="79">
        <f>B200*0.15</f>
        <v>3.9</v>
      </c>
      <c r="C201" s="88">
        <v>5</v>
      </c>
      <c r="D201" s="89">
        <f t="shared" si="40"/>
        <v>0.95</v>
      </c>
      <c r="E201" s="77">
        <v>0.96399999999999997</v>
      </c>
      <c r="F201" s="77">
        <v>0.92400000000000004</v>
      </c>
      <c r="G201" s="77">
        <v>0.98399999999999999</v>
      </c>
      <c r="H201" s="77">
        <v>0.94399999999999995</v>
      </c>
      <c r="I201" s="77">
        <v>0.94399999999999995</v>
      </c>
      <c r="J201" s="77">
        <v>0.93</v>
      </c>
      <c r="K201" s="77">
        <v>0.94399999999999995</v>
      </c>
      <c r="L201" s="77">
        <v>0.93</v>
      </c>
    </row>
    <row r="202" spans="1:12">
      <c r="A202" s="80" t="s">
        <v>669</v>
      </c>
      <c r="B202" s="79">
        <f>B200*0.4</f>
        <v>10.4</v>
      </c>
      <c r="C202" s="88">
        <v>12</v>
      </c>
      <c r="D202" s="89">
        <f t="shared" si="40"/>
        <v>0.88</v>
      </c>
      <c r="E202" s="77">
        <v>0.91</v>
      </c>
      <c r="F202" s="77">
        <v>0.81</v>
      </c>
      <c r="G202" s="77">
        <v>0.96</v>
      </c>
      <c r="H202" s="77">
        <v>0.86</v>
      </c>
      <c r="I202" s="77">
        <v>0.86</v>
      </c>
      <c r="J202" s="77">
        <v>0.82499999999999996</v>
      </c>
      <c r="K202" s="77">
        <v>0.86</v>
      </c>
      <c r="L202" s="77">
        <v>0.82499999999999996</v>
      </c>
    </row>
    <row r="203" spans="1:12">
      <c r="A203" s="80" t="s">
        <v>814</v>
      </c>
      <c r="B203" s="79">
        <f>B200*0.15</f>
        <v>3.9</v>
      </c>
      <c r="C203" s="88">
        <v>5</v>
      </c>
      <c r="D203" s="89">
        <f t="shared" si="40"/>
        <v>0.95</v>
      </c>
      <c r="E203" s="77">
        <v>0.97299999999999998</v>
      </c>
      <c r="F203" s="77">
        <v>0.94299999999999995</v>
      </c>
      <c r="G203" s="77">
        <v>0.98799999999999999</v>
      </c>
      <c r="H203" s="77">
        <v>0.95799999999999996</v>
      </c>
      <c r="I203" s="77">
        <v>0.95799999999999996</v>
      </c>
      <c r="J203" s="77">
        <v>0.94750000000000001</v>
      </c>
      <c r="K203" s="77">
        <v>0.95799999999999996</v>
      </c>
      <c r="L203" s="77">
        <v>0.94750000000000001</v>
      </c>
    </row>
    <row r="204" spans="1:12">
      <c r="A204" s="80" t="s">
        <v>671</v>
      </c>
      <c r="B204" s="79">
        <f>B200*0.3</f>
        <v>7.8</v>
      </c>
      <c r="C204" s="88">
        <v>8</v>
      </c>
      <c r="D204" s="89">
        <f t="shared" si="40"/>
        <v>0.92</v>
      </c>
      <c r="E204" s="77">
        <v>0.92800000000000005</v>
      </c>
      <c r="F204" s="77">
        <v>0.84799999999999998</v>
      </c>
      <c r="G204" s="77">
        <v>0.96799999999999997</v>
      </c>
      <c r="H204" s="77">
        <v>0.88800000000000001</v>
      </c>
      <c r="I204" s="77">
        <v>0.88800000000000001</v>
      </c>
      <c r="J204" s="77">
        <v>0.86</v>
      </c>
      <c r="K204" s="77">
        <v>0.88800000000000001</v>
      </c>
      <c r="L204" s="77">
        <v>0.86</v>
      </c>
    </row>
    <row r="205" spans="1:12">
      <c r="A205" s="55" t="s">
        <v>727</v>
      </c>
      <c r="B205" s="79">
        <v>26</v>
      </c>
      <c r="C205" s="87">
        <f>C206+C207+C208+C209</f>
        <v>30</v>
      </c>
      <c r="D205" s="87">
        <f t="shared" si="40"/>
        <v>0.7</v>
      </c>
      <c r="E205" s="84">
        <f t="shared" ref="E205:L205" si="46">1 - (E206) * (E207) * (E208) * (E209)</f>
        <v>0.20790140544000002</v>
      </c>
      <c r="F205" s="84">
        <f t="shared" si="46"/>
        <v>0.4014994758399999</v>
      </c>
      <c r="G205" s="84">
        <f t="shared" si="46"/>
        <v>9.6561418240000085E-2</v>
      </c>
      <c r="H205" s="84">
        <f t="shared" si="46"/>
        <v>0.30936446464000011</v>
      </c>
      <c r="I205" s="85">
        <f t="shared" si="46"/>
        <v>0.27992968750000002</v>
      </c>
      <c r="J205" s="85">
        <f t="shared" si="46"/>
        <v>0.37480633750000003</v>
      </c>
      <c r="K205" s="85">
        <f t="shared" si="46"/>
        <v>0.30936446464000011</v>
      </c>
      <c r="L205" s="85">
        <f t="shared" si="46"/>
        <v>0.27992968750000002</v>
      </c>
    </row>
    <row r="206" spans="1:12">
      <c r="A206" s="80" t="s">
        <v>668</v>
      </c>
      <c r="B206" s="79">
        <f>B205*0.15</f>
        <v>3.9</v>
      </c>
      <c r="C206" s="88">
        <v>5</v>
      </c>
      <c r="D206" s="89">
        <f t="shared" si="40"/>
        <v>0.95</v>
      </c>
      <c r="E206" s="77">
        <v>0.96399999999999997</v>
      </c>
      <c r="F206" s="77">
        <v>0.92400000000000004</v>
      </c>
      <c r="G206" s="77">
        <v>0.98399999999999999</v>
      </c>
      <c r="H206" s="77">
        <v>0.94399999999999995</v>
      </c>
      <c r="I206" s="77">
        <v>0.95</v>
      </c>
      <c r="J206" s="77">
        <v>0.93</v>
      </c>
      <c r="K206" s="77">
        <v>0.94399999999999995</v>
      </c>
      <c r="L206" s="77">
        <v>0.95</v>
      </c>
    </row>
    <row r="207" spans="1:12">
      <c r="A207" s="80" t="s">
        <v>669</v>
      </c>
      <c r="B207" s="79">
        <f>B205*0.4</f>
        <v>10.4</v>
      </c>
      <c r="C207" s="88">
        <v>12</v>
      </c>
      <c r="D207" s="89">
        <f t="shared" si="40"/>
        <v>0.88</v>
      </c>
      <c r="E207" s="77">
        <v>0.91</v>
      </c>
      <c r="F207" s="77">
        <v>0.81</v>
      </c>
      <c r="G207" s="77">
        <v>0.96</v>
      </c>
      <c r="H207" s="77">
        <v>0.86</v>
      </c>
      <c r="I207" s="77">
        <v>0.875</v>
      </c>
      <c r="J207" s="77">
        <v>0.82499999999999996</v>
      </c>
      <c r="K207" s="77">
        <v>0.86</v>
      </c>
      <c r="L207" s="77">
        <v>0.875</v>
      </c>
    </row>
    <row r="208" spans="1:12">
      <c r="A208" s="80" t="s">
        <v>814</v>
      </c>
      <c r="B208" s="79">
        <f>B205*0.15</f>
        <v>3.9</v>
      </c>
      <c r="C208" s="88">
        <v>5</v>
      </c>
      <c r="D208" s="89">
        <f t="shared" si="40"/>
        <v>0.95</v>
      </c>
      <c r="E208" s="77">
        <v>0.97299999999999998</v>
      </c>
      <c r="F208" s="77">
        <v>0.94299999999999995</v>
      </c>
      <c r="G208" s="77">
        <v>0.98799999999999999</v>
      </c>
      <c r="H208" s="77">
        <v>0.95799999999999996</v>
      </c>
      <c r="I208" s="77">
        <v>0.96250000000000002</v>
      </c>
      <c r="J208" s="77">
        <v>0.94750000000000001</v>
      </c>
      <c r="K208" s="77">
        <v>0.95799999999999996</v>
      </c>
      <c r="L208" s="77">
        <v>0.96250000000000002</v>
      </c>
    </row>
    <row r="209" spans="1:12">
      <c r="A209" s="80" t="s">
        <v>671</v>
      </c>
      <c r="B209" s="79">
        <f>B205*0.3</f>
        <v>7.8</v>
      </c>
      <c r="C209" s="88">
        <v>8</v>
      </c>
      <c r="D209" s="89">
        <f t="shared" si="40"/>
        <v>0.92</v>
      </c>
      <c r="E209" s="77">
        <v>0.92800000000000005</v>
      </c>
      <c r="F209" s="77">
        <v>0.84799999999999998</v>
      </c>
      <c r="G209" s="77">
        <v>0.96799999999999997</v>
      </c>
      <c r="H209" s="77">
        <v>0.88800000000000001</v>
      </c>
      <c r="I209" s="77">
        <v>0.9</v>
      </c>
      <c r="J209" s="77">
        <v>0.86</v>
      </c>
      <c r="K209" s="77">
        <v>0.88800000000000001</v>
      </c>
      <c r="L209" s="77">
        <v>0.9</v>
      </c>
    </row>
    <row r="210" spans="1:12">
      <c r="A210" s="83" t="s">
        <v>4</v>
      </c>
      <c r="B210" s="79">
        <v>25</v>
      </c>
      <c r="C210" s="87">
        <f>C211+C212+C213+C214</f>
        <v>30</v>
      </c>
      <c r="D210" s="87">
        <f t="shared" si="40"/>
        <v>0.7</v>
      </c>
      <c r="E210" s="84">
        <f t="shared" ref="E210:L210" si="47">1 - (E211) * (E212) * (E213) * (E214)</f>
        <v>0.20790140544000002</v>
      </c>
      <c r="F210" s="84">
        <f t="shared" si="47"/>
        <v>0.4014994758399999</v>
      </c>
      <c r="G210" s="84">
        <f t="shared" si="47"/>
        <v>9.6561418240000085E-2</v>
      </c>
      <c r="H210" s="84">
        <f t="shared" si="47"/>
        <v>0.30936446464000011</v>
      </c>
      <c r="I210" s="85">
        <f t="shared" si="47"/>
        <v>0.30936446464000011</v>
      </c>
      <c r="J210" s="85">
        <f t="shared" si="47"/>
        <v>0.27992968750000002</v>
      </c>
      <c r="K210" s="85">
        <f t="shared" si="47"/>
        <v>0.1755618375000001</v>
      </c>
      <c r="L210" s="85">
        <f t="shared" si="47"/>
        <v>0.37480633750000003</v>
      </c>
    </row>
    <row r="211" spans="1:12">
      <c r="A211" s="80" t="s">
        <v>668</v>
      </c>
      <c r="B211" s="79">
        <f>B210*0.15</f>
        <v>3.75</v>
      </c>
      <c r="C211" s="88">
        <v>5</v>
      </c>
      <c r="D211" s="89">
        <f t="shared" si="40"/>
        <v>0.95</v>
      </c>
      <c r="E211" s="77">
        <v>0.96399999999999997</v>
      </c>
      <c r="F211" s="77">
        <v>0.92400000000000004</v>
      </c>
      <c r="G211" s="77">
        <v>0.98399999999999999</v>
      </c>
      <c r="H211" s="77">
        <v>0.94399999999999995</v>
      </c>
      <c r="I211" s="77">
        <v>0.94399999999999995</v>
      </c>
      <c r="J211" s="77">
        <v>0.95</v>
      </c>
      <c r="K211" s="77">
        <v>0.97</v>
      </c>
      <c r="L211" s="77">
        <v>0.93</v>
      </c>
    </row>
    <row r="212" spans="1:12">
      <c r="A212" s="80" t="s">
        <v>669</v>
      </c>
      <c r="B212" s="79">
        <f>B210*0.4</f>
        <v>10</v>
      </c>
      <c r="C212" s="88">
        <v>12</v>
      </c>
      <c r="D212" s="89">
        <f t="shared" ref="D212:D243" si="48">1-(C212/100)</f>
        <v>0.88</v>
      </c>
      <c r="E212" s="77">
        <v>0.91</v>
      </c>
      <c r="F212" s="77">
        <v>0.81</v>
      </c>
      <c r="G212" s="77">
        <v>0.96</v>
      </c>
      <c r="H212" s="77">
        <v>0.86</v>
      </c>
      <c r="I212" s="77">
        <v>0.86</v>
      </c>
      <c r="J212" s="77">
        <v>0.875</v>
      </c>
      <c r="K212" s="77">
        <v>0.92500000000000004</v>
      </c>
      <c r="L212" s="77">
        <v>0.82499999999999996</v>
      </c>
    </row>
    <row r="213" spans="1:12">
      <c r="A213" s="80" t="s">
        <v>814</v>
      </c>
      <c r="B213" s="79">
        <f>B210*0.15</f>
        <v>3.75</v>
      </c>
      <c r="C213" s="88">
        <v>5</v>
      </c>
      <c r="D213" s="89">
        <f t="shared" si="48"/>
        <v>0.95</v>
      </c>
      <c r="E213" s="77">
        <v>0.97299999999999998</v>
      </c>
      <c r="F213" s="77">
        <v>0.94299999999999995</v>
      </c>
      <c r="G213" s="77">
        <v>0.98799999999999999</v>
      </c>
      <c r="H213" s="77">
        <v>0.95799999999999996</v>
      </c>
      <c r="I213" s="77">
        <v>0.95799999999999996</v>
      </c>
      <c r="J213" s="77">
        <v>0.96250000000000002</v>
      </c>
      <c r="K213" s="77">
        <v>0.97750000000000004</v>
      </c>
      <c r="L213" s="77">
        <v>0.94750000000000001</v>
      </c>
    </row>
    <row r="214" spans="1:12">
      <c r="A214" s="80" t="s">
        <v>671</v>
      </c>
      <c r="B214" s="79">
        <f>B210*0.3</f>
        <v>7.5</v>
      </c>
      <c r="C214" s="88">
        <v>8</v>
      </c>
      <c r="D214" s="89">
        <f t="shared" si="48"/>
        <v>0.92</v>
      </c>
      <c r="E214" s="77">
        <v>0.92800000000000005</v>
      </c>
      <c r="F214" s="77">
        <v>0.84799999999999998</v>
      </c>
      <c r="G214" s="77">
        <v>0.96799999999999997</v>
      </c>
      <c r="H214" s="77">
        <v>0.88800000000000001</v>
      </c>
      <c r="I214" s="77">
        <v>0.88800000000000001</v>
      </c>
      <c r="J214" s="77">
        <v>0.9</v>
      </c>
      <c r="K214" s="77">
        <v>0.94</v>
      </c>
      <c r="L214" s="77">
        <v>0.86</v>
      </c>
    </row>
    <row r="215" spans="1:12">
      <c r="A215" s="55" t="s">
        <v>728</v>
      </c>
      <c r="B215" s="79">
        <v>25</v>
      </c>
      <c r="C215" s="87">
        <f>C216+C217+C218+C219</f>
        <v>30</v>
      </c>
      <c r="D215" s="87">
        <f t="shared" si="48"/>
        <v>0.7</v>
      </c>
      <c r="E215" s="84">
        <f t="shared" ref="E215:L215" si="49">1 - (E216) * (E217) * (E218) * (E219)</f>
        <v>0.20790140544000002</v>
      </c>
      <c r="F215" s="84">
        <f t="shared" si="49"/>
        <v>0.4014994758399999</v>
      </c>
      <c r="G215" s="84">
        <f t="shared" si="49"/>
        <v>9.6561418240000085E-2</v>
      </c>
      <c r="H215" s="84">
        <f t="shared" si="49"/>
        <v>0.30936446464000011</v>
      </c>
      <c r="I215" s="85">
        <f t="shared" si="49"/>
        <v>0.37480633750000003</v>
      </c>
      <c r="J215" s="85">
        <f t="shared" si="49"/>
        <v>0.37480633750000003</v>
      </c>
      <c r="K215" s="85">
        <f t="shared" si="49"/>
        <v>0.37480633750000003</v>
      </c>
      <c r="L215" s="85">
        <f t="shared" si="49"/>
        <v>0.30936446464000011</v>
      </c>
    </row>
    <row r="216" spans="1:12">
      <c r="A216" s="80" t="s">
        <v>668</v>
      </c>
      <c r="B216" s="79">
        <f>B215*0.15</f>
        <v>3.75</v>
      </c>
      <c r="C216" s="88">
        <v>5</v>
      </c>
      <c r="D216" s="89">
        <f t="shared" si="48"/>
        <v>0.95</v>
      </c>
      <c r="E216" s="77">
        <v>0.96399999999999997</v>
      </c>
      <c r="F216" s="77">
        <v>0.92400000000000004</v>
      </c>
      <c r="G216" s="77">
        <v>0.98399999999999999</v>
      </c>
      <c r="H216" s="77">
        <v>0.94399999999999995</v>
      </c>
      <c r="I216" s="77">
        <v>0.93</v>
      </c>
      <c r="J216" s="77">
        <v>0.93</v>
      </c>
      <c r="K216" s="77">
        <v>0.93</v>
      </c>
      <c r="L216" s="77">
        <v>0.94399999999999995</v>
      </c>
    </row>
    <row r="217" spans="1:12">
      <c r="A217" s="80" t="s">
        <v>669</v>
      </c>
      <c r="B217" s="79">
        <f>B215*0.4</f>
        <v>10</v>
      </c>
      <c r="C217" s="88">
        <v>12</v>
      </c>
      <c r="D217" s="89">
        <f t="shared" si="48"/>
        <v>0.88</v>
      </c>
      <c r="E217" s="77">
        <v>0.91</v>
      </c>
      <c r="F217" s="77">
        <v>0.81</v>
      </c>
      <c r="G217" s="77">
        <v>0.96</v>
      </c>
      <c r="H217" s="77">
        <v>0.86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</row>
    <row r="218" spans="1:12">
      <c r="A218" s="80" t="s">
        <v>814</v>
      </c>
      <c r="B218" s="79">
        <f>B215*0.15</f>
        <v>3.75</v>
      </c>
      <c r="C218" s="88">
        <v>5</v>
      </c>
      <c r="D218" s="89">
        <f t="shared" si="48"/>
        <v>0.95</v>
      </c>
      <c r="E218" s="77">
        <v>0.97299999999999998</v>
      </c>
      <c r="F218" s="77">
        <v>0.94299999999999995</v>
      </c>
      <c r="G218" s="77">
        <v>0.98799999999999999</v>
      </c>
      <c r="H218" s="77">
        <v>0.95799999999999996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</row>
    <row r="219" spans="1:12">
      <c r="A219" s="80" t="s">
        <v>671</v>
      </c>
      <c r="B219" s="79">
        <f>B215*0.3</f>
        <v>7.5</v>
      </c>
      <c r="C219" s="88">
        <v>8</v>
      </c>
      <c r="D219" s="89">
        <f t="shared" si="48"/>
        <v>0.92</v>
      </c>
      <c r="E219" s="77">
        <v>0.92800000000000005</v>
      </c>
      <c r="F219" s="77">
        <v>0.84799999999999998</v>
      </c>
      <c r="G219" s="77">
        <v>0.96799999999999997</v>
      </c>
      <c r="H219" s="77">
        <v>0.88800000000000001</v>
      </c>
      <c r="I219" s="77">
        <v>0.86</v>
      </c>
      <c r="J219" s="77">
        <v>0.86</v>
      </c>
      <c r="K219" s="77">
        <v>0.86</v>
      </c>
      <c r="L219" s="77">
        <v>0.88800000000000001</v>
      </c>
    </row>
    <row r="220" spans="1:12">
      <c r="A220" s="83" t="s">
        <v>729</v>
      </c>
      <c r="B220" s="79">
        <v>24</v>
      </c>
      <c r="C220" s="87">
        <f>C221+C222+C223+C224</f>
        <v>30</v>
      </c>
      <c r="D220" s="87">
        <f t="shared" si="48"/>
        <v>0.7</v>
      </c>
      <c r="E220" s="84">
        <f t="shared" ref="E220:L220" si="50">1 - (E221) * (E222) * (E223) * (E224)</f>
        <v>0.19722104973999999</v>
      </c>
      <c r="F220" s="84">
        <f t="shared" si="50"/>
        <v>0.39269039134000006</v>
      </c>
      <c r="G220" s="84">
        <f t="shared" si="50"/>
        <v>8.4862626940000019E-2</v>
      </c>
      <c r="H220" s="84">
        <f t="shared" si="50"/>
        <v>0.29964686454</v>
      </c>
      <c r="I220" s="85">
        <f t="shared" si="50"/>
        <v>0.37480633750000003</v>
      </c>
      <c r="J220" s="85">
        <f t="shared" si="50"/>
        <v>0.37480633750000003</v>
      </c>
      <c r="K220" s="85">
        <f t="shared" si="50"/>
        <v>0.27992968750000002</v>
      </c>
      <c r="L220" s="85">
        <f t="shared" si="50"/>
        <v>0.30936446464000011</v>
      </c>
    </row>
    <row r="221" spans="1:12">
      <c r="A221" s="80" t="s">
        <v>668</v>
      </c>
      <c r="B221" s="79">
        <f>B220*0.15</f>
        <v>3.5999999999999996</v>
      </c>
      <c r="C221" s="88">
        <v>5</v>
      </c>
      <c r="D221" s="89">
        <f t="shared" si="48"/>
        <v>0.95</v>
      </c>
      <c r="E221" s="77">
        <v>0.96599999999999997</v>
      </c>
      <c r="F221" s="77">
        <v>0.92600000000000005</v>
      </c>
      <c r="G221" s="77">
        <v>0.98599999999999999</v>
      </c>
      <c r="H221" s="77">
        <v>0.94599999999999995</v>
      </c>
      <c r="I221" s="77">
        <v>0.93</v>
      </c>
      <c r="J221" s="77">
        <v>0.93</v>
      </c>
      <c r="K221" s="77">
        <v>0.95</v>
      </c>
      <c r="L221" s="77">
        <v>0.94399999999999995</v>
      </c>
    </row>
    <row r="222" spans="1:12">
      <c r="A222" s="80" t="s">
        <v>669</v>
      </c>
      <c r="B222" s="79">
        <f>B220*0.4</f>
        <v>9.6000000000000014</v>
      </c>
      <c r="C222" s="88">
        <v>12</v>
      </c>
      <c r="D222" s="89">
        <f t="shared" si="48"/>
        <v>0.88</v>
      </c>
      <c r="E222" s="77">
        <v>0.91500000000000004</v>
      </c>
      <c r="F222" s="77">
        <v>0.81499999999999995</v>
      </c>
      <c r="G222" s="77">
        <v>0.96499999999999997</v>
      </c>
      <c r="H222" s="77">
        <v>0.86499999999999999</v>
      </c>
      <c r="I222" s="77">
        <v>0.82499999999999996</v>
      </c>
      <c r="J222" s="77">
        <v>0.82499999999999996</v>
      </c>
      <c r="K222" s="77">
        <v>0.875</v>
      </c>
      <c r="L222" s="77">
        <v>0.86</v>
      </c>
    </row>
    <row r="223" spans="1:12">
      <c r="A223" s="80" t="s">
        <v>814</v>
      </c>
      <c r="B223" s="79">
        <f>B220*0.15</f>
        <v>3.5999999999999996</v>
      </c>
      <c r="C223" s="88">
        <v>5</v>
      </c>
      <c r="D223" s="89">
        <f t="shared" si="48"/>
        <v>0.95</v>
      </c>
      <c r="E223" s="77">
        <v>0.97450000000000003</v>
      </c>
      <c r="F223" s="77">
        <v>0.94450000000000001</v>
      </c>
      <c r="G223" s="77">
        <v>0.98950000000000005</v>
      </c>
      <c r="H223" s="77">
        <v>0.95950000000000002</v>
      </c>
      <c r="I223" s="77">
        <v>0.94750000000000001</v>
      </c>
      <c r="J223" s="77">
        <v>0.94750000000000001</v>
      </c>
      <c r="K223" s="77">
        <v>0.96250000000000002</v>
      </c>
      <c r="L223" s="77">
        <v>0.95799999999999996</v>
      </c>
    </row>
    <row r="224" spans="1:12">
      <c r="A224" s="80" t="s">
        <v>671</v>
      </c>
      <c r="B224" s="79">
        <f>B220*0.3</f>
        <v>7.1999999999999993</v>
      </c>
      <c r="C224" s="88">
        <v>8</v>
      </c>
      <c r="D224" s="89">
        <f t="shared" si="48"/>
        <v>0.92</v>
      </c>
      <c r="E224" s="77">
        <v>0.93200000000000005</v>
      </c>
      <c r="F224" s="77">
        <v>0.85199999999999998</v>
      </c>
      <c r="G224" s="77">
        <v>0.97199999999999998</v>
      </c>
      <c r="H224" s="77">
        <v>0.89200000000000002</v>
      </c>
      <c r="I224" s="77">
        <v>0.86</v>
      </c>
      <c r="J224" s="77">
        <v>0.86</v>
      </c>
      <c r="K224" s="77">
        <v>0.9</v>
      </c>
      <c r="L224" s="77">
        <v>0.88800000000000001</v>
      </c>
    </row>
    <row r="225" spans="1:14">
      <c r="A225" s="55" t="s">
        <v>730</v>
      </c>
      <c r="B225" s="79">
        <v>24</v>
      </c>
      <c r="C225" s="87">
        <f>C226+C227+C228+C229</f>
        <v>30</v>
      </c>
      <c r="D225" s="87">
        <f t="shared" si="48"/>
        <v>0.7</v>
      </c>
      <c r="E225" s="84">
        <f t="shared" ref="E225:L225" si="51">1 - (E226) * (E227) * (E228) * (E229)</f>
        <v>0.19722104973999999</v>
      </c>
      <c r="F225" s="84">
        <f t="shared" si="51"/>
        <v>0.39269039134000006</v>
      </c>
      <c r="G225" s="84">
        <f t="shared" si="51"/>
        <v>8.4862626940000019E-2</v>
      </c>
      <c r="H225" s="84">
        <f t="shared" si="51"/>
        <v>0.29964686454</v>
      </c>
      <c r="I225" s="85">
        <f t="shared" si="51"/>
        <v>0.30936446464000011</v>
      </c>
      <c r="J225" s="85">
        <f t="shared" si="51"/>
        <v>0.30936446464000011</v>
      </c>
      <c r="K225" s="85">
        <f t="shared" si="51"/>
        <v>0.22896640000000001</v>
      </c>
      <c r="L225" s="85">
        <f t="shared" si="51"/>
        <v>0.30936446464000011</v>
      </c>
    </row>
    <row r="226" spans="1:14">
      <c r="A226" s="80" t="s">
        <v>668</v>
      </c>
      <c r="B226" s="79">
        <f>B225*0.15</f>
        <v>3.5999999999999996</v>
      </c>
      <c r="C226" s="88">
        <v>5</v>
      </c>
      <c r="D226" s="89">
        <f t="shared" si="48"/>
        <v>0.95</v>
      </c>
      <c r="E226" s="77">
        <v>0.96599999999999997</v>
      </c>
      <c r="F226" s="77">
        <v>0.92600000000000005</v>
      </c>
      <c r="G226" s="77">
        <v>0.98599999999999999</v>
      </c>
      <c r="H226" s="77">
        <v>0.94599999999999995</v>
      </c>
      <c r="I226" s="77">
        <v>0.94399999999999995</v>
      </c>
      <c r="J226" s="77">
        <v>0.94399999999999995</v>
      </c>
      <c r="K226" s="77">
        <v>0.96</v>
      </c>
      <c r="L226" s="77">
        <v>0.94399999999999995</v>
      </c>
      <c r="N226" s="20">
        <v>20</v>
      </c>
    </row>
    <row r="227" spans="1:14">
      <c r="A227" s="80" t="s">
        <v>669</v>
      </c>
      <c r="B227" s="79">
        <f>B225*0.4</f>
        <v>9.6000000000000014</v>
      </c>
      <c r="C227" s="88">
        <v>12</v>
      </c>
      <c r="D227" s="89">
        <f t="shared" si="48"/>
        <v>0.88</v>
      </c>
      <c r="E227" s="77">
        <v>0.91500000000000004</v>
      </c>
      <c r="F227" s="77">
        <v>0.81499999999999995</v>
      </c>
      <c r="G227" s="77">
        <v>0.96499999999999997</v>
      </c>
      <c r="H227" s="77">
        <v>0.86499999999999999</v>
      </c>
      <c r="I227" s="77">
        <v>0.86</v>
      </c>
      <c r="J227" s="77">
        <v>0.86</v>
      </c>
      <c r="K227" s="77">
        <v>0.9</v>
      </c>
      <c r="L227" s="77">
        <v>0.86</v>
      </c>
      <c r="N227" s="81">
        <v>40</v>
      </c>
    </row>
    <row r="228" spans="1:14">
      <c r="A228" s="80" t="s">
        <v>814</v>
      </c>
      <c r="B228" s="79">
        <f>B225*0.15</f>
        <v>3.5999999999999996</v>
      </c>
      <c r="C228" s="88">
        <v>5</v>
      </c>
      <c r="D228" s="89">
        <f t="shared" si="48"/>
        <v>0.95</v>
      </c>
      <c r="E228" s="77">
        <v>0.97450000000000003</v>
      </c>
      <c r="F228" s="77">
        <v>0.94450000000000001</v>
      </c>
      <c r="G228" s="77">
        <v>0.98950000000000005</v>
      </c>
      <c r="H228" s="77">
        <v>0.95950000000000002</v>
      </c>
      <c r="I228" s="77">
        <v>0.95799999999999996</v>
      </c>
      <c r="J228" s="77">
        <v>0.95799999999999996</v>
      </c>
      <c r="K228" s="77">
        <v>0.97</v>
      </c>
      <c r="L228" s="77">
        <v>0.95799999999999996</v>
      </c>
      <c r="N228" s="81">
        <v>10</v>
      </c>
    </row>
    <row r="229" spans="1:14">
      <c r="A229" s="80" t="s">
        <v>671</v>
      </c>
      <c r="B229" s="79">
        <f>B225*0.3</f>
        <v>7.1999999999999993</v>
      </c>
      <c r="C229" s="88">
        <v>8</v>
      </c>
      <c r="D229" s="89">
        <f t="shared" si="48"/>
        <v>0.92</v>
      </c>
      <c r="E229" s="77">
        <v>0.93200000000000005</v>
      </c>
      <c r="F229" s="77">
        <v>0.85199999999999998</v>
      </c>
      <c r="G229" s="77">
        <v>0.97199999999999998</v>
      </c>
      <c r="H229" s="77">
        <v>0.89200000000000002</v>
      </c>
      <c r="I229" s="77">
        <v>0.88800000000000001</v>
      </c>
      <c r="J229" s="77">
        <v>0.88800000000000001</v>
      </c>
      <c r="K229" s="77">
        <v>0.92</v>
      </c>
      <c r="L229" s="77">
        <v>0.88800000000000001</v>
      </c>
      <c r="N229" s="81">
        <v>30</v>
      </c>
    </row>
    <row r="230" spans="1:14">
      <c r="A230" s="83" t="s">
        <v>731</v>
      </c>
      <c r="B230" s="79">
        <v>24</v>
      </c>
      <c r="C230" s="87">
        <f>C231+C232+C233+C234</f>
        <v>30</v>
      </c>
      <c r="D230" s="87">
        <f t="shared" si="48"/>
        <v>0.7</v>
      </c>
      <c r="E230" s="84">
        <f t="shared" ref="E230:L230" si="52">1 - (E231) * (E232) * (E233) * (E234)</f>
        <v>0.19722104973999999</v>
      </c>
      <c r="F230" s="84">
        <f t="shared" si="52"/>
        <v>0.39269039134000006</v>
      </c>
      <c r="G230" s="84">
        <f t="shared" si="52"/>
        <v>8.4862626940000019E-2</v>
      </c>
      <c r="H230" s="84">
        <f t="shared" si="52"/>
        <v>0.29964686454</v>
      </c>
      <c r="I230" s="85">
        <f t="shared" si="52"/>
        <v>0.27992968750000002</v>
      </c>
      <c r="J230" s="85">
        <f t="shared" si="52"/>
        <v>0.37480633750000003</v>
      </c>
      <c r="K230" s="85">
        <f t="shared" si="52"/>
        <v>0.30936446464000011</v>
      </c>
      <c r="L230" s="85">
        <f t="shared" si="52"/>
        <v>0.27992968750000002</v>
      </c>
    </row>
    <row r="231" spans="1:14">
      <c r="A231" s="80" t="s">
        <v>668</v>
      </c>
      <c r="B231" s="79">
        <f>B230*0.15</f>
        <v>3.5999999999999996</v>
      </c>
      <c r="C231" s="88">
        <v>5</v>
      </c>
      <c r="D231" s="89">
        <f t="shared" si="48"/>
        <v>0.95</v>
      </c>
      <c r="E231" s="77">
        <v>0.96599999999999997</v>
      </c>
      <c r="F231" s="77">
        <v>0.92600000000000005</v>
      </c>
      <c r="G231" s="77">
        <v>0.98599999999999999</v>
      </c>
      <c r="H231" s="77">
        <v>0.94599999999999995</v>
      </c>
      <c r="I231" s="77">
        <v>0.95</v>
      </c>
      <c r="J231" s="77">
        <v>0.93</v>
      </c>
      <c r="K231" s="77">
        <v>0.94399999999999995</v>
      </c>
      <c r="L231" s="77">
        <v>0.95</v>
      </c>
    </row>
    <row r="232" spans="1:14">
      <c r="A232" s="80" t="s">
        <v>669</v>
      </c>
      <c r="B232" s="79">
        <f>B230*0.4</f>
        <v>9.6000000000000014</v>
      </c>
      <c r="C232" s="88">
        <v>12</v>
      </c>
      <c r="D232" s="89">
        <f t="shared" si="48"/>
        <v>0.88</v>
      </c>
      <c r="E232" s="77">
        <v>0.91500000000000004</v>
      </c>
      <c r="F232" s="77">
        <v>0.81499999999999995</v>
      </c>
      <c r="G232" s="77">
        <v>0.96499999999999997</v>
      </c>
      <c r="H232" s="77">
        <v>0.86499999999999999</v>
      </c>
      <c r="I232" s="77">
        <v>0.875</v>
      </c>
      <c r="J232" s="77">
        <v>0.82499999999999996</v>
      </c>
      <c r="K232" s="77">
        <v>0.86</v>
      </c>
      <c r="L232" s="77">
        <v>0.875</v>
      </c>
    </row>
    <row r="233" spans="1:14">
      <c r="A233" s="80" t="s">
        <v>814</v>
      </c>
      <c r="B233" s="79">
        <f>B230*0.15</f>
        <v>3.5999999999999996</v>
      </c>
      <c r="C233" s="88">
        <v>5</v>
      </c>
      <c r="D233" s="89">
        <f t="shared" si="48"/>
        <v>0.95</v>
      </c>
      <c r="E233" s="77">
        <v>0.97450000000000003</v>
      </c>
      <c r="F233" s="77">
        <v>0.94450000000000001</v>
      </c>
      <c r="G233" s="77">
        <v>0.98950000000000005</v>
      </c>
      <c r="H233" s="77">
        <v>0.95950000000000002</v>
      </c>
      <c r="I233" s="77">
        <v>0.96250000000000002</v>
      </c>
      <c r="J233" s="77">
        <v>0.94750000000000001</v>
      </c>
      <c r="K233" s="77">
        <v>0.95799999999999996</v>
      </c>
      <c r="L233" s="77">
        <v>0.96250000000000002</v>
      </c>
    </row>
    <row r="234" spans="1:14">
      <c r="A234" s="80" t="s">
        <v>671</v>
      </c>
      <c r="B234" s="79">
        <f>B230*0.3</f>
        <v>7.1999999999999993</v>
      </c>
      <c r="C234" s="88">
        <v>8</v>
      </c>
      <c r="D234" s="89">
        <f t="shared" si="48"/>
        <v>0.92</v>
      </c>
      <c r="E234" s="77">
        <v>0.93200000000000005</v>
      </c>
      <c r="F234" s="77">
        <v>0.85199999999999998</v>
      </c>
      <c r="G234" s="77">
        <v>0.97199999999999998</v>
      </c>
      <c r="H234" s="77">
        <v>0.89200000000000002</v>
      </c>
      <c r="I234" s="77">
        <v>0.9</v>
      </c>
      <c r="J234" s="77">
        <v>0.86</v>
      </c>
      <c r="K234" s="77">
        <v>0.88800000000000001</v>
      </c>
      <c r="L234" s="77">
        <v>0.9</v>
      </c>
    </row>
    <row r="235" spans="1:14">
      <c r="A235" s="55" t="s">
        <v>732</v>
      </c>
      <c r="B235" s="79">
        <v>24</v>
      </c>
      <c r="C235" s="87">
        <f>C236+C237+C238+C239</f>
        <v>30</v>
      </c>
      <c r="D235" s="87">
        <f t="shared" si="48"/>
        <v>0.7</v>
      </c>
      <c r="E235" s="84">
        <f t="shared" ref="E235:L235" si="53">1 - (E236) * (E237) * (E238) * (E239)</f>
        <v>0.19722104973999999</v>
      </c>
      <c r="F235" s="84">
        <f t="shared" si="53"/>
        <v>0.39269039134000006</v>
      </c>
      <c r="G235" s="84">
        <f t="shared" si="53"/>
        <v>8.4862626940000019E-2</v>
      </c>
      <c r="H235" s="84">
        <f t="shared" si="53"/>
        <v>0.29964686454</v>
      </c>
      <c r="I235" s="85">
        <f t="shared" si="53"/>
        <v>0.30936446464000011</v>
      </c>
      <c r="J235" s="85">
        <f t="shared" si="53"/>
        <v>0.30936446464000011</v>
      </c>
      <c r="K235" s="85">
        <f t="shared" si="53"/>
        <v>0.27992968750000002</v>
      </c>
      <c r="L235" s="85">
        <f t="shared" si="53"/>
        <v>0.30936446464000011</v>
      </c>
    </row>
    <row r="236" spans="1:14">
      <c r="A236" s="80" t="s">
        <v>668</v>
      </c>
      <c r="B236" s="79">
        <f>B235*0.15</f>
        <v>3.5999999999999996</v>
      </c>
      <c r="C236" s="88">
        <v>5</v>
      </c>
      <c r="D236" s="89">
        <f t="shared" si="48"/>
        <v>0.95</v>
      </c>
      <c r="E236" s="77">
        <v>0.96599999999999997</v>
      </c>
      <c r="F236" s="77">
        <v>0.92600000000000005</v>
      </c>
      <c r="G236" s="77">
        <v>0.98599999999999999</v>
      </c>
      <c r="H236" s="77">
        <v>0.94599999999999995</v>
      </c>
      <c r="I236" s="77">
        <v>0.94399999999999995</v>
      </c>
      <c r="J236" s="77">
        <v>0.94399999999999995</v>
      </c>
      <c r="K236" s="77">
        <v>0.95</v>
      </c>
      <c r="L236" s="77">
        <v>0.94399999999999995</v>
      </c>
    </row>
    <row r="237" spans="1:14">
      <c r="A237" s="80" t="s">
        <v>669</v>
      </c>
      <c r="B237" s="79">
        <f>B235*0.4</f>
        <v>9.6000000000000014</v>
      </c>
      <c r="C237" s="88">
        <v>12</v>
      </c>
      <c r="D237" s="89">
        <f t="shared" si="48"/>
        <v>0.88</v>
      </c>
      <c r="E237" s="77">
        <v>0.91500000000000004</v>
      </c>
      <c r="F237" s="77">
        <v>0.81499999999999995</v>
      </c>
      <c r="G237" s="77">
        <v>0.96499999999999997</v>
      </c>
      <c r="H237" s="77">
        <v>0.86499999999999999</v>
      </c>
      <c r="I237" s="77">
        <v>0.86</v>
      </c>
      <c r="J237" s="77">
        <v>0.86</v>
      </c>
      <c r="K237" s="77">
        <v>0.875</v>
      </c>
      <c r="L237" s="77">
        <v>0.86</v>
      </c>
    </row>
    <row r="238" spans="1:14">
      <c r="A238" s="80" t="s">
        <v>814</v>
      </c>
      <c r="B238" s="79">
        <f>B235*0.15</f>
        <v>3.5999999999999996</v>
      </c>
      <c r="C238" s="88">
        <v>5</v>
      </c>
      <c r="D238" s="89">
        <f t="shared" si="48"/>
        <v>0.95</v>
      </c>
      <c r="E238" s="77">
        <v>0.97450000000000003</v>
      </c>
      <c r="F238" s="77">
        <v>0.94450000000000001</v>
      </c>
      <c r="G238" s="77">
        <v>0.98950000000000005</v>
      </c>
      <c r="H238" s="77">
        <v>0.95950000000000002</v>
      </c>
      <c r="I238" s="77">
        <v>0.95799999999999996</v>
      </c>
      <c r="J238" s="77">
        <v>0.95799999999999996</v>
      </c>
      <c r="K238" s="77">
        <v>0.96250000000000002</v>
      </c>
      <c r="L238" s="77">
        <v>0.95799999999999996</v>
      </c>
    </row>
    <row r="239" spans="1:14">
      <c r="A239" s="80" t="s">
        <v>671</v>
      </c>
      <c r="B239" s="79">
        <f>B235*0.3</f>
        <v>7.1999999999999993</v>
      </c>
      <c r="C239" s="88">
        <v>8</v>
      </c>
      <c r="D239" s="89">
        <f t="shared" si="48"/>
        <v>0.92</v>
      </c>
      <c r="E239" s="77">
        <v>0.93200000000000005</v>
      </c>
      <c r="F239" s="77">
        <v>0.85199999999999998</v>
      </c>
      <c r="G239" s="77">
        <v>0.97199999999999998</v>
      </c>
      <c r="H239" s="77">
        <v>0.89200000000000002</v>
      </c>
      <c r="I239" s="77">
        <v>0.88800000000000001</v>
      </c>
      <c r="J239" s="77">
        <v>0.88800000000000001</v>
      </c>
      <c r="K239" s="77">
        <v>0.9</v>
      </c>
      <c r="L239" s="77">
        <v>0.88800000000000001</v>
      </c>
    </row>
    <row r="240" spans="1:14">
      <c r="A240" s="83" t="s">
        <v>733</v>
      </c>
      <c r="B240" s="79">
        <v>23</v>
      </c>
      <c r="C240" s="87">
        <f>C241+C242+C243+C244</f>
        <v>30</v>
      </c>
      <c r="D240" s="87">
        <f t="shared" si="48"/>
        <v>0.7</v>
      </c>
      <c r="E240" s="84">
        <f t="shared" ref="E240:L240" si="54">1 - (E241) * (E242) * (E243) * (E244)</f>
        <v>0.19722104973999999</v>
      </c>
      <c r="F240" s="84">
        <f t="shared" si="54"/>
        <v>0.39269039134000006</v>
      </c>
      <c r="G240" s="84">
        <f t="shared" si="54"/>
        <v>8.4862626940000019E-2</v>
      </c>
      <c r="H240" s="84">
        <f t="shared" si="54"/>
        <v>0.29964686454</v>
      </c>
      <c r="I240" s="85">
        <f t="shared" si="54"/>
        <v>0.37480633750000003</v>
      </c>
      <c r="J240" s="85">
        <f t="shared" si="54"/>
        <v>0.41885439999999996</v>
      </c>
      <c r="K240" s="85">
        <f t="shared" si="54"/>
        <v>0.30936446464000011</v>
      </c>
      <c r="L240" s="85">
        <f t="shared" si="54"/>
        <v>0.35656423374000001</v>
      </c>
    </row>
    <row r="241" spans="1:12">
      <c r="A241" s="80" t="s">
        <v>668</v>
      </c>
      <c r="B241" s="79">
        <f>B240*0.15</f>
        <v>3.4499999999999997</v>
      </c>
      <c r="C241" s="88">
        <v>5</v>
      </c>
      <c r="D241" s="89">
        <f t="shared" si="48"/>
        <v>0.95</v>
      </c>
      <c r="E241" s="77">
        <v>0.96599999999999997</v>
      </c>
      <c r="F241" s="77">
        <v>0.92600000000000005</v>
      </c>
      <c r="G241" s="77">
        <v>0.98599999999999999</v>
      </c>
      <c r="H241" s="77">
        <v>0.94599999999999995</v>
      </c>
      <c r="I241" s="77">
        <v>0.93</v>
      </c>
      <c r="J241" s="77">
        <v>0.92</v>
      </c>
      <c r="K241" s="77">
        <v>0.94399999999999995</v>
      </c>
      <c r="L241" s="77">
        <v>0.93400000000000005</v>
      </c>
    </row>
    <row r="242" spans="1:12">
      <c r="A242" s="80" t="s">
        <v>669</v>
      </c>
      <c r="B242" s="79">
        <f>B240*0.4</f>
        <v>9.2000000000000011</v>
      </c>
      <c r="C242" s="88">
        <v>12</v>
      </c>
      <c r="D242" s="89">
        <f t="shared" si="48"/>
        <v>0.88</v>
      </c>
      <c r="E242" s="77">
        <v>0.91500000000000004</v>
      </c>
      <c r="F242" s="77">
        <v>0.81499999999999995</v>
      </c>
      <c r="G242" s="77">
        <v>0.96499999999999997</v>
      </c>
      <c r="H242" s="77">
        <v>0.86499999999999999</v>
      </c>
      <c r="I242" s="77">
        <v>0.82499999999999996</v>
      </c>
      <c r="J242" s="77">
        <v>0.8</v>
      </c>
      <c r="K242" s="77">
        <v>0.86</v>
      </c>
      <c r="L242" s="77">
        <v>0.83499999999999996</v>
      </c>
    </row>
    <row r="243" spans="1:12">
      <c r="A243" s="80" t="s">
        <v>814</v>
      </c>
      <c r="B243" s="79">
        <f>B240*0.15</f>
        <v>3.4499999999999997</v>
      </c>
      <c r="C243" s="88">
        <v>5</v>
      </c>
      <c r="D243" s="89">
        <f t="shared" si="48"/>
        <v>0.95</v>
      </c>
      <c r="E243" s="77">
        <v>0.97450000000000003</v>
      </c>
      <c r="F243" s="77">
        <v>0.94450000000000001</v>
      </c>
      <c r="G243" s="77">
        <v>0.98950000000000005</v>
      </c>
      <c r="H243" s="77">
        <v>0.95950000000000002</v>
      </c>
      <c r="I243" s="77">
        <v>0.94750000000000001</v>
      </c>
      <c r="J243" s="77">
        <v>0.94</v>
      </c>
      <c r="K243" s="77">
        <v>0.95799999999999996</v>
      </c>
      <c r="L243" s="77">
        <v>0.95050000000000001</v>
      </c>
    </row>
    <row r="244" spans="1:12">
      <c r="A244" s="80" t="s">
        <v>671</v>
      </c>
      <c r="B244" s="79">
        <f>B240*0.3</f>
        <v>6.8999999999999995</v>
      </c>
      <c r="C244" s="88">
        <v>8</v>
      </c>
      <c r="D244" s="89">
        <f t="shared" ref="D244:D269" si="55">1-(C244/100)</f>
        <v>0.92</v>
      </c>
      <c r="E244" s="77">
        <v>0.93200000000000005</v>
      </c>
      <c r="F244" s="77">
        <v>0.85199999999999998</v>
      </c>
      <c r="G244" s="77">
        <v>0.97199999999999998</v>
      </c>
      <c r="H244" s="77">
        <v>0.89200000000000002</v>
      </c>
      <c r="I244" s="77">
        <v>0.86</v>
      </c>
      <c r="J244" s="77">
        <v>0.84</v>
      </c>
      <c r="K244" s="77">
        <v>0.88800000000000001</v>
      </c>
      <c r="L244" s="77">
        <v>0.86799999999999999</v>
      </c>
    </row>
    <row r="245" spans="1:12">
      <c r="A245" s="55" t="s">
        <v>734</v>
      </c>
      <c r="B245" s="79">
        <v>23</v>
      </c>
      <c r="C245" s="87">
        <f>C246+C247+C248+C249</f>
        <v>25</v>
      </c>
      <c r="D245" s="87">
        <f t="shared" si="55"/>
        <v>0.75</v>
      </c>
      <c r="E245" s="84">
        <f t="shared" ref="E245:L245" si="56">1 - (E246) * (E247) * (E248) * (E249)</f>
        <v>0.19722104973999999</v>
      </c>
      <c r="F245" s="84">
        <f t="shared" si="56"/>
        <v>0.39269039134000006</v>
      </c>
      <c r="G245" s="84">
        <f t="shared" si="56"/>
        <v>8.4862626940000019E-2</v>
      </c>
      <c r="H245" s="84">
        <f t="shared" si="56"/>
        <v>0.29964686454</v>
      </c>
      <c r="I245" s="85">
        <f t="shared" si="56"/>
        <v>0.30936446464000011</v>
      </c>
      <c r="J245" s="85">
        <f t="shared" si="56"/>
        <v>0.27992968750000002</v>
      </c>
      <c r="K245" s="85">
        <f t="shared" si="56"/>
        <v>0.22896640000000001</v>
      </c>
      <c r="L245" s="85">
        <f t="shared" si="56"/>
        <v>0.30936446464000011</v>
      </c>
    </row>
    <row r="246" spans="1:12">
      <c r="A246" s="80" t="s">
        <v>668</v>
      </c>
      <c r="B246" s="79">
        <f>B245*0.15</f>
        <v>3.4499999999999997</v>
      </c>
      <c r="C246" s="88">
        <v>5</v>
      </c>
      <c r="D246" s="89">
        <f t="shared" si="55"/>
        <v>0.95</v>
      </c>
      <c r="E246" s="77">
        <v>0.96599999999999997</v>
      </c>
      <c r="F246" s="77">
        <v>0.92600000000000005</v>
      </c>
      <c r="G246" s="77">
        <v>0.98599999999999999</v>
      </c>
      <c r="H246" s="77">
        <v>0.94599999999999995</v>
      </c>
      <c r="I246" s="77">
        <v>0.94399999999999995</v>
      </c>
      <c r="J246" s="77">
        <v>0.95</v>
      </c>
      <c r="K246" s="77">
        <v>0.96</v>
      </c>
      <c r="L246" s="77">
        <v>0.94399999999999995</v>
      </c>
    </row>
    <row r="247" spans="1:12">
      <c r="A247" s="80" t="s">
        <v>669</v>
      </c>
      <c r="B247" s="79">
        <f>B245*0.4</f>
        <v>9.2000000000000011</v>
      </c>
      <c r="C247" s="88">
        <v>12</v>
      </c>
      <c r="D247" s="89">
        <f t="shared" si="55"/>
        <v>0.88</v>
      </c>
      <c r="E247" s="77">
        <v>0.91500000000000004</v>
      </c>
      <c r="F247" s="77">
        <v>0.81499999999999995</v>
      </c>
      <c r="G247" s="77">
        <v>0.96499999999999997</v>
      </c>
      <c r="H247" s="77">
        <v>0.86499999999999999</v>
      </c>
      <c r="I247" s="77">
        <v>0.86</v>
      </c>
      <c r="J247" s="77">
        <v>0.875</v>
      </c>
      <c r="K247" s="77">
        <v>0.9</v>
      </c>
      <c r="L247" s="77">
        <v>0.86</v>
      </c>
    </row>
    <row r="248" spans="1:12">
      <c r="A248" s="80" t="s">
        <v>814</v>
      </c>
      <c r="B248" s="79">
        <f>B245*0.15</f>
        <v>3.4499999999999997</v>
      </c>
      <c r="C248" s="88">
        <v>0</v>
      </c>
      <c r="D248" s="89">
        <f t="shared" si="55"/>
        <v>1</v>
      </c>
      <c r="E248" s="77">
        <v>0.97450000000000003</v>
      </c>
      <c r="F248" s="77">
        <v>0.94450000000000001</v>
      </c>
      <c r="G248" s="77">
        <v>0.98950000000000005</v>
      </c>
      <c r="H248" s="77">
        <v>0.95950000000000002</v>
      </c>
      <c r="I248" s="77">
        <v>0.95799999999999996</v>
      </c>
      <c r="J248" s="77">
        <v>0.96250000000000002</v>
      </c>
      <c r="K248" s="77">
        <v>0.97</v>
      </c>
      <c r="L248" s="77">
        <v>0.95799999999999996</v>
      </c>
    </row>
    <row r="249" spans="1:12">
      <c r="A249" s="80" t="s">
        <v>671</v>
      </c>
      <c r="B249" s="79">
        <f>B245*0.3</f>
        <v>6.8999999999999995</v>
      </c>
      <c r="C249" s="88">
        <v>8</v>
      </c>
      <c r="D249" s="89">
        <f t="shared" si="55"/>
        <v>0.92</v>
      </c>
      <c r="E249" s="77">
        <v>0.93200000000000005</v>
      </c>
      <c r="F249" s="77">
        <v>0.85199999999999998</v>
      </c>
      <c r="G249" s="77">
        <v>0.97199999999999998</v>
      </c>
      <c r="H249" s="77">
        <v>0.89200000000000002</v>
      </c>
      <c r="I249" s="77">
        <v>0.88800000000000001</v>
      </c>
      <c r="J249" s="77">
        <v>0.9</v>
      </c>
      <c r="K249" s="77">
        <v>0.92</v>
      </c>
      <c r="L249" s="77">
        <v>0.88800000000000001</v>
      </c>
    </row>
    <row r="250" spans="1:12">
      <c r="A250" s="83" t="s">
        <v>735</v>
      </c>
      <c r="B250" s="79">
        <v>22</v>
      </c>
      <c r="C250" s="87">
        <f>C251+C252+C253+C254</f>
        <v>0</v>
      </c>
      <c r="D250" s="87">
        <f t="shared" si="55"/>
        <v>1</v>
      </c>
      <c r="E250" s="84">
        <f t="shared" ref="E250:L250" si="57">1 - (E251) * (E252) * (E253) * (E254)</f>
        <v>0.18644137983999987</v>
      </c>
      <c r="F250" s="84">
        <f t="shared" si="57"/>
        <v>0.38379285504000005</v>
      </c>
      <c r="G250" s="84">
        <f t="shared" si="57"/>
        <v>7.3058874240000016E-2</v>
      </c>
      <c r="H250" s="84">
        <f t="shared" si="57"/>
        <v>0.28983545344000006</v>
      </c>
      <c r="I250" s="85">
        <f t="shared" si="57"/>
        <v>0.30936446464000011</v>
      </c>
      <c r="J250" s="85">
        <f t="shared" si="57"/>
        <v>0.41885439999999996</v>
      </c>
      <c r="K250" s="85">
        <f t="shared" si="57"/>
        <v>0.22896640000000001</v>
      </c>
      <c r="L250" s="85">
        <f t="shared" si="57"/>
        <v>0.41885439999999996</v>
      </c>
    </row>
    <row r="251" spans="1:12">
      <c r="A251" s="80" t="s">
        <v>668</v>
      </c>
      <c r="B251" s="79">
        <f>B250*0.15</f>
        <v>3.3</v>
      </c>
      <c r="C251" s="88">
        <v>0</v>
      </c>
      <c r="D251" s="89">
        <f t="shared" si="55"/>
        <v>1</v>
      </c>
      <c r="E251" s="77">
        <v>0.96799999999999997</v>
      </c>
      <c r="F251" s="77">
        <v>0.92800000000000005</v>
      </c>
      <c r="G251" s="77">
        <v>0.98799999999999999</v>
      </c>
      <c r="H251" s="77">
        <v>0.94799999999999995</v>
      </c>
      <c r="I251" s="77">
        <v>0.94399999999999995</v>
      </c>
      <c r="J251" s="77">
        <v>0.92</v>
      </c>
      <c r="K251" s="77">
        <v>0.96</v>
      </c>
      <c r="L251" s="77">
        <v>0.92</v>
      </c>
    </row>
    <row r="252" spans="1:12">
      <c r="A252" s="80" t="s">
        <v>669</v>
      </c>
      <c r="B252" s="79">
        <f>B250*0.4</f>
        <v>8.8000000000000007</v>
      </c>
      <c r="C252" s="88">
        <v>0</v>
      </c>
      <c r="D252" s="89">
        <f t="shared" si="55"/>
        <v>1</v>
      </c>
      <c r="E252" s="77">
        <v>0.92</v>
      </c>
      <c r="F252" s="77">
        <v>0.82</v>
      </c>
      <c r="G252" s="77">
        <v>0.97</v>
      </c>
      <c r="H252" s="77">
        <v>0.87</v>
      </c>
      <c r="I252" s="77">
        <v>0.86</v>
      </c>
      <c r="J252" s="77">
        <v>0.8</v>
      </c>
      <c r="K252" s="77">
        <v>0.9</v>
      </c>
      <c r="L252" s="77">
        <v>0.8</v>
      </c>
    </row>
    <row r="253" spans="1:12">
      <c r="A253" s="80" t="s">
        <v>814</v>
      </c>
      <c r="B253" s="79">
        <f>B250*0.15</f>
        <v>3.3</v>
      </c>
      <c r="C253" s="88">
        <v>0</v>
      </c>
      <c r="D253" s="89">
        <f t="shared" si="55"/>
        <v>1</v>
      </c>
      <c r="E253" s="77">
        <v>0.97599999999999998</v>
      </c>
      <c r="F253" s="77">
        <v>0.94599999999999995</v>
      </c>
      <c r="G253" s="77">
        <v>0.99099999999999999</v>
      </c>
      <c r="H253" s="77">
        <v>0.96099999999999997</v>
      </c>
      <c r="I253" s="77">
        <v>0.95799999999999996</v>
      </c>
      <c r="J253" s="77">
        <v>0.94</v>
      </c>
      <c r="K253" s="77">
        <v>0.97</v>
      </c>
      <c r="L253" s="77">
        <v>0.94</v>
      </c>
    </row>
    <row r="254" spans="1:12">
      <c r="A254" s="80" t="s">
        <v>671</v>
      </c>
      <c r="B254" s="79">
        <f>B250*0.3</f>
        <v>6.6</v>
      </c>
      <c r="C254" s="88">
        <v>0</v>
      </c>
      <c r="D254" s="89">
        <f t="shared" si="55"/>
        <v>1</v>
      </c>
      <c r="E254" s="77">
        <v>0.93600000000000005</v>
      </c>
      <c r="F254" s="77">
        <v>0.85599999999999998</v>
      </c>
      <c r="G254" s="77">
        <v>0.97599999999999998</v>
      </c>
      <c r="H254" s="77">
        <v>0.89600000000000002</v>
      </c>
      <c r="I254" s="77">
        <v>0.88800000000000001</v>
      </c>
      <c r="J254" s="77">
        <v>0.84</v>
      </c>
      <c r="K254" s="77">
        <v>0.92</v>
      </c>
      <c r="L254" s="77">
        <v>0.84</v>
      </c>
    </row>
    <row r="255" spans="1:12">
      <c r="A255" s="55" t="s">
        <v>736</v>
      </c>
      <c r="B255" s="79">
        <v>22</v>
      </c>
      <c r="C255" s="87">
        <f>C256+C257+C258+C259</f>
        <v>30</v>
      </c>
      <c r="D255" s="87">
        <f t="shared" si="55"/>
        <v>0.7</v>
      </c>
      <c r="E255" s="84">
        <f t="shared" ref="E255:L255" si="58">1 - (E256) * (E257) * (E258) * (E259)</f>
        <v>0.18644137983999987</v>
      </c>
      <c r="F255" s="84">
        <f t="shared" si="58"/>
        <v>0.38379285504000005</v>
      </c>
      <c r="G255" s="84">
        <f t="shared" si="58"/>
        <v>7.3058874240000016E-2</v>
      </c>
      <c r="H255" s="84">
        <f t="shared" si="58"/>
        <v>0.28983545344000006</v>
      </c>
      <c r="I255" s="85">
        <f t="shared" si="58"/>
        <v>0.22896640000000001</v>
      </c>
      <c r="J255" s="85">
        <f t="shared" si="58"/>
        <v>0.22896640000000001</v>
      </c>
      <c r="K255" s="85">
        <f t="shared" si="58"/>
        <v>0.35656423374000001</v>
      </c>
      <c r="L255" s="85">
        <f t="shared" si="58"/>
        <v>0.35656423374000001</v>
      </c>
    </row>
    <row r="256" spans="1:12">
      <c r="A256" s="80" t="s">
        <v>668</v>
      </c>
      <c r="B256" s="79">
        <f>B255*0.15</f>
        <v>3.3</v>
      </c>
      <c r="C256" s="88">
        <v>5</v>
      </c>
      <c r="D256" s="89">
        <f t="shared" si="55"/>
        <v>0.95</v>
      </c>
      <c r="E256" s="77">
        <v>0.96799999999999997</v>
      </c>
      <c r="F256" s="77">
        <v>0.92800000000000005</v>
      </c>
      <c r="G256" s="77">
        <v>0.98799999999999999</v>
      </c>
      <c r="H256" s="77">
        <v>0.94799999999999995</v>
      </c>
      <c r="I256" s="77">
        <v>0.96</v>
      </c>
      <c r="J256" s="77">
        <v>0.96</v>
      </c>
      <c r="K256" s="77">
        <v>0.93400000000000005</v>
      </c>
      <c r="L256" s="77">
        <v>0.93400000000000005</v>
      </c>
    </row>
    <row r="257" spans="1:14">
      <c r="A257" s="80" t="s">
        <v>669</v>
      </c>
      <c r="B257" s="79">
        <f>B255*0.4</f>
        <v>8.8000000000000007</v>
      </c>
      <c r="C257" s="88">
        <v>12</v>
      </c>
      <c r="D257" s="89">
        <f t="shared" si="55"/>
        <v>0.88</v>
      </c>
      <c r="E257" s="77">
        <v>0.92</v>
      </c>
      <c r="F257" s="77">
        <v>0.82</v>
      </c>
      <c r="G257" s="77">
        <v>0.97</v>
      </c>
      <c r="H257" s="77">
        <v>0.87</v>
      </c>
      <c r="I257" s="77">
        <v>0.9</v>
      </c>
      <c r="J257" s="77">
        <v>0.9</v>
      </c>
      <c r="K257" s="77">
        <v>0.83499999999999996</v>
      </c>
      <c r="L257" s="77">
        <v>0.83499999999999996</v>
      </c>
    </row>
    <row r="258" spans="1:14">
      <c r="A258" s="80" t="s">
        <v>814</v>
      </c>
      <c r="B258" s="79">
        <f>B255*0.15</f>
        <v>3.3</v>
      </c>
      <c r="C258" s="88">
        <v>5</v>
      </c>
      <c r="D258" s="89">
        <f t="shared" si="55"/>
        <v>0.95</v>
      </c>
      <c r="E258" s="77">
        <v>0.97599999999999998</v>
      </c>
      <c r="F258" s="77">
        <v>0.94599999999999995</v>
      </c>
      <c r="G258" s="77">
        <v>0.99099999999999999</v>
      </c>
      <c r="H258" s="77">
        <v>0.96099999999999997</v>
      </c>
      <c r="I258" s="77">
        <v>0.97</v>
      </c>
      <c r="J258" s="77">
        <v>0.97</v>
      </c>
      <c r="K258" s="77">
        <v>0.95050000000000001</v>
      </c>
      <c r="L258" s="77">
        <v>0.95050000000000001</v>
      </c>
    </row>
    <row r="259" spans="1:14">
      <c r="A259" s="80" t="s">
        <v>671</v>
      </c>
      <c r="B259" s="79">
        <f>B255*0.3</f>
        <v>6.6</v>
      </c>
      <c r="C259" s="88">
        <v>8</v>
      </c>
      <c r="D259" s="89">
        <f t="shared" si="55"/>
        <v>0.92</v>
      </c>
      <c r="E259" s="77">
        <v>0.93600000000000005</v>
      </c>
      <c r="F259" s="77">
        <v>0.85599999999999998</v>
      </c>
      <c r="G259" s="77">
        <v>0.97599999999999998</v>
      </c>
      <c r="H259" s="77">
        <v>0.89600000000000002</v>
      </c>
      <c r="I259" s="77">
        <v>0.92</v>
      </c>
      <c r="J259" s="77">
        <v>0.92</v>
      </c>
      <c r="K259" s="77">
        <v>0.86799999999999999</v>
      </c>
      <c r="L259" s="77">
        <v>0.86799999999999999</v>
      </c>
    </row>
    <row r="260" spans="1:14">
      <c r="A260" s="83" t="s">
        <v>737</v>
      </c>
      <c r="B260" s="79">
        <v>22</v>
      </c>
      <c r="C260" s="87">
        <f>C261+C262+C263+C264</f>
        <v>30</v>
      </c>
      <c r="D260" s="87">
        <f t="shared" si="55"/>
        <v>0.7</v>
      </c>
      <c r="E260" s="84">
        <f t="shared" ref="E260:L260" si="59">1 - (E261) * (E262) * (E263) * (E264)</f>
        <v>0.18644137983999987</v>
      </c>
      <c r="F260" s="84">
        <f t="shared" si="59"/>
        <v>0.38379285504000005</v>
      </c>
      <c r="G260" s="84">
        <f t="shared" si="59"/>
        <v>7.3058874240000016E-2</v>
      </c>
      <c r="H260" s="84">
        <f t="shared" si="59"/>
        <v>0.28983545344000006</v>
      </c>
      <c r="I260" s="85">
        <f t="shared" si="59"/>
        <v>0.27992968750000002</v>
      </c>
      <c r="J260" s="85">
        <f t="shared" si="59"/>
        <v>0.35656423374000001</v>
      </c>
      <c r="K260" s="85">
        <f t="shared" si="59"/>
        <v>0.27992968750000002</v>
      </c>
      <c r="L260" s="85">
        <f t="shared" si="59"/>
        <v>0.27992968750000002</v>
      </c>
    </row>
    <row r="261" spans="1:14">
      <c r="A261" s="80" t="s">
        <v>668</v>
      </c>
      <c r="B261" s="79">
        <f>B260*0.15</f>
        <v>3.3</v>
      </c>
      <c r="C261" s="88">
        <v>5</v>
      </c>
      <c r="D261" s="89">
        <f t="shared" si="55"/>
        <v>0.95</v>
      </c>
      <c r="E261" s="77">
        <v>0.96799999999999997</v>
      </c>
      <c r="F261" s="77">
        <v>0.92800000000000005</v>
      </c>
      <c r="G261" s="77">
        <v>0.98799999999999999</v>
      </c>
      <c r="H261" s="77">
        <v>0.94799999999999995</v>
      </c>
      <c r="I261" s="77">
        <v>0.95</v>
      </c>
      <c r="J261" s="77">
        <v>0.93400000000000005</v>
      </c>
      <c r="K261" s="77">
        <v>0.95</v>
      </c>
      <c r="L261" s="77">
        <v>0.95</v>
      </c>
    </row>
    <row r="262" spans="1:14">
      <c r="A262" s="80" t="s">
        <v>669</v>
      </c>
      <c r="B262" s="79">
        <f>B260*0.4</f>
        <v>8.8000000000000007</v>
      </c>
      <c r="C262" s="88">
        <v>12</v>
      </c>
      <c r="D262" s="89">
        <f t="shared" si="55"/>
        <v>0.88</v>
      </c>
      <c r="E262" s="77">
        <v>0.92</v>
      </c>
      <c r="F262" s="77">
        <v>0.82</v>
      </c>
      <c r="G262" s="77">
        <v>0.97</v>
      </c>
      <c r="H262" s="77">
        <v>0.87</v>
      </c>
      <c r="I262" s="77">
        <v>0.875</v>
      </c>
      <c r="J262" s="77">
        <v>0.83499999999999996</v>
      </c>
      <c r="K262" s="77">
        <v>0.875</v>
      </c>
      <c r="L262" s="77">
        <v>0.875</v>
      </c>
    </row>
    <row r="263" spans="1:14">
      <c r="A263" s="80" t="s">
        <v>814</v>
      </c>
      <c r="B263" s="79">
        <f>B260*0.15</f>
        <v>3.3</v>
      </c>
      <c r="C263" s="88">
        <v>5</v>
      </c>
      <c r="D263" s="89">
        <f t="shared" si="55"/>
        <v>0.95</v>
      </c>
      <c r="E263" s="77">
        <v>0.97599999999999998</v>
      </c>
      <c r="F263" s="77">
        <v>0.94599999999999995</v>
      </c>
      <c r="G263" s="77">
        <v>0.99099999999999999</v>
      </c>
      <c r="H263" s="77">
        <v>0.96099999999999997</v>
      </c>
      <c r="I263" s="77">
        <v>0.96250000000000002</v>
      </c>
      <c r="J263" s="77">
        <v>0.95050000000000001</v>
      </c>
      <c r="K263" s="77">
        <v>0.96250000000000002</v>
      </c>
      <c r="L263" s="77">
        <v>0.96250000000000002</v>
      </c>
    </row>
    <row r="264" spans="1:14">
      <c r="A264" s="80" t="s">
        <v>671</v>
      </c>
      <c r="B264" s="79">
        <f>B260*0.3</f>
        <v>6.6</v>
      </c>
      <c r="C264" s="88">
        <v>8</v>
      </c>
      <c r="D264" s="89">
        <f t="shared" si="55"/>
        <v>0.92</v>
      </c>
      <c r="E264" s="77">
        <v>0.93600000000000005</v>
      </c>
      <c r="F264" s="77">
        <v>0.85599999999999998</v>
      </c>
      <c r="G264" s="77">
        <v>0.97599999999999998</v>
      </c>
      <c r="H264" s="77">
        <v>0.89600000000000002</v>
      </c>
      <c r="I264" s="77">
        <v>0.9</v>
      </c>
      <c r="J264" s="77">
        <v>0.86799999999999999</v>
      </c>
      <c r="K264" s="77">
        <v>0.9</v>
      </c>
      <c r="L264" s="77">
        <v>0.9</v>
      </c>
    </row>
    <row r="265" spans="1:14">
      <c r="A265" s="55" t="s">
        <v>738</v>
      </c>
      <c r="B265" s="79">
        <v>21</v>
      </c>
      <c r="C265" s="87">
        <f>C266+C267+C268+C269</f>
        <v>30</v>
      </c>
      <c r="D265" s="87">
        <f t="shared" si="55"/>
        <v>0.7</v>
      </c>
      <c r="E265" s="84">
        <f t="shared" ref="E265:L265" si="60">1 - (E266) * (E267) * (E268) * (E269)</f>
        <v>0.18644137983999987</v>
      </c>
      <c r="F265" s="84">
        <f t="shared" si="60"/>
        <v>0.38379285504000005</v>
      </c>
      <c r="G265" s="84">
        <f t="shared" si="60"/>
        <v>7.3058874240000016E-2</v>
      </c>
      <c r="H265" s="84">
        <f t="shared" si="60"/>
        <v>0.28983545344000006</v>
      </c>
      <c r="I265" s="85">
        <f t="shared" si="60"/>
        <v>0.22896640000000001</v>
      </c>
      <c r="J265" s="85">
        <f t="shared" si="60"/>
        <v>0.30936446464000011</v>
      </c>
      <c r="K265" s="85">
        <f t="shared" si="60"/>
        <v>0.22896640000000001</v>
      </c>
      <c r="L265" s="85">
        <f t="shared" si="60"/>
        <v>0.27992968750000002</v>
      </c>
    </row>
    <row r="266" spans="1:14">
      <c r="A266" s="80" t="s">
        <v>668</v>
      </c>
      <c r="B266" s="79">
        <f>B265*0.15</f>
        <v>3.15</v>
      </c>
      <c r="C266" s="88">
        <v>5</v>
      </c>
      <c r="D266" s="89">
        <f t="shared" si="55"/>
        <v>0.95</v>
      </c>
      <c r="E266" s="77">
        <v>0.96799999999999997</v>
      </c>
      <c r="F266" s="77">
        <v>0.92800000000000005</v>
      </c>
      <c r="G266" s="77">
        <v>0.98799999999999999</v>
      </c>
      <c r="H266" s="77">
        <v>0.94799999999999995</v>
      </c>
      <c r="I266" s="77">
        <v>0.96</v>
      </c>
      <c r="J266" s="77">
        <v>0.94399999999999995</v>
      </c>
      <c r="K266" s="77">
        <v>0.96</v>
      </c>
      <c r="L266" s="77">
        <v>0.95</v>
      </c>
    </row>
    <row r="267" spans="1:14">
      <c r="A267" s="80" t="s">
        <v>669</v>
      </c>
      <c r="B267" s="79">
        <f>B265*0.4</f>
        <v>8.4</v>
      </c>
      <c r="C267" s="88">
        <v>12</v>
      </c>
      <c r="D267" s="89">
        <f t="shared" si="55"/>
        <v>0.88</v>
      </c>
      <c r="E267" s="77">
        <v>0.92</v>
      </c>
      <c r="F267" s="77">
        <v>0.82</v>
      </c>
      <c r="G267" s="77">
        <v>0.97</v>
      </c>
      <c r="H267" s="77">
        <v>0.87</v>
      </c>
      <c r="I267" s="77">
        <v>0.9</v>
      </c>
      <c r="J267" s="77">
        <v>0.86</v>
      </c>
      <c r="K267" s="77">
        <v>0.9</v>
      </c>
      <c r="L267" s="77">
        <v>0.875</v>
      </c>
    </row>
    <row r="268" spans="1:14">
      <c r="A268" s="80" t="s">
        <v>814</v>
      </c>
      <c r="B268" s="79">
        <f>B265*0.15</f>
        <v>3.15</v>
      </c>
      <c r="C268" s="88">
        <v>5</v>
      </c>
      <c r="D268" s="89">
        <f t="shared" si="55"/>
        <v>0.95</v>
      </c>
      <c r="E268" s="77">
        <v>0.97599999999999998</v>
      </c>
      <c r="F268" s="77">
        <v>0.94599999999999995</v>
      </c>
      <c r="G268" s="77">
        <v>0.99099999999999999</v>
      </c>
      <c r="H268" s="77">
        <v>0.96099999999999997</v>
      </c>
      <c r="I268" s="77">
        <v>0.97</v>
      </c>
      <c r="J268" s="77">
        <v>0.95799999999999996</v>
      </c>
      <c r="K268" s="77">
        <v>0.97</v>
      </c>
      <c r="L268" s="77">
        <v>0.96250000000000002</v>
      </c>
    </row>
    <row r="269" spans="1:14">
      <c r="A269" s="80" t="s">
        <v>671</v>
      </c>
      <c r="B269" s="79">
        <f>B265*0.3</f>
        <v>6.3</v>
      </c>
      <c r="C269" s="88">
        <v>8</v>
      </c>
      <c r="D269" s="89">
        <f t="shared" si="55"/>
        <v>0.92</v>
      </c>
      <c r="E269" s="77">
        <v>0.93600000000000005</v>
      </c>
      <c r="F269" s="77">
        <v>0.85599999999999998</v>
      </c>
      <c r="G269" s="77">
        <v>0.97599999999999998</v>
      </c>
      <c r="H269" s="77">
        <v>0.89600000000000002</v>
      </c>
      <c r="I269" s="77">
        <v>0.92</v>
      </c>
      <c r="J269" s="77">
        <v>0.88800000000000001</v>
      </c>
      <c r="K269" s="77">
        <v>0.92</v>
      </c>
      <c r="L269" s="77">
        <v>0.9</v>
      </c>
    </row>
    <row r="270" spans="1:14">
      <c r="A270" s="161" t="s">
        <v>682</v>
      </c>
      <c r="B270" s="161"/>
      <c r="C270" s="161"/>
      <c r="D270" s="161"/>
      <c r="E270" s="161"/>
      <c r="F270" s="161"/>
      <c r="G270" s="161"/>
      <c r="H270" s="161"/>
      <c r="I270" s="161"/>
      <c r="J270" s="161"/>
      <c r="K270" s="161"/>
      <c r="L270" s="161"/>
    </row>
    <row r="271" spans="1:14">
      <c r="A271" s="22" t="s">
        <v>673</v>
      </c>
      <c r="B271" s="22" t="s">
        <v>667</v>
      </c>
      <c r="C271" s="22" t="s">
        <v>672</v>
      </c>
      <c r="D271" s="22"/>
      <c r="E271" s="22" t="s">
        <v>674</v>
      </c>
      <c r="F271" s="22" t="s">
        <v>675</v>
      </c>
      <c r="G271" s="22" t="s">
        <v>676</v>
      </c>
      <c r="H271" s="22" t="s">
        <v>677</v>
      </c>
      <c r="I271" s="22" t="s">
        <v>1</v>
      </c>
      <c r="J271" s="22" t="s">
        <v>2</v>
      </c>
      <c r="K271" s="22" t="s">
        <v>3</v>
      </c>
      <c r="L271" s="22" t="s">
        <v>4</v>
      </c>
    </row>
    <row r="272" spans="1:14">
      <c r="A272" s="83" t="s">
        <v>739</v>
      </c>
      <c r="B272" s="79">
        <v>20</v>
      </c>
      <c r="C272" s="87">
        <f>C273+C274+C275+C276</f>
        <v>20</v>
      </c>
      <c r="D272" s="87">
        <f t="shared" ref="D272:D303" si="61">1-(C272/100)</f>
        <v>0.8</v>
      </c>
      <c r="E272" s="84">
        <f t="shared" ref="E272:L272" si="62">1 - (E273) * (E274) * (E275) * (E276)</f>
        <v>0.1755618375000001</v>
      </c>
      <c r="F272" s="84">
        <f t="shared" si="62"/>
        <v>0.37480633750000003</v>
      </c>
      <c r="G272" s="84">
        <f t="shared" si="62"/>
        <v>6.1149587499999991E-2</v>
      </c>
      <c r="H272" s="84">
        <f t="shared" si="62"/>
        <v>0.27992968750000002</v>
      </c>
      <c r="I272" s="85">
        <f t="shared" si="62"/>
        <v>0.30936446464000011</v>
      </c>
      <c r="J272" s="85">
        <f t="shared" si="62"/>
        <v>0.41885439999999996</v>
      </c>
      <c r="K272" s="85">
        <f t="shared" si="62"/>
        <v>0.27992968750000002</v>
      </c>
      <c r="L272" s="85">
        <f t="shared" si="62"/>
        <v>0.30936446464000011</v>
      </c>
      <c r="N272" s="20">
        <v>15</v>
      </c>
    </row>
    <row r="273" spans="1:14">
      <c r="A273" s="80" t="s">
        <v>668</v>
      </c>
      <c r="B273" s="79">
        <f>B272*0.15</f>
        <v>3</v>
      </c>
      <c r="C273" s="88">
        <v>3</v>
      </c>
      <c r="D273" s="89">
        <f t="shared" si="61"/>
        <v>0.97</v>
      </c>
      <c r="E273" s="77">
        <v>0.97</v>
      </c>
      <c r="F273" s="77">
        <v>0.93</v>
      </c>
      <c r="G273" s="77">
        <v>0.99</v>
      </c>
      <c r="H273" s="77">
        <v>0.95</v>
      </c>
      <c r="I273" s="77">
        <v>0.94399999999999995</v>
      </c>
      <c r="J273" s="77">
        <v>0.92</v>
      </c>
      <c r="K273" s="77">
        <v>0.95</v>
      </c>
      <c r="L273" s="77">
        <v>0.94399999999999995</v>
      </c>
      <c r="N273" s="81">
        <v>35</v>
      </c>
    </row>
    <row r="274" spans="1:14">
      <c r="A274" s="80" t="s">
        <v>669</v>
      </c>
      <c r="B274" s="79">
        <f>B272*0.4</f>
        <v>8</v>
      </c>
      <c r="C274" s="88">
        <v>8</v>
      </c>
      <c r="D274" s="89">
        <f t="shared" si="61"/>
        <v>0.92</v>
      </c>
      <c r="E274" s="77">
        <v>0.92500000000000004</v>
      </c>
      <c r="F274" s="77">
        <v>0.82499999999999996</v>
      </c>
      <c r="G274" s="77">
        <v>0.97499999999999998</v>
      </c>
      <c r="H274" s="77">
        <v>0.875</v>
      </c>
      <c r="I274" s="77">
        <v>0.86</v>
      </c>
      <c r="J274" s="77">
        <v>0.8</v>
      </c>
      <c r="K274" s="77">
        <v>0.875</v>
      </c>
      <c r="L274" s="77">
        <v>0.86</v>
      </c>
      <c r="N274" s="81">
        <v>5</v>
      </c>
    </row>
    <row r="275" spans="1:14">
      <c r="A275" s="80" t="s">
        <v>814</v>
      </c>
      <c r="B275" s="79">
        <f>B272*0.15</f>
        <v>3</v>
      </c>
      <c r="C275" s="88">
        <v>3</v>
      </c>
      <c r="D275" s="89">
        <f t="shared" si="61"/>
        <v>0.97</v>
      </c>
      <c r="E275" s="77">
        <v>0.97750000000000004</v>
      </c>
      <c r="F275" s="77">
        <v>0.94750000000000001</v>
      </c>
      <c r="G275" s="77">
        <v>0.99250000000000005</v>
      </c>
      <c r="H275" s="77">
        <v>0.96250000000000002</v>
      </c>
      <c r="I275" s="77">
        <v>0.95799999999999996</v>
      </c>
      <c r="J275" s="77">
        <v>0.94</v>
      </c>
      <c r="K275" s="77">
        <v>0.96250000000000002</v>
      </c>
      <c r="L275" s="77">
        <v>0.95799999999999996</v>
      </c>
      <c r="N275" s="81">
        <v>25</v>
      </c>
    </row>
    <row r="276" spans="1:14">
      <c r="A276" s="80" t="s">
        <v>671</v>
      </c>
      <c r="B276" s="79">
        <f>B272*0.3</f>
        <v>6</v>
      </c>
      <c r="C276" s="88">
        <v>6</v>
      </c>
      <c r="D276" s="89">
        <f t="shared" si="61"/>
        <v>0.94</v>
      </c>
      <c r="E276" s="77">
        <v>0.94</v>
      </c>
      <c r="F276" s="77">
        <v>0.86</v>
      </c>
      <c r="G276" s="77">
        <v>0.98</v>
      </c>
      <c r="H276" s="77">
        <v>0.9</v>
      </c>
      <c r="I276" s="77">
        <v>0.88800000000000001</v>
      </c>
      <c r="J276" s="77">
        <v>0.84</v>
      </c>
      <c r="K276" s="77">
        <v>0.9</v>
      </c>
      <c r="L276" s="77">
        <v>0.88800000000000001</v>
      </c>
    </row>
    <row r="277" spans="1:14">
      <c r="A277" s="55" t="s">
        <v>740</v>
      </c>
      <c r="B277" s="79">
        <v>20</v>
      </c>
      <c r="C277" s="87">
        <f>C278+C279+C280+C281</f>
        <v>20</v>
      </c>
      <c r="D277" s="87">
        <f t="shared" si="61"/>
        <v>0.8</v>
      </c>
      <c r="E277" s="84">
        <f t="shared" ref="E277:L277" si="63">1 - (E278) * (E279) * (E280) * (E281)</f>
        <v>0.1755618375000001</v>
      </c>
      <c r="F277" s="84">
        <f t="shared" si="63"/>
        <v>0.37480633750000003</v>
      </c>
      <c r="G277" s="84">
        <f t="shared" si="63"/>
        <v>6.1149587499999991E-2</v>
      </c>
      <c r="H277" s="84">
        <f t="shared" si="63"/>
        <v>0.27992968750000002</v>
      </c>
      <c r="I277" s="85">
        <f t="shared" si="63"/>
        <v>0.30936446464000011</v>
      </c>
      <c r="J277" s="85">
        <f t="shared" si="63"/>
        <v>0.27992968750000002</v>
      </c>
      <c r="K277" s="85">
        <f t="shared" si="63"/>
        <v>0.30936446464000011</v>
      </c>
      <c r="L277" s="85">
        <f t="shared" si="63"/>
        <v>0.27992968750000002</v>
      </c>
    </row>
    <row r="278" spans="1:14">
      <c r="A278" s="80" t="s">
        <v>668</v>
      </c>
      <c r="B278" s="79">
        <f>B277*0.15</f>
        <v>3</v>
      </c>
      <c r="C278" s="88">
        <v>3</v>
      </c>
      <c r="D278" s="89">
        <f t="shared" si="61"/>
        <v>0.97</v>
      </c>
      <c r="E278" s="77">
        <v>0.97</v>
      </c>
      <c r="F278" s="77">
        <v>0.93</v>
      </c>
      <c r="G278" s="77">
        <v>0.99</v>
      </c>
      <c r="H278" s="77">
        <v>0.95</v>
      </c>
      <c r="I278" s="77">
        <v>0.94399999999999995</v>
      </c>
      <c r="J278" s="77">
        <v>0.95</v>
      </c>
      <c r="K278" s="77">
        <v>0.94399999999999995</v>
      </c>
      <c r="L278" s="77">
        <v>0.95</v>
      </c>
    </row>
    <row r="279" spans="1:14">
      <c r="A279" s="80" t="s">
        <v>669</v>
      </c>
      <c r="B279" s="79">
        <f>B277*0.4</f>
        <v>8</v>
      </c>
      <c r="C279" s="88">
        <v>8</v>
      </c>
      <c r="D279" s="89">
        <f t="shared" si="61"/>
        <v>0.92</v>
      </c>
      <c r="E279" s="77">
        <v>0.92500000000000004</v>
      </c>
      <c r="F279" s="77">
        <v>0.82499999999999996</v>
      </c>
      <c r="G279" s="77">
        <v>0.97499999999999998</v>
      </c>
      <c r="H279" s="77">
        <v>0.875</v>
      </c>
      <c r="I279" s="77">
        <v>0.86</v>
      </c>
      <c r="J279" s="77">
        <v>0.875</v>
      </c>
      <c r="K279" s="77">
        <v>0.86</v>
      </c>
      <c r="L279" s="77">
        <v>0.875</v>
      </c>
    </row>
    <row r="280" spans="1:14">
      <c r="A280" s="80" t="s">
        <v>814</v>
      </c>
      <c r="B280" s="79">
        <f>B277*0.15</f>
        <v>3</v>
      </c>
      <c r="C280" s="88">
        <v>3</v>
      </c>
      <c r="D280" s="89">
        <f t="shared" si="61"/>
        <v>0.97</v>
      </c>
      <c r="E280" s="77">
        <v>0.97750000000000004</v>
      </c>
      <c r="F280" s="77">
        <v>0.94750000000000001</v>
      </c>
      <c r="G280" s="77">
        <v>0.99250000000000005</v>
      </c>
      <c r="H280" s="77">
        <v>0.96250000000000002</v>
      </c>
      <c r="I280" s="77">
        <v>0.95799999999999996</v>
      </c>
      <c r="J280" s="77">
        <v>0.96250000000000002</v>
      </c>
      <c r="K280" s="77">
        <v>0.95799999999999996</v>
      </c>
      <c r="L280" s="77">
        <v>0.96250000000000002</v>
      </c>
    </row>
    <row r="281" spans="1:14">
      <c r="A281" s="80" t="s">
        <v>671</v>
      </c>
      <c r="B281" s="79">
        <f>B277*0.3</f>
        <v>6</v>
      </c>
      <c r="C281" s="88">
        <v>6</v>
      </c>
      <c r="D281" s="89">
        <f t="shared" si="61"/>
        <v>0.94</v>
      </c>
      <c r="E281" s="77">
        <v>0.94</v>
      </c>
      <c r="F281" s="77">
        <v>0.86</v>
      </c>
      <c r="G281" s="77">
        <v>0.98</v>
      </c>
      <c r="H281" s="77">
        <v>0.9</v>
      </c>
      <c r="I281" s="77">
        <v>0.88800000000000001</v>
      </c>
      <c r="J281" s="77">
        <v>0.9</v>
      </c>
      <c r="K281" s="77">
        <v>0.88800000000000001</v>
      </c>
      <c r="L281" s="77">
        <v>0.9</v>
      </c>
    </row>
    <row r="282" spans="1:14">
      <c r="A282" s="83" t="s">
        <v>741</v>
      </c>
      <c r="B282" s="79">
        <v>19</v>
      </c>
      <c r="C282" s="87">
        <f>C283+C284+C285+C286</f>
        <v>20</v>
      </c>
      <c r="D282" s="87">
        <f t="shared" si="61"/>
        <v>0.8</v>
      </c>
      <c r="E282" s="84">
        <f t="shared" ref="E282:L282" si="64">1 - (E283) * (E284) * (E285) * (E286)</f>
        <v>0.1755618375000001</v>
      </c>
      <c r="F282" s="84">
        <f t="shared" si="64"/>
        <v>0.37480633750000003</v>
      </c>
      <c r="G282" s="84">
        <f t="shared" si="64"/>
        <v>6.1149587499999991E-2</v>
      </c>
      <c r="H282" s="84">
        <f t="shared" si="64"/>
        <v>0.27992968750000002</v>
      </c>
      <c r="I282" s="85">
        <f t="shared" si="64"/>
        <v>0.35656423374000001</v>
      </c>
      <c r="J282" s="85">
        <f t="shared" si="64"/>
        <v>0.22896640000000001</v>
      </c>
      <c r="K282" s="85">
        <f t="shared" si="64"/>
        <v>0.35656423374000001</v>
      </c>
      <c r="L282" s="85">
        <f t="shared" si="64"/>
        <v>0.41885439999999996</v>
      </c>
    </row>
    <row r="283" spans="1:14">
      <c r="A283" s="80" t="s">
        <v>668</v>
      </c>
      <c r="B283" s="79">
        <f>B282*0.15</f>
        <v>2.85</v>
      </c>
      <c r="C283" s="88">
        <v>3</v>
      </c>
      <c r="D283" s="89">
        <f t="shared" si="61"/>
        <v>0.97</v>
      </c>
      <c r="E283" s="77">
        <v>0.97</v>
      </c>
      <c r="F283" s="77">
        <v>0.93</v>
      </c>
      <c r="G283" s="77">
        <v>0.99</v>
      </c>
      <c r="H283" s="77">
        <v>0.95</v>
      </c>
      <c r="I283" s="77">
        <v>0.93400000000000005</v>
      </c>
      <c r="J283" s="77">
        <v>0.96</v>
      </c>
      <c r="K283" s="77">
        <v>0.93400000000000005</v>
      </c>
      <c r="L283" s="77">
        <v>0.92</v>
      </c>
    </row>
    <row r="284" spans="1:14">
      <c r="A284" s="80" t="s">
        <v>669</v>
      </c>
      <c r="B284" s="79">
        <f>B282*0.4</f>
        <v>7.6000000000000005</v>
      </c>
      <c r="C284" s="88">
        <v>8</v>
      </c>
      <c r="D284" s="89">
        <f t="shared" si="61"/>
        <v>0.92</v>
      </c>
      <c r="E284" s="77">
        <v>0.92500000000000004</v>
      </c>
      <c r="F284" s="77">
        <v>0.82499999999999996</v>
      </c>
      <c r="G284" s="77">
        <v>0.97499999999999998</v>
      </c>
      <c r="H284" s="77">
        <v>0.875</v>
      </c>
      <c r="I284" s="77">
        <v>0.83499999999999996</v>
      </c>
      <c r="J284" s="77">
        <v>0.9</v>
      </c>
      <c r="K284" s="77">
        <v>0.83499999999999996</v>
      </c>
      <c r="L284" s="77">
        <v>0.8</v>
      </c>
    </row>
    <row r="285" spans="1:14">
      <c r="A285" s="80" t="s">
        <v>814</v>
      </c>
      <c r="B285" s="79">
        <f>B282*0.15</f>
        <v>2.85</v>
      </c>
      <c r="C285" s="88">
        <v>3</v>
      </c>
      <c r="D285" s="89">
        <f t="shared" si="61"/>
        <v>0.97</v>
      </c>
      <c r="E285" s="77">
        <v>0.97750000000000004</v>
      </c>
      <c r="F285" s="77">
        <v>0.94750000000000001</v>
      </c>
      <c r="G285" s="77">
        <v>0.99250000000000005</v>
      </c>
      <c r="H285" s="77">
        <v>0.96250000000000002</v>
      </c>
      <c r="I285" s="77">
        <v>0.95050000000000001</v>
      </c>
      <c r="J285" s="77">
        <v>0.97</v>
      </c>
      <c r="K285" s="77">
        <v>0.95050000000000001</v>
      </c>
      <c r="L285" s="77">
        <v>0.94</v>
      </c>
    </row>
    <row r="286" spans="1:14">
      <c r="A286" s="80" t="s">
        <v>671</v>
      </c>
      <c r="B286" s="79">
        <f>B282*0.3</f>
        <v>5.7</v>
      </c>
      <c r="C286" s="88">
        <v>6</v>
      </c>
      <c r="D286" s="89">
        <f t="shared" si="61"/>
        <v>0.94</v>
      </c>
      <c r="E286" s="77">
        <v>0.94</v>
      </c>
      <c r="F286" s="77">
        <v>0.86</v>
      </c>
      <c r="G286" s="77">
        <v>0.98</v>
      </c>
      <c r="H286" s="77">
        <v>0.9</v>
      </c>
      <c r="I286" s="77">
        <v>0.86799999999999999</v>
      </c>
      <c r="J286" s="77">
        <v>0.92</v>
      </c>
      <c r="K286" s="77">
        <v>0.86799999999999999</v>
      </c>
      <c r="L286" s="77">
        <v>0.84</v>
      </c>
    </row>
    <row r="287" spans="1:14">
      <c r="A287" s="55" t="s">
        <v>742</v>
      </c>
      <c r="B287" s="79">
        <v>18</v>
      </c>
      <c r="C287" s="87">
        <f>C288+C289+C290+C291</f>
        <v>20</v>
      </c>
      <c r="D287" s="87">
        <f t="shared" si="61"/>
        <v>0.8</v>
      </c>
      <c r="E287" s="84">
        <f t="shared" ref="E287:L287" si="65">1 - (E288) * (E289) * (E290) * (E291)</f>
        <v>0.16458186304000011</v>
      </c>
      <c r="F287" s="84">
        <f t="shared" si="65"/>
        <v>0.36573030784000005</v>
      </c>
      <c r="G287" s="84">
        <f t="shared" si="65"/>
        <v>4.9134192639999963E-2</v>
      </c>
      <c r="H287" s="84">
        <f t="shared" si="65"/>
        <v>0.26992902144000008</v>
      </c>
      <c r="I287" s="85">
        <f t="shared" si="65"/>
        <v>0.27992968750000002</v>
      </c>
      <c r="J287" s="85">
        <f t="shared" si="65"/>
        <v>0.22896640000000001</v>
      </c>
      <c r="K287" s="85">
        <f t="shared" si="65"/>
        <v>0.27992968750000002</v>
      </c>
      <c r="L287" s="85">
        <f t="shared" si="65"/>
        <v>0.35656423374000001</v>
      </c>
    </row>
    <row r="288" spans="1:14">
      <c r="A288" s="80" t="s">
        <v>668</v>
      </c>
      <c r="B288" s="79">
        <f>B287*0.15</f>
        <v>2.6999999999999997</v>
      </c>
      <c r="C288" s="88">
        <v>3</v>
      </c>
      <c r="D288" s="89">
        <f t="shared" si="61"/>
        <v>0.97</v>
      </c>
      <c r="E288" s="77">
        <v>0.97199999999999998</v>
      </c>
      <c r="F288" s="77">
        <v>0.93200000000000005</v>
      </c>
      <c r="G288" s="77">
        <v>0.99199999999999999</v>
      </c>
      <c r="H288" s="77">
        <v>0.95199999999999996</v>
      </c>
      <c r="I288" s="77">
        <v>0.95</v>
      </c>
      <c r="J288" s="77">
        <v>0.96</v>
      </c>
      <c r="K288" s="77">
        <v>0.95</v>
      </c>
      <c r="L288" s="77">
        <v>0.93400000000000005</v>
      </c>
    </row>
    <row r="289" spans="1:12">
      <c r="A289" s="80" t="s">
        <v>669</v>
      </c>
      <c r="B289" s="79">
        <f>B287*0.4</f>
        <v>7.2</v>
      </c>
      <c r="C289" s="88">
        <v>8</v>
      </c>
      <c r="D289" s="89">
        <f t="shared" si="61"/>
        <v>0.92</v>
      </c>
      <c r="E289" s="77">
        <v>0.93</v>
      </c>
      <c r="F289" s="77">
        <v>0.83</v>
      </c>
      <c r="G289" s="77">
        <v>0.98</v>
      </c>
      <c r="H289" s="77">
        <v>0.88</v>
      </c>
      <c r="I289" s="77">
        <v>0.875</v>
      </c>
      <c r="J289" s="77">
        <v>0.9</v>
      </c>
      <c r="K289" s="77">
        <v>0.875</v>
      </c>
      <c r="L289" s="77">
        <v>0.83499999999999996</v>
      </c>
    </row>
    <row r="290" spans="1:12">
      <c r="A290" s="80" t="s">
        <v>814</v>
      </c>
      <c r="B290" s="79">
        <f>B287*0.15</f>
        <v>2.6999999999999997</v>
      </c>
      <c r="C290" s="88">
        <v>3</v>
      </c>
      <c r="D290" s="89">
        <f t="shared" si="61"/>
        <v>0.97</v>
      </c>
      <c r="E290" s="77">
        <v>0.97899999999999998</v>
      </c>
      <c r="F290" s="77">
        <v>0.94899999999999995</v>
      </c>
      <c r="G290" s="77">
        <v>0.99399999999999999</v>
      </c>
      <c r="H290" s="77">
        <v>0.96399999999999997</v>
      </c>
      <c r="I290" s="77">
        <v>0.96250000000000002</v>
      </c>
      <c r="J290" s="77">
        <v>0.97</v>
      </c>
      <c r="K290" s="77">
        <v>0.96250000000000002</v>
      </c>
      <c r="L290" s="77">
        <v>0.95050000000000001</v>
      </c>
    </row>
    <row r="291" spans="1:12">
      <c r="A291" s="80" t="s">
        <v>671</v>
      </c>
      <c r="B291" s="79">
        <f>B287*0.3</f>
        <v>5.3999999999999995</v>
      </c>
      <c r="C291" s="88">
        <v>6</v>
      </c>
      <c r="D291" s="89">
        <f t="shared" si="61"/>
        <v>0.94</v>
      </c>
      <c r="E291" s="77">
        <v>0.94399999999999995</v>
      </c>
      <c r="F291" s="77">
        <v>0.86399999999999999</v>
      </c>
      <c r="G291" s="77">
        <v>0.98399999999999999</v>
      </c>
      <c r="H291" s="77">
        <v>0.90400000000000003</v>
      </c>
      <c r="I291" s="77">
        <v>0.9</v>
      </c>
      <c r="J291" s="77">
        <v>0.92</v>
      </c>
      <c r="K291" s="77">
        <v>0.9</v>
      </c>
      <c r="L291" s="77">
        <v>0.86799999999999999</v>
      </c>
    </row>
    <row r="292" spans="1:12">
      <c r="A292" s="83" t="s">
        <v>743</v>
      </c>
      <c r="B292" s="79">
        <v>18</v>
      </c>
      <c r="C292" s="87">
        <f>C293+C294+C295+C296</f>
        <v>0</v>
      </c>
      <c r="D292" s="87">
        <f t="shared" si="61"/>
        <v>1</v>
      </c>
      <c r="E292" s="84">
        <f t="shared" ref="E292:L292" si="66">1 - (E293) * (E294) * (E295) * (E296)</f>
        <v>0.16458186304000011</v>
      </c>
      <c r="F292" s="84">
        <f t="shared" si="66"/>
        <v>0.36573030784000005</v>
      </c>
      <c r="G292" s="84">
        <f t="shared" si="66"/>
        <v>4.9134192639999963E-2</v>
      </c>
      <c r="H292" s="84">
        <f t="shared" si="66"/>
        <v>0.26992902144000008</v>
      </c>
      <c r="I292" s="85">
        <f t="shared" si="66"/>
        <v>0.27992968750000002</v>
      </c>
      <c r="J292" s="85">
        <f t="shared" si="66"/>
        <v>0.35656423374000001</v>
      </c>
      <c r="K292" s="85">
        <f t="shared" si="66"/>
        <v>0.37480633750000003</v>
      </c>
      <c r="L292" s="85">
        <f t="shared" si="66"/>
        <v>0.35656423374000001</v>
      </c>
    </row>
    <row r="293" spans="1:12">
      <c r="A293" s="80" t="s">
        <v>668</v>
      </c>
      <c r="B293" s="79">
        <f>B292*0.15</f>
        <v>2.6999999999999997</v>
      </c>
      <c r="C293" s="88">
        <v>0</v>
      </c>
      <c r="D293" s="89">
        <f t="shared" si="61"/>
        <v>1</v>
      </c>
      <c r="E293" s="77">
        <v>0.97199999999999998</v>
      </c>
      <c r="F293" s="77">
        <v>0.93200000000000005</v>
      </c>
      <c r="G293" s="77">
        <v>0.99199999999999999</v>
      </c>
      <c r="H293" s="77">
        <v>0.95199999999999996</v>
      </c>
      <c r="I293" s="77">
        <v>0.95</v>
      </c>
      <c r="J293" s="77">
        <v>0.93400000000000005</v>
      </c>
      <c r="K293" s="77">
        <v>0.93</v>
      </c>
      <c r="L293" s="77">
        <v>0.93400000000000005</v>
      </c>
    </row>
    <row r="294" spans="1:12">
      <c r="A294" s="80" t="s">
        <v>669</v>
      </c>
      <c r="B294" s="79">
        <f>B292*0.4</f>
        <v>7.2</v>
      </c>
      <c r="C294" s="88">
        <v>0</v>
      </c>
      <c r="D294" s="89">
        <f t="shared" si="61"/>
        <v>1</v>
      </c>
      <c r="E294" s="77">
        <v>0.93</v>
      </c>
      <c r="F294" s="77">
        <v>0.83</v>
      </c>
      <c r="G294" s="77">
        <v>0.98</v>
      </c>
      <c r="H294" s="77">
        <v>0.88</v>
      </c>
      <c r="I294" s="77">
        <v>0.875</v>
      </c>
      <c r="J294" s="77">
        <v>0.83499999999999996</v>
      </c>
      <c r="K294" s="77">
        <v>0.82499999999999996</v>
      </c>
      <c r="L294" s="77">
        <v>0.83499999999999996</v>
      </c>
    </row>
    <row r="295" spans="1:12">
      <c r="A295" s="80" t="s">
        <v>814</v>
      </c>
      <c r="B295" s="79">
        <f>B292*0.15</f>
        <v>2.6999999999999997</v>
      </c>
      <c r="C295" s="88">
        <v>0</v>
      </c>
      <c r="D295" s="89">
        <f t="shared" si="61"/>
        <v>1</v>
      </c>
      <c r="E295" s="77">
        <v>0.97899999999999998</v>
      </c>
      <c r="F295" s="77">
        <v>0.94899999999999995</v>
      </c>
      <c r="G295" s="77">
        <v>0.99399999999999999</v>
      </c>
      <c r="H295" s="77">
        <v>0.96399999999999997</v>
      </c>
      <c r="I295" s="77">
        <v>0.96250000000000002</v>
      </c>
      <c r="J295" s="77">
        <v>0.95050000000000001</v>
      </c>
      <c r="K295" s="77">
        <v>0.94750000000000001</v>
      </c>
      <c r="L295" s="77">
        <v>0.95050000000000001</v>
      </c>
    </row>
    <row r="296" spans="1:12">
      <c r="A296" s="80" t="s">
        <v>671</v>
      </c>
      <c r="B296" s="79">
        <f>B292*0.3</f>
        <v>5.3999999999999995</v>
      </c>
      <c r="C296" s="88">
        <v>0</v>
      </c>
      <c r="D296" s="89">
        <f t="shared" si="61"/>
        <v>1</v>
      </c>
      <c r="E296" s="77">
        <v>0.94399999999999995</v>
      </c>
      <c r="F296" s="77">
        <v>0.86399999999999999</v>
      </c>
      <c r="G296" s="77">
        <v>0.98399999999999999</v>
      </c>
      <c r="H296" s="77">
        <v>0.90400000000000003</v>
      </c>
      <c r="I296" s="77">
        <v>0.9</v>
      </c>
      <c r="J296" s="77">
        <v>0.86799999999999999</v>
      </c>
      <c r="K296" s="77">
        <v>0.86</v>
      </c>
      <c r="L296" s="77">
        <v>0.86799999999999999</v>
      </c>
    </row>
    <row r="297" spans="1:12">
      <c r="A297" s="55" t="s">
        <v>744</v>
      </c>
      <c r="B297" s="79">
        <v>16</v>
      </c>
      <c r="C297" s="87">
        <f>C298+C299+C300+C301</f>
        <v>20</v>
      </c>
      <c r="D297" s="87">
        <f t="shared" si="61"/>
        <v>0.8</v>
      </c>
      <c r="E297" s="84">
        <f t="shared" ref="E297:L297" si="67">1 - (E298) * (E299) * (E300) * (E301)</f>
        <v>0.15350089534</v>
      </c>
      <c r="F297" s="84">
        <f t="shared" si="67"/>
        <v>0.35656423374000001</v>
      </c>
      <c r="G297" s="84">
        <f t="shared" si="67"/>
        <v>3.7012114139999941E-2</v>
      </c>
      <c r="H297" s="84">
        <f t="shared" si="67"/>
        <v>0.25983290853999996</v>
      </c>
      <c r="I297" s="85">
        <f t="shared" si="67"/>
        <v>0.35656423374000001</v>
      </c>
      <c r="J297" s="85">
        <f t="shared" si="67"/>
        <v>0.30936446464000011</v>
      </c>
      <c r="K297" s="85">
        <f t="shared" si="67"/>
        <v>0.37480633750000003</v>
      </c>
      <c r="L297" s="85">
        <f t="shared" si="67"/>
        <v>0.30936446464000011</v>
      </c>
    </row>
    <row r="298" spans="1:12">
      <c r="A298" s="80" t="s">
        <v>668</v>
      </c>
      <c r="B298" s="79">
        <f>B297*0.15</f>
        <v>2.4</v>
      </c>
      <c r="C298" s="88">
        <v>3</v>
      </c>
      <c r="D298" s="89">
        <f t="shared" si="61"/>
        <v>0.97</v>
      </c>
      <c r="E298" s="77">
        <v>0.97399999999999998</v>
      </c>
      <c r="F298" s="77">
        <v>0.93400000000000005</v>
      </c>
      <c r="G298" s="77">
        <v>0.99399999999999999</v>
      </c>
      <c r="H298" s="77">
        <v>0.95399999999999996</v>
      </c>
      <c r="I298" s="77">
        <v>0.93400000000000005</v>
      </c>
      <c r="J298" s="77">
        <v>0.94399999999999995</v>
      </c>
      <c r="K298" s="77">
        <v>0.93</v>
      </c>
      <c r="L298" s="77">
        <v>0.94399999999999995</v>
      </c>
    </row>
    <row r="299" spans="1:12">
      <c r="A299" s="80" t="s">
        <v>669</v>
      </c>
      <c r="B299" s="79">
        <f>B297*0.4</f>
        <v>6.4</v>
      </c>
      <c r="C299" s="88">
        <v>8</v>
      </c>
      <c r="D299" s="89">
        <f t="shared" si="61"/>
        <v>0.92</v>
      </c>
      <c r="E299" s="77">
        <v>0.93500000000000005</v>
      </c>
      <c r="F299" s="77">
        <v>0.83499999999999996</v>
      </c>
      <c r="G299" s="77">
        <v>0.98499999999999999</v>
      </c>
      <c r="H299" s="77">
        <v>0.88500000000000001</v>
      </c>
      <c r="I299" s="77">
        <v>0.83499999999999996</v>
      </c>
      <c r="J299" s="77">
        <v>0.86</v>
      </c>
      <c r="K299" s="77">
        <v>0.82499999999999996</v>
      </c>
      <c r="L299" s="77">
        <v>0.86</v>
      </c>
    </row>
    <row r="300" spans="1:12">
      <c r="A300" s="80" t="s">
        <v>814</v>
      </c>
      <c r="B300" s="79">
        <f>B297*0.15</f>
        <v>2.4</v>
      </c>
      <c r="C300" s="88">
        <v>3</v>
      </c>
      <c r="D300" s="89">
        <f t="shared" si="61"/>
        <v>0.97</v>
      </c>
      <c r="E300" s="77">
        <v>0.98050000000000004</v>
      </c>
      <c r="F300" s="77">
        <v>0.95050000000000001</v>
      </c>
      <c r="G300" s="77">
        <v>0.99550000000000005</v>
      </c>
      <c r="H300" s="77">
        <v>0.96550000000000002</v>
      </c>
      <c r="I300" s="77">
        <v>0.95050000000000001</v>
      </c>
      <c r="J300" s="77">
        <v>0.95799999999999996</v>
      </c>
      <c r="K300" s="77">
        <v>0.94750000000000001</v>
      </c>
      <c r="L300" s="77">
        <v>0.95799999999999996</v>
      </c>
    </row>
    <row r="301" spans="1:12">
      <c r="A301" s="80" t="s">
        <v>671</v>
      </c>
      <c r="B301" s="79">
        <f>B297*0.3</f>
        <v>4.8</v>
      </c>
      <c r="C301" s="88">
        <v>6</v>
      </c>
      <c r="D301" s="89">
        <f t="shared" si="61"/>
        <v>0.94</v>
      </c>
      <c r="E301" s="77">
        <v>0.94799999999999995</v>
      </c>
      <c r="F301" s="77">
        <v>0.86799999999999999</v>
      </c>
      <c r="G301" s="77">
        <v>0.98799999999999999</v>
      </c>
      <c r="H301" s="77">
        <v>0.90800000000000003</v>
      </c>
      <c r="I301" s="77">
        <v>0.86799999999999999</v>
      </c>
      <c r="J301" s="77">
        <v>0.88800000000000001</v>
      </c>
      <c r="K301" s="77">
        <v>0.86</v>
      </c>
      <c r="L301" s="77">
        <v>0.88800000000000001</v>
      </c>
    </row>
    <row r="302" spans="1:12">
      <c r="A302" s="83" t="s">
        <v>745</v>
      </c>
      <c r="B302" s="79">
        <v>16</v>
      </c>
      <c r="C302" s="87">
        <f>C303+C304+C305+C306</f>
        <v>0</v>
      </c>
      <c r="D302" s="87">
        <f t="shared" si="61"/>
        <v>1</v>
      </c>
      <c r="E302" s="84">
        <f t="shared" ref="E302:L302" si="68">1 - (E303) * (E304) * (E305) * (E306)</f>
        <v>0.15350089534</v>
      </c>
      <c r="F302" s="84">
        <f t="shared" si="68"/>
        <v>0.35656423374000001</v>
      </c>
      <c r="G302" s="84">
        <f t="shared" si="68"/>
        <v>3.7012114139999941E-2</v>
      </c>
      <c r="H302" s="84">
        <f t="shared" si="68"/>
        <v>0.25983290853999996</v>
      </c>
      <c r="I302" s="85">
        <f t="shared" si="68"/>
        <v>0.27992968750000002</v>
      </c>
      <c r="J302" s="85">
        <f t="shared" si="68"/>
        <v>0.30936446464000011</v>
      </c>
      <c r="K302" s="85">
        <f t="shared" si="68"/>
        <v>0.22896640000000001</v>
      </c>
      <c r="L302" s="85">
        <f t="shared" si="68"/>
        <v>0.27992968750000002</v>
      </c>
    </row>
    <row r="303" spans="1:12">
      <c r="A303" s="80" t="s">
        <v>668</v>
      </c>
      <c r="B303" s="79">
        <f>B302*0.15</f>
        <v>2.4</v>
      </c>
      <c r="C303" s="88">
        <v>0</v>
      </c>
      <c r="D303" s="89">
        <f t="shared" si="61"/>
        <v>1</v>
      </c>
      <c r="E303" s="77">
        <v>0.97399999999999998</v>
      </c>
      <c r="F303" s="77">
        <v>0.93400000000000005</v>
      </c>
      <c r="G303" s="77">
        <v>0.99399999999999999</v>
      </c>
      <c r="H303" s="77">
        <v>0.95399999999999996</v>
      </c>
      <c r="I303" s="77">
        <v>0.95</v>
      </c>
      <c r="J303" s="77">
        <v>0.94399999999999995</v>
      </c>
      <c r="K303" s="77">
        <v>0.96</v>
      </c>
      <c r="L303" s="77">
        <v>0.95</v>
      </c>
    </row>
    <row r="304" spans="1:12">
      <c r="A304" s="80" t="s">
        <v>669</v>
      </c>
      <c r="B304" s="79">
        <f>B302*0.4</f>
        <v>6.4</v>
      </c>
      <c r="C304" s="88">
        <v>0</v>
      </c>
      <c r="D304" s="89">
        <f t="shared" ref="D304:D335" si="69">1-(C304/100)</f>
        <v>1</v>
      </c>
      <c r="E304" s="77">
        <v>0.93500000000000005</v>
      </c>
      <c r="F304" s="77">
        <v>0.83499999999999996</v>
      </c>
      <c r="G304" s="77">
        <v>0.98499999999999999</v>
      </c>
      <c r="H304" s="77">
        <v>0.88500000000000001</v>
      </c>
      <c r="I304" s="77">
        <v>0.875</v>
      </c>
      <c r="J304" s="77">
        <v>0.86</v>
      </c>
      <c r="K304" s="77">
        <v>0.9</v>
      </c>
      <c r="L304" s="77">
        <v>0.875</v>
      </c>
    </row>
    <row r="305" spans="1:12">
      <c r="A305" s="80" t="s">
        <v>814</v>
      </c>
      <c r="B305" s="79">
        <f>B302*0.15</f>
        <v>2.4</v>
      </c>
      <c r="C305" s="88">
        <v>0</v>
      </c>
      <c r="D305" s="89">
        <f t="shared" si="69"/>
        <v>1</v>
      </c>
      <c r="E305" s="77">
        <v>0.98050000000000004</v>
      </c>
      <c r="F305" s="77">
        <v>0.95050000000000001</v>
      </c>
      <c r="G305" s="77">
        <v>0.99550000000000005</v>
      </c>
      <c r="H305" s="77">
        <v>0.96550000000000002</v>
      </c>
      <c r="I305" s="77">
        <v>0.96250000000000002</v>
      </c>
      <c r="J305" s="77">
        <v>0.95799999999999996</v>
      </c>
      <c r="K305" s="77">
        <v>0.97</v>
      </c>
      <c r="L305" s="77">
        <v>0.96250000000000002</v>
      </c>
    </row>
    <row r="306" spans="1:12">
      <c r="A306" s="80" t="s">
        <v>671</v>
      </c>
      <c r="B306" s="79">
        <f>B302*0.3</f>
        <v>4.8</v>
      </c>
      <c r="C306" s="88">
        <v>0</v>
      </c>
      <c r="D306" s="89">
        <f t="shared" si="69"/>
        <v>1</v>
      </c>
      <c r="E306" s="77">
        <v>0.94799999999999995</v>
      </c>
      <c r="F306" s="77">
        <v>0.86799999999999999</v>
      </c>
      <c r="G306" s="77">
        <v>0.98799999999999999</v>
      </c>
      <c r="H306" s="77">
        <v>0.90800000000000003</v>
      </c>
      <c r="I306" s="77">
        <v>0.9</v>
      </c>
      <c r="J306" s="77">
        <v>0.88800000000000001</v>
      </c>
      <c r="K306" s="77">
        <v>0.92</v>
      </c>
      <c r="L306" s="77">
        <v>0.9</v>
      </c>
    </row>
    <row r="307" spans="1:12">
      <c r="A307" s="55" t="s">
        <v>746</v>
      </c>
      <c r="B307" s="79">
        <v>16</v>
      </c>
      <c r="C307" s="87">
        <f>C308+C309+C310+C311</f>
        <v>0</v>
      </c>
      <c r="D307" s="87">
        <f t="shared" si="69"/>
        <v>1</v>
      </c>
      <c r="E307" s="84">
        <f t="shared" ref="E307:L307" si="70">1 - (E308) * (E309) * (E310) * (E311)</f>
        <v>0.15350089534</v>
      </c>
      <c r="F307" s="84">
        <f t="shared" si="70"/>
        <v>0.35656423374000001</v>
      </c>
      <c r="G307" s="84">
        <f t="shared" si="70"/>
        <v>3.7012114139999941E-2</v>
      </c>
      <c r="H307" s="84">
        <f t="shared" si="70"/>
        <v>0.25983290853999996</v>
      </c>
      <c r="I307" s="85">
        <f t="shared" si="70"/>
        <v>0.41885439999999996</v>
      </c>
      <c r="J307" s="85">
        <f t="shared" si="70"/>
        <v>0.37480633750000003</v>
      </c>
      <c r="K307" s="85">
        <f t="shared" si="70"/>
        <v>0.35656423374000001</v>
      </c>
      <c r="L307" s="85">
        <f t="shared" si="70"/>
        <v>0.37480633750000003</v>
      </c>
    </row>
    <row r="308" spans="1:12">
      <c r="A308" s="80" t="s">
        <v>668</v>
      </c>
      <c r="B308" s="79">
        <f>B307*0.15</f>
        <v>2.4</v>
      </c>
      <c r="C308" s="88">
        <v>0</v>
      </c>
      <c r="D308" s="89">
        <f t="shared" si="69"/>
        <v>1</v>
      </c>
      <c r="E308" s="77">
        <v>0.97399999999999998</v>
      </c>
      <c r="F308" s="77">
        <v>0.93400000000000005</v>
      </c>
      <c r="G308" s="77">
        <v>0.99399999999999999</v>
      </c>
      <c r="H308" s="77">
        <v>0.95399999999999996</v>
      </c>
      <c r="I308" s="77">
        <v>0.92</v>
      </c>
      <c r="J308" s="77">
        <v>0.93</v>
      </c>
      <c r="K308" s="77">
        <v>0.93400000000000005</v>
      </c>
      <c r="L308" s="77">
        <v>0.93</v>
      </c>
    </row>
    <row r="309" spans="1:12">
      <c r="A309" s="80" t="s">
        <v>669</v>
      </c>
      <c r="B309" s="79">
        <f>B307*0.4</f>
        <v>6.4</v>
      </c>
      <c r="C309" s="88">
        <v>0</v>
      </c>
      <c r="D309" s="89">
        <f t="shared" si="69"/>
        <v>1</v>
      </c>
      <c r="E309" s="77">
        <v>0.93500000000000005</v>
      </c>
      <c r="F309" s="77">
        <v>0.83499999999999996</v>
      </c>
      <c r="G309" s="77">
        <v>0.98499999999999999</v>
      </c>
      <c r="H309" s="77">
        <v>0.88500000000000001</v>
      </c>
      <c r="I309" s="77">
        <v>0.8</v>
      </c>
      <c r="J309" s="77">
        <v>0.82499999999999996</v>
      </c>
      <c r="K309" s="77">
        <v>0.83499999999999996</v>
      </c>
      <c r="L309" s="77">
        <v>0.82499999999999996</v>
      </c>
    </row>
    <row r="310" spans="1:12">
      <c r="A310" s="80" t="s">
        <v>814</v>
      </c>
      <c r="B310" s="79">
        <f>B307*0.15</f>
        <v>2.4</v>
      </c>
      <c r="C310" s="88">
        <v>0</v>
      </c>
      <c r="D310" s="89">
        <f t="shared" si="69"/>
        <v>1</v>
      </c>
      <c r="E310" s="77">
        <v>0.98050000000000004</v>
      </c>
      <c r="F310" s="77">
        <v>0.95050000000000001</v>
      </c>
      <c r="G310" s="77">
        <v>0.99550000000000005</v>
      </c>
      <c r="H310" s="77">
        <v>0.96550000000000002</v>
      </c>
      <c r="I310" s="77">
        <v>0.94</v>
      </c>
      <c r="J310" s="77">
        <v>0.94750000000000001</v>
      </c>
      <c r="K310" s="77">
        <v>0.95050000000000001</v>
      </c>
      <c r="L310" s="77">
        <v>0.94750000000000001</v>
      </c>
    </row>
    <row r="311" spans="1:12">
      <c r="A311" s="80" t="s">
        <v>671</v>
      </c>
      <c r="B311" s="79">
        <f>B307*0.3</f>
        <v>4.8</v>
      </c>
      <c r="C311" s="88">
        <v>0</v>
      </c>
      <c r="D311" s="89">
        <f t="shared" si="69"/>
        <v>1</v>
      </c>
      <c r="E311" s="77">
        <v>0.94799999999999995</v>
      </c>
      <c r="F311" s="77">
        <v>0.86799999999999999</v>
      </c>
      <c r="G311" s="77">
        <v>0.98799999999999999</v>
      </c>
      <c r="H311" s="77">
        <v>0.90800000000000003</v>
      </c>
      <c r="I311" s="77">
        <v>0.84</v>
      </c>
      <c r="J311" s="77">
        <v>0.86</v>
      </c>
      <c r="K311" s="77">
        <v>0.86799999999999999</v>
      </c>
      <c r="L311" s="77">
        <v>0.86</v>
      </c>
    </row>
    <row r="312" spans="1:12">
      <c r="A312" s="83" t="s">
        <v>747</v>
      </c>
      <c r="B312" s="79">
        <v>16</v>
      </c>
      <c r="C312" s="87">
        <f>C313+C314+C315+C316</f>
        <v>0</v>
      </c>
      <c r="D312" s="87">
        <f t="shared" si="69"/>
        <v>1</v>
      </c>
      <c r="E312" s="84">
        <f t="shared" ref="E312:L312" si="71">1 - (E313) * (E314) * (E315) * (E316)</f>
        <v>0.15350089534</v>
      </c>
      <c r="F312" s="84">
        <f t="shared" si="71"/>
        <v>0.35656423374000001</v>
      </c>
      <c r="G312" s="84">
        <f t="shared" si="71"/>
        <v>3.7012114139999941E-2</v>
      </c>
      <c r="H312" s="84">
        <f t="shared" si="71"/>
        <v>0.25983290853999996</v>
      </c>
      <c r="I312" s="85">
        <f t="shared" si="71"/>
        <v>0.30936446464000011</v>
      </c>
      <c r="J312" s="85">
        <f t="shared" si="71"/>
        <v>0.37480633750000003</v>
      </c>
      <c r="K312" s="85">
        <f t="shared" si="71"/>
        <v>0.30936446464000011</v>
      </c>
      <c r="L312" s="85">
        <f t="shared" si="71"/>
        <v>0.41885439999999996</v>
      </c>
    </row>
    <row r="313" spans="1:12">
      <c r="A313" s="80" t="s">
        <v>668</v>
      </c>
      <c r="B313" s="79">
        <f>B312*0.15</f>
        <v>2.4</v>
      </c>
      <c r="C313" s="88">
        <v>0</v>
      </c>
      <c r="D313" s="89">
        <f t="shared" si="69"/>
        <v>1</v>
      </c>
      <c r="E313" s="77">
        <v>0.97399999999999998</v>
      </c>
      <c r="F313" s="77">
        <v>0.93400000000000005</v>
      </c>
      <c r="G313" s="77">
        <v>0.99399999999999999</v>
      </c>
      <c r="H313" s="77">
        <v>0.95399999999999996</v>
      </c>
      <c r="I313" s="77">
        <v>0.94399999999999995</v>
      </c>
      <c r="J313" s="77">
        <v>0.93</v>
      </c>
      <c r="K313" s="77">
        <v>0.94399999999999995</v>
      </c>
      <c r="L313" s="77">
        <v>0.92</v>
      </c>
    </row>
    <row r="314" spans="1:12">
      <c r="A314" s="80" t="s">
        <v>669</v>
      </c>
      <c r="B314" s="79">
        <f>B312*0.4</f>
        <v>6.4</v>
      </c>
      <c r="C314" s="88">
        <v>0</v>
      </c>
      <c r="D314" s="89">
        <f t="shared" si="69"/>
        <v>1</v>
      </c>
      <c r="E314" s="77">
        <v>0.93500000000000005</v>
      </c>
      <c r="F314" s="77">
        <v>0.83499999999999996</v>
      </c>
      <c r="G314" s="77">
        <v>0.98499999999999999</v>
      </c>
      <c r="H314" s="77">
        <v>0.88500000000000001</v>
      </c>
      <c r="I314" s="77">
        <v>0.86</v>
      </c>
      <c r="J314" s="77">
        <v>0.82499999999999996</v>
      </c>
      <c r="K314" s="77">
        <v>0.86</v>
      </c>
      <c r="L314" s="77">
        <v>0.8</v>
      </c>
    </row>
    <row r="315" spans="1:12">
      <c r="A315" s="80" t="s">
        <v>814</v>
      </c>
      <c r="B315" s="79">
        <f>B312*0.15</f>
        <v>2.4</v>
      </c>
      <c r="C315" s="88">
        <v>0</v>
      </c>
      <c r="D315" s="89">
        <f t="shared" si="69"/>
        <v>1</v>
      </c>
      <c r="E315" s="77">
        <v>0.98050000000000004</v>
      </c>
      <c r="F315" s="77">
        <v>0.95050000000000001</v>
      </c>
      <c r="G315" s="77">
        <v>0.99550000000000005</v>
      </c>
      <c r="H315" s="77">
        <v>0.96550000000000002</v>
      </c>
      <c r="I315" s="77">
        <v>0.95799999999999996</v>
      </c>
      <c r="J315" s="77">
        <v>0.94750000000000001</v>
      </c>
      <c r="K315" s="77">
        <v>0.95799999999999996</v>
      </c>
      <c r="L315" s="77">
        <v>0.94</v>
      </c>
    </row>
    <row r="316" spans="1:12">
      <c r="A316" s="80" t="s">
        <v>671</v>
      </c>
      <c r="B316" s="79">
        <f>B312*0.3</f>
        <v>4.8</v>
      </c>
      <c r="C316" s="88">
        <v>0</v>
      </c>
      <c r="D316" s="89">
        <f t="shared" si="69"/>
        <v>1</v>
      </c>
      <c r="E316" s="77">
        <v>0.94799999999999995</v>
      </c>
      <c r="F316" s="77">
        <v>0.86799999999999999</v>
      </c>
      <c r="G316" s="77">
        <v>0.98799999999999999</v>
      </c>
      <c r="H316" s="77">
        <v>0.90800000000000003</v>
      </c>
      <c r="I316" s="77">
        <v>0.88800000000000001</v>
      </c>
      <c r="J316" s="77">
        <v>0.86</v>
      </c>
      <c r="K316" s="77">
        <v>0.88800000000000001</v>
      </c>
      <c r="L316" s="77">
        <v>0.84</v>
      </c>
    </row>
    <row r="317" spans="1:12">
      <c r="A317" s="55" t="s">
        <v>748</v>
      </c>
      <c r="B317" s="79">
        <v>16</v>
      </c>
      <c r="C317" s="87">
        <f>C318+C319+C320+C321</f>
        <v>0</v>
      </c>
      <c r="D317" s="87">
        <f t="shared" si="69"/>
        <v>1</v>
      </c>
      <c r="E317" s="84">
        <f t="shared" ref="E317:L317" si="72">1 - (E318) * (E319) * (E320) * (E321)</f>
        <v>0.15350089534</v>
      </c>
      <c r="F317" s="84">
        <f t="shared" si="72"/>
        <v>0.35656423374000001</v>
      </c>
      <c r="G317" s="84">
        <f t="shared" si="72"/>
        <v>3.7012114139999941E-2</v>
      </c>
      <c r="H317" s="84">
        <f t="shared" si="72"/>
        <v>0.25983290853999996</v>
      </c>
      <c r="I317" s="85">
        <f t="shared" si="72"/>
        <v>0.27992968750000002</v>
      </c>
      <c r="J317" s="85">
        <f t="shared" si="72"/>
        <v>0.27992968750000002</v>
      </c>
      <c r="K317" s="85">
        <f t="shared" si="72"/>
        <v>0.22896640000000001</v>
      </c>
      <c r="L317" s="85">
        <f t="shared" si="72"/>
        <v>0.27992968750000002</v>
      </c>
    </row>
    <row r="318" spans="1:12">
      <c r="A318" s="80" t="s">
        <v>668</v>
      </c>
      <c r="B318" s="79">
        <f>B317*0.15</f>
        <v>2.4</v>
      </c>
      <c r="C318" s="88">
        <v>0</v>
      </c>
      <c r="D318" s="89">
        <f t="shared" si="69"/>
        <v>1</v>
      </c>
      <c r="E318" s="77">
        <v>0.97399999999999998</v>
      </c>
      <c r="F318" s="77">
        <v>0.93400000000000005</v>
      </c>
      <c r="G318" s="77">
        <v>0.99399999999999999</v>
      </c>
      <c r="H318" s="77">
        <v>0.95399999999999996</v>
      </c>
      <c r="I318" s="77">
        <v>0.95</v>
      </c>
      <c r="J318" s="77">
        <v>0.95</v>
      </c>
      <c r="K318" s="77">
        <v>0.96</v>
      </c>
      <c r="L318" s="77">
        <v>0.95</v>
      </c>
    </row>
    <row r="319" spans="1:12">
      <c r="A319" s="80" t="s">
        <v>669</v>
      </c>
      <c r="B319" s="79">
        <f>B317*0.4</f>
        <v>6.4</v>
      </c>
      <c r="C319" s="88">
        <v>0</v>
      </c>
      <c r="D319" s="89">
        <f t="shared" si="69"/>
        <v>1</v>
      </c>
      <c r="E319" s="77">
        <v>0.93500000000000005</v>
      </c>
      <c r="F319" s="77">
        <v>0.83499999999999996</v>
      </c>
      <c r="G319" s="77">
        <v>0.98499999999999999</v>
      </c>
      <c r="H319" s="77">
        <v>0.88500000000000001</v>
      </c>
      <c r="I319" s="77">
        <v>0.875</v>
      </c>
      <c r="J319" s="77">
        <v>0.875</v>
      </c>
      <c r="K319" s="77">
        <v>0.9</v>
      </c>
      <c r="L319" s="77">
        <v>0.875</v>
      </c>
    </row>
    <row r="320" spans="1:12">
      <c r="A320" s="80" t="s">
        <v>814</v>
      </c>
      <c r="B320" s="79">
        <f>B317*0.15</f>
        <v>2.4</v>
      </c>
      <c r="C320" s="88">
        <v>0</v>
      </c>
      <c r="D320" s="89">
        <f t="shared" si="69"/>
        <v>1</v>
      </c>
      <c r="E320" s="77">
        <v>0.98050000000000004</v>
      </c>
      <c r="F320" s="77">
        <v>0.95050000000000001</v>
      </c>
      <c r="G320" s="77">
        <v>0.99550000000000005</v>
      </c>
      <c r="H320" s="77">
        <v>0.96550000000000002</v>
      </c>
      <c r="I320" s="77">
        <v>0.96250000000000002</v>
      </c>
      <c r="J320" s="77">
        <v>0.96250000000000002</v>
      </c>
      <c r="K320" s="77">
        <v>0.97</v>
      </c>
      <c r="L320" s="77">
        <v>0.96250000000000002</v>
      </c>
    </row>
    <row r="321" spans="1:12">
      <c r="A321" s="80" t="s">
        <v>671</v>
      </c>
      <c r="B321" s="79">
        <f>B317*0.3</f>
        <v>4.8</v>
      </c>
      <c r="C321" s="88">
        <v>0</v>
      </c>
      <c r="D321" s="89">
        <f t="shared" si="69"/>
        <v>1</v>
      </c>
      <c r="E321" s="77">
        <v>0.94799999999999995</v>
      </c>
      <c r="F321" s="77">
        <v>0.86799999999999999</v>
      </c>
      <c r="G321" s="77">
        <v>0.98799999999999999</v>
      </c>
      <c r="H321" s="77">
        <v>0.90800000000000003</v>
      </c>
      <c r="I321" s="77">
        <v>0.9</v>
      </c>
      <c r="J321" s="77">
        <v>0.9</v>
      </c>
      <c r="K321" s="77">
        <v>0.92</v>
      </c>
      <c r="L321" s="77">
        <v>0.9</v>
      </c>
    </row>
    <row r="322" spans="1:12">
      <c r="A322" s="83" t="s">
        <v>749</v>
      </c>
      <c r="B322" s="79">
        <v>16</v>
      </c>
      <c r="C322" s="87">
        <f>C323+C324+C325+C326</f>
        <v>0</v>
      </c>
      <c r="D322" s="87">
        <f t="shared" si="69"/>
        <v>1</v>
      </c>
      <c r="E322" s="84">
        <f t="shared" ref="E322:K322" si="73">1 - (E323) * (E324) * (E325) * (E326)</f>
        <v>0.15350089534</v>
      </c>
      <c r="F322" s="84">
        <f t="shared" si="73"/>
        <v>0.35656423374000001</v>
      </c>
      <c r="G322" s="84">
        <f t="shared" si="73"/>
        <v>3.7012114139999941E-2</v>
      </c>
      <c r="H322" s="84">
        <f t="shared" si="73"/>
        <v>0.25983290853999996</v>
      </c>
      <c r="I322" s="85">
        <f t="shared" si="73"/>
        <v>0.27992968750000002</v>
      </c>
      <c r="J322" s="85">
        <f t="shared" si="73"/>
        <v>0.30936446464000011</v>
      </c>
      <c r="K322" s="85">
        <f t="shared" si="73"/>
        <v>0.27992968750000002</v>
      </c>
      <c r="L322" s="85">
        <f>1 - (L323) * (L324) * (L325) * (L326)</f>
        <v>0.37480633750000003</v>
      </c>
    </row>
    <row r="323" spans="1:12">
      <c r="A323" s="80" t="s">
        <v>668</v>
      </c>
      <c r="B323" s="79">
        <f>B322*0.15</f>
        <v>2.4</v>
      </c>
      <c r="C323" s="88">
        <v>0</v>
      </c>
      <c r="D323" s="89">
        <f t="shared" si="69"/>
        <v>1</v>
      </c>
      <c r="E323" s="77">
        <v>0.97399999999999998</v>
      </c>
      <c r="F323" s="77">
        <v>0.93400000000000005</v>
      </c>
      <c r="G323" s="77">
        <v>0.99399999999999999</v>
      </c>
      <c r="H323" s="77">
        <v>0.95399999999999996</v>
      </c>
      <c r="I323" s="77">
        <v>0.95</v>
      </c>
      <c r="J323" s="77">
        <v>0.94399999999999995</v>
      </c>
      <c r="K323" s="77">
        <v>0.95</v>
      </c>
      <c r="L323" s="77">
        <v>0.93</v>
      </c>
    </row>
    <row r="324" spans="1:12">
      <c r="A324" s="80" t="s">
        <v>669</v>
      </c>
      <c r="B324" s="79">
        <f>B322*0.4</f>
        <v>6.4</v>
      </c>
      <c r="C324" s="88">
        <v>0</v>
      </c>
      <c r="D324" s="89">
        <f t="shared" si="69"/>
        <v>1</v>
      </c>
      <c r="E324" s="77">
        <v>0.93500000000000005</v>
      </c>
      <c r="F324" s="77">
        <v>0.83499999999999996</v>
      </c>
      <c r="G324" s="77">
        <v>0.98499999999999999</v>
      </c>
      <c r="H324" s="77">
        <v>0.88500000000000001</v>
      </c>
      <c r="I324" s="77">
        <v>0.875</v>
      </c>
      <c r="J324" s="77">
        <v>0.86</v>
      </c>
      <c r="K324" s="77">
        <v>0.875</v>
      </c>
      <c r="L324" s="77">
        <v>0.82499999999999996</v>
      </c>
    </row>
    <row r="325" spans="1:12">
      <c r="A325" s="80" t="s">
        <v>814</v>
      </c>
      <c r="B325" s="79">
        <f>B322*0.15</f>
        <v>2.4</v>
      </c>
      <c r="C325" s="88">
        <v>0</v>
      </c>
      <c r="D325" s="89">
        <f t="shared" si="69"/>
        <v>1</v>
      </c>
      <c r="E325" s="77">
        <v>0.98050000000000004</v>
      </c>
      <c r="F325" s="77">
        <v>0.95050000000000001</v>
      </c>
      <c r="G325" s="77">
        <v>0.99550000000000005</v>
      </c>
      <c r="H325" s="77">
        <v>0.96550000000000002</v>
      </c>
      <c r="I325" s="77">
        <v>0.96250000000000002</v>
      </c>
      <c r="J325" s="77">
        <v>0.95799999999999996</v>
      </c>
      <c r="K325" s="77">
        <v>0.96250000000000002</v>
      </c>
      <c r="L325" s="77">
        <v>0.94750000000000001</v>
      </c>
    </row>
    <row r="326" spans="1:12">
      <c r="A326" s="80" t="s">
        <v>671</v>
      </c>
      <c r="B326" s="79">
        <f>B322*0.3</f>
        <v>4.8</v>
      </c>
      <c r="C326" s="88">
        <v>0</v>
      </c>
      <c r="D326" s="89">
        <f t="shared" si="69"/>
        <v>1</v>
      </c>
      <c r="E326" s="77">
        <v>0.94799999999999995</v>
      </c>
      <c r="F326" s="77">
        <v>0.86799999999999999</v>
      </c>
      <c r="G326" s="77">
        <v>0.98799999999999999</v>
      </c>
      <c r="H326" s="77">
        <v>0.90800000000000003</v>
      </c>
      <c r="I326" s="77">
        <v>0.9</v>
      </c>
      <c r="J326" s="77">
        <v>0.88800000000000001</v>
      </c>
      <c r="K326" s="77">
        <v>0.9</v>
      </c>
      <c r="L326" s="77">
        <v>0.86</v>
      </c>
    </row>
    <row r="327" spans="1:12">
      <c r="A327" s="55" t="s">
        <v>750</v>
      </c>
      <c r="B327" s="79">
        <v>15</v>
      </c>
      <c r="C327" s="87">
        <f>C328+C329+C330+C331</f>
        <v>0</v>
      </c>
      <c r="D327" s="87">
        <f t="shared" si="69"/>
        <v>1</v>
      </c>
      <c r="E327" s="84">
        <f t="shared" ref="E327:L327" si="74">1 - (E328) * (E329) * (E330) * (E331)</f>
        <v>0.15350089534</v>
      </c>
      <c r="F327" s="84">
        <f t="shared" si="74"/>
        <v>0.35656423374000001</v>
      </c>
      <c r="G327" s="84">
        <f t="shared" si="74"/>
        <v>3.7012114139999941E-2</v>
      </c>
      <c r="H327" s="84">
        <f t="shared" si="74"/>
        <v>0.25983290853999996</v>
      </c>
      <c r="I327" s="85">
        <f t="shared" si="74"/>
        <v>0.37480633750000003</v>
      </c>
      <c r="J327" s="85">
        <f t="shared" si="74"/>
        <v>0.30936446464000011</v>
      </c>
      <c r="K327" s="85">
        <f t="shared" si="74"/>
        <v>0.27992968750000002</v>
      </c>
      <c r="L327" s="85">
        <f t="shared" si="74"/>
        <v>0.35656423374000001</v>
      </c>
    </row>
    <row r="328" spans="1:12">
      <c r="A328" s="80" t="s">
        <v>668</v>
      </c>
      <c r="B328" s="79">
        <f>B327*0.15</f>
        <v>2.25</v>
      </c>
      <c r="C328" s="88">
        <v>0</v>
      </c>
      <c r="D328" s="89">
        <f t="shared" si="69"/>
        <v>1</v>
      </c>
      <c r="E328" s="77">
        <v>0.97399999999999998</v>
      </c>
      <c r="F328" s="77">
        <v>0.93400000000000005</v>
      </c>
      <c r="G328" s="77">
        <v>0.99399999999999999</v>
      </c>
      <c r="H328" s="77">
        <v>0.95399999999999996</v>
      </c>
      <c r="I328" s="77">
        <v>0.93</v>
      </c>
      <c r="J328" s="77">
        <v>0.94399999999999995</v>
      </c>
      <c r="K328" s="77">
        <v>0.95</v>
      </c>
      <c r="L328" s="77">
        <v>0.93400000000000005</v>
      </c>
    </row>
    <row r="329" spans="1:12">
      <c r="A329" s="80" t="s">
        <v>669</v>
      </c>
      <c r="B329" s="79">
        <f>B327*0.4</f>
        <v>6</v>
      </c>
      <c r="C329" s="88">
        <v>0</v>
      </c>
      <c r="D329" s="89">
        <f t="shared" si="69"/>
        <v>1</v>
      </c>
      <c r="E329" s="77">
        <v>0.93500000000000005</v>
      </c>
      <c r="F329" s="77">
        <v>0.83499999999999996</v>
      </c>
      <c r="G329" s="77">
        <v>0.98499999999999999</v>
      </c>
      <c r="H329" s="77">
        <v>0.88500000000000001</v>
      </c>
      <c r="I329" s="77">
        <v>0.82499999999999996</v>
      </c>
      <c r="J329" s="77">
        <v>0.86</v>
      </c>
      <c r="K329" s="77">
        <v>0.875</v>
      </c>
      <c r="L329" s="77">
        <v>0.83499999999999996</v>
      </c>
    </row>
    <row r="330" spans="1:12">
      <c r="A330" s="80" t="s">
        <v>814</v>
      </c>
      <c r="B330" s="79">
        <f>B327*0.15</f>
        <v>2.25</v>
      </c>
      <c r="C330" s="88">
        <v>0</v>
      </c>
      <c r="D330" s="89">
        <f t="shared" si="69"/>
        <v>1</v>
      </c>
      <c r="E330" s="77">
        <v>0.98050000000000004</v>
      </c>
      <c r="F330" s="77">
        <v>0.95050000000000001</v>
      </c>
      <c r="G330" s="77">
        <v>0.99550000000000005</v>
      </c>
      <c r="H330" s="77">
        <v>0.96550000000000002</v>
      </c>
      <c r="I330" s="77">
        <v>0.94750000000000001</v>
      </c>
      <c r="J330" s="77">
        <v>0.95799999999999996</v>
      </c>
      <c r="K330" s="77">
        <v>0.96250000000000002</v>
      </c>
      <c r="L330" s="77">
        <v>0.95050000000000001</v>
      </c>
    </row>
    <row r="331" spans="1:12">
      <c r="A331" s="80" t="s">
        <v>671</v>
      </c>
      <c r="B331" s="79">
        <f>B327*0.3</f>
        <v>4.5</v>
      </c>
      <c r="C331" s="88">
        <v>0</v>
      </c>
      <c r="D331" s="89">
        <f t="shared" si="69"/>
        <v>1</v>
      </c>
      <c r="E331" s="77">
        <v>0.94799999999999995</v>
      </c>
      <c r="F331" s="77">
        <v>0.86799999999999999</v>
      </c>
      <c r="G331" s="77">
        <v>0.98799999999999999</v>
      </c>
      <c r="H331" s="77">
        <v>0.90800000000000003</v>
      </c>
      <c r="I331" s="77">
        <v>0.86</v>
      </c>
      <c r="J331" s="77">
        <v>0.88800000000000001</v>
      </c>
      <c r="K331" s="77">
        <v>0.9</v>
      </c>
      <c r="L331" s="77">
        <v>0.86799999999999999</v>
      </c>
    </row>
    <row r="332" spans="1:12">
      <c r="A332" s="83" t="s">
        <v>751</v>
      </c>
      <c r="B332" s="79">
        <v>15</v>
      </c>
      <c r="C332" s="87">
        <f>C333+C334+C335+C336</f>
        <v>0</v>
      </c>
      <c r="D332" s="87">
        <f t="shared" si="69"/>
        <v>1</v>
      </c>
      <c r="E332" s="84">
        <f t="shared" ref="E332:L332" si="75">1 - (E333) * (E334) * (E335) * (E336)</f>
        <v>0.15350089534</v>
      </c>
      <c r="F332" s="84">
        <f t="shared" si="75"/>
        <v>0.35656423374000001</v>
      </c>
      <c r="G332" s="84">
        <f t="shared" si="75"/>
        <v>3.7012114139999941E-2</v>
      </c>
      <c r="H332" s="84">
        <f t="shared" si="75"/>
        <v>0.25983290853999996</v>
      </c>
      <c r="I332" s="85">
        <f>1 - (I333) * (I334) * (I335) * (I336)</f>
        <v>0.37480633750000003</v>
      </c>
      <c r="J332" s="85">
        <f t="shared" si="75"/>
        <v>0.41885439999999996</v>
      </c>
      <c r="K332" s="85">
        <f t="shared" si="75"/>
        <v>0.30936446464000011</v>
      </c>
      <c r="L332" s="85">
        <f t="shared" si="75"/>
        <v>0.27992968750000002</v>
      </c>
    </row>
    <row r="333" spans="1:12">
      <c r="A333" s="80" t="s">
        <v>668</v>
      </c>
      <c r="B333" s="79">
        <f>B332*0.15</f>
        <v>2.25</v>
      </c>
      <c r="C333" s="88">
        <v>0</v>
      </c>
      <c r="D333" s="89">
        <f t="shared" si="69"/>
        <v>1</v>
      </c>
      <c r="E333" s="77">
        <v>0.97399999999999998</v>
      </c>
      <c r="F333" s="77">
        <v>0.93400000000000005</v>
      </c>
      <c r="G333" s="77">
        <v>0.99399999999999999</v>
      </c>
      <c r="H333" s="77">
        <v>0.95399999999999996</v>
      </c>
      <c r="I333" s="77">
        <v>0.93</v>
      </c>
      <c r="J333" s="77">
        <v>0.92</v>
      </c>
      <c r="K333" s="77">
        <v>0.94399999999999995</v>
      </c>
      <c r="L333" s="77">
        <v>0.95</v>
      </c>
    </row>
    <row r="334" spans="1:12">
      <c r="A334" s="80" t="s">
        <v>669</v>
      </c>
      <c r="B334" s="79">
        <f>B332*0.4</f>
        <v>6</v>
      </c>
      <c r="C334" s="88">
        <v>0</v>
      </c>
      <c r="D334" s="89">
        <f t="shared" si="69"/>
        <v>1</v>
      </c>
      <c r="E334" s="77">
        <v>0.93500000000000005</v>
      </c>
      <c r="F334" s="77">
        <v>0.83499999999999996</v>
      </c>
      <c r="G334" s="77">
        <v>0.98499999999999999</v>
      </c>
      <c r="H334" s="77">
        <v>0.88500000000000001</v>
      </c>
      <c r="I334" s="77">
        <v>0.82499999999999996</v>
      </c>
      <c r="J334" s="77">
        <v>0.8</v>
      </c>
      <c r="K334" s="77">
        <v>0.86</v>
      </c>
      <c r="L334" s="77">
        <v>0.875</v>
      </c>
    </row>
    <row r="335" spans="1:12">
      <c r="A335" s="80" t="s">
        <v>814</v>
      </c>
      <c r="B335" s="79">
        <f>B332*0.15</f>
        <v>2.25</v>
      </c>
      <c r="C335" s="88">
        <v>0</v>
      </c>
      <c r="D335" s="89">
        <f t="shared" si="69"/>
        <v>1</v>
      </c>
      <c r="E335" s="77">
        <v>0.98050000000000004</v>
      </c>
      <c r="F335" s="77">
        <v>0.95050000000000001</v>
      </c>
      <c r="G335" s="77">
        <v>0.99550000000000005</v>
      </c>
      <c r="H335" s="77">
        <v>0.96550000000000002</v>
      </c>
      <c r="I335" s="77">
        <v>0.94750000000000001</v>
      </c>
      <c r="J335" s="77">
        <v>0.94</v>
      </c>
      <c r="K335" s="77">
        <v>0.95799999999999996</v>
      </c>
      <c r="L335" s="77">
        <v>0.96250000000000002</v>
      </c>
    </row>
    <row r="336" spans="1:12">
      <c r="A336" s="80" t="s">
        <v>671</v>
      </c>
      <c r="B336" s="79">
        <f>B332*0.3</f>
        <v>4.5</v>
      </c>
      <c r="C336" s="88">
        <v>0</v>
      </c>
      <c r="D336" s="89">
        <f t="shared" ref="D336:D367" si="76">1-(C336/100)</f>
        <v>1</v>
      </c>
      <c r="E336" s="77">
        <v>0.94799999999999995</v>
      </c>
      <c r="F336" s="77">
        <v>0.86799999999999999</v>
      </c>
      <c r="G336" s="77">
        <v>0.98799999999999999</v>
      </c>
      <c r="H336" s="77">
        <v>0.90800000000000003</v>
      </c>
      <c r="I336" s="77">
        <v>0.86</v>
      </c>
      <c r="J336" s="77">
        <v>0.84</v>
      </c>
      <c r="K336" s="77">
        <v>0.88800000000000001</v>
      </c>
      <c r="L336" s="77">
        <v>0.9</v>
      </c>
    </row>
    <row r="337" spans="1:12">
      <c r="A337" s="55" t="s">
        <v>752</v>
      </c>
      <c r="B337" s="79">
        <v>15</v>
      </c>
      <c r="C337" s="87">
        <f>C338+C339+C340+C341</f>
        <v>0</v>
      </c>
      <c r="D337" s="87">
        <f t="shared" si="76"/>
        <v>1</v>
      </c>
      <c r="E337" s="84">
        <f t="shared" ref="E337:L337" si="77">1 - (E338) * (E339) * (E340) * (E341)</f>
        <v>0.15350089534</v>
      </c>
      <c r="F337" s="84">
        <f t="shared" si="77"/>
        <v>0.35656423374000001</v>
      </c>
      <c r="G337" s="84">
        <f t="shared" si="77"/>
        <v>3.7012114139999941E-2</v>
      </c>
      <c r="H337" s="84">
        <f t="shared" si="77"/>
        <v>0.25983290853999996</v>
      </c>
      <c r="I337" s="85">
        <f t="shared" si="77"/>
        <v>0.37480633750000003</v>
      </c>
      <c r="J337" s="85">
        <f t="shared" si="77"/>
        <v>0.22896640000000001</v>
      </c>
      <c r="K337" s="85">
        <f t="shared" si="77"/>
        <v>0.37480633750000003</v>
      </c>
      <c r="L337" s="85">
        <f t="shared" si="77"/>
        <v>0.37480633750000003</v>
      </c>
    </row>
    <row r="338" spans="1:12">
      <c r="A338" s="80" t="s">
        <v>668</v>
      </c>
      <c r="B338" s="79">
        <f>B337*0.15</f>
        <v>2.25</v>
      </c>
      <c r="C338" s="88">
        <v>0</v>
      </c>
      <c r="D338" s="89">
        <f t="shared" si="76"/>
        <v>1</v>
      </c>
      <c r="E338" s="77">
        <v>0.97399999999999998</v>
      </c>
      <c r="F338" s="77">
        <v>0.93400000000000005</v>
      </c>
      <c r="G338" s="77">
        <v>0.99399999999999999</v>
      </c>
      <c r="H338" s="77">
        <v>0.95399999999999996</v>
      </c>
      <c r="I338" s="77">
        <v>0.93</v>
      </c>
      <c r="J338" s="77">
        <v>0.96</v>
      </c>
      <c r="K338" s="77">
        <v>0.93</v>
      </c>
      <c r="L338" s="77">
        <v>0.93</v>
      </c>
    </row>
    <row r="339" spans="1:12">
      <c r="A339" s="80" t="s">
        <v>669</v>
      </c>
      <c r="B339" s="79">
        <f>B337*0.4</f>
        <v>6</v>
      </c>
      <c r="C339" s="88">
        <v>0</v>
      </c>
      <c r="D339" s="89">
        <f t="shared" si="76"/>
        <v>1</v>
      </c>
      <c r="E339" s="77">
        <v>0.93500000000000005</v>
      </c>
      <c r="F339" s="77">
        <v>0.83499999999999996</v>
      </c>
      <c r="G339" s="77">
        <v>0.98499999999999999</v>
      </c>
      <c r="H339" s="77">
        <v>0.88500000000000001</v>
      </c>
      <c r="I339" s="77">
        <v>0.82499999999999996</v>
      </c>
      <c r="J339" s="77">
        <v>0.9</v>
      </c>
      <c r="K339" s="77">
        <v>0.82499999999999996</v>
      </c>
      <c r="L339" s="77">
        <v>0.82499999999999996</v>
      </c>
    </row>
    <row r="340" spans="1:12">
      <c r="A340" s="80" t="s">
        <v>814</v>
      </c>
      <c r="B340" s="79">
        <f>B337*0.15</f>
        <v>2.25</v>
      </c>
      <c r="C340" s="88">
        <v>0</v>
      </c>
      <c r="D340" s="89">
        <f t="shared" si="76"/>
        <v>1</v>
      </c>
      <c r="E340" s="77">
        <v>0.98050000000000004</v>
      </c>
      <c r="F340" s="77">
        <v>0.95050000000000001</v>
      </c>
      <c r="G340" s="77">
        <v>0.99550000000000005</v>
      </c>
      <c r="H340" s="77">
        <v>0.96550000000000002</v>
      </c>
      <c r="I340" s="77">
        <v>0.94750000000000001</v>
      </c>
      <c r="J340" s="77">
        <v>0.97</v>
      </c>
      <c r="K340" s="77">
        <v>0.94750000000000001</v>
      </c>
      <c r="L340" s="77">
        <v>0.94750000000000001</v>
      </c>
    </row>
    <row r="341" spans="1:12">
      <c r="A341" s="80" t="s">
        <v>671</v>
      </c>
      <c r="B341" s="79">
        <f>B337*0.3</f>
        <v>4.5</v>
      </c>
      <c r="C341" s="88">
        <v>0</v>
      </c>
      <c r="D341" s="89">
        <f t="shared" si="76"/>
        <v>1</v>
      </c>
      <c r="E341" s="77">
        <v>0.94799999999999995</v>
      </c>
      <c r="F341" s="77">
        <v>0.86799999999999999</v>
      </c>
      <c r="G341" s="77">
        <v>0.98799999999999999</v>
      </c>
      <c r="H341" s="77">
        <v>0.90800000000000003</v>
      </c>
      <c r="I341" s="77">
        <v>0.86</v>
      </c>
      <c r="J341" s="77">
        <v>0.92</v>
      </c>
      <c r="K341" s="77">
        <v>0.86</v>
      </c>
      <c r="L341" s="77">
        <v>0.86</v>
      </c>
    </row>
    <row r="342" spans="1:12">
      <c r="A342" s="83" t="s">
        <v>753</v>
      </c>
      <c r="B342" s="79">
        <v>15</v>
      </c>
      <c r="C342" s="87">
        <f>C343+C344+C345+C346</f>
        <v>0</v>
      </c>
      <c r="D342" s="87">
        <f t="shared" si="76"/>
        <v>1</v>
      </c>
      <c r="E342" s="84">
        <f t="shared" ref="E342:L342" si="78">1 - (E343) * (E344) * (E345) * (E346)</f>
        <v>0.15350089534</v>
      </c>
      <c r="F342" s="84">
        <f t="shared" si="78"/>
        <v>0.35656423374000001</v>
      </c>
      <c r="G342" s="84">
        <f t="shared" si="78"/>
        <v>3.7012114139999941E-2</v>
      </c>
      <c r="H342" s="84">
        <f t="shared" si="78"/>
        <v>0.25983290853999996</v>
      </c>
      <c r="I342" s="85">
        <f t="shared" si="78"/>
        <v>0.27992968750000002</v>
      </c>
      <c r="J342" s="85">
        <f t="shared" si="78"/>
        <v>0.27992968750000002</v>
      </c>
      <c r="K342" s="85">
        <f t="shared" si="78"/>
        <v>0.22896640000000001</v>
      </c>
      <c r="L342" s="85">
        <f t="shared" si="78"/>
        <v>0.30936446464000011</v>
      </c>
    </row>
    <row r="343" spans="1:12">
      <c r="A343" s="80" t="s">
        <v>668</v>
      </c>
      <c r="B343" s="79">
        <f>B342*0.15</f>
        <v>2.25</v>
      </c>
      <c r="C343" s="88">
        <v>0</v>
      </c>
      <c r="D343" s="89">
        <f t="shared" si="76"/>
        <v>1</v>
      </c>
      <c r="E343" s="77">
        <v>0.97399999999999998</v>
      </c>
      <c r="F343" s="77">
        <v>0.93400000000000005</v>
      </c>
      <c r="G343" s="77">
        <v>0.99399999999999999</v>
      </c>
      <c r="H343" s="77">
        <v>0.95399999999999996</v>
      </c>
      <c r="I343" s="77">
        <v>0.95</v>
      </c>
      <c r="J343" s="77">
        <v>0.95</v>
      </c>
      <c r="K343" s="77">
        <v>0.96</v>
      </c>
      <c r="L343" s="77">
        <v>0.94399999999999995</v>
      </c>
    </row>
    <row r="344" spans="1:12">
      <c r="A344" s="80" t="s">
        <v>669</v>
      </c>
      <c r="B344" s="79">
        <f>B342*0.4</f>
        <v>6</v>
      </c>
      <c r="C344" s="88">
        <v>0</v>
      </c>
      <c r="D344" s="89">
        <f t="shared" si="76"/>
        <v>1</v>
      </c>
      <c r="E344" s="77">
        <v>0.93500000000000005</v>
      </c>
      <c r="F344" s="77">
        <v>0.83499999999999996</v>
      </c>
      <c r="G344" s="77">
        <v>0.98499999999999999</v>
      </c>
      <c r="H344" s="77">
        <v>0.88500000000000001</v>
      </c>
      <c r="I344" s="77">
        <v>0.875</v>
      </c>
      <c r="J344" s="77">
        <v>0.875</v>
      </c>
      <c r="K344" s="77">
        <v>0.9</v>
      </c>
      <c r="L344" s="77">
        <v>0.86</v>
      </c>
    </row>
    <row r="345" spans="1:12">
      <c r="A345" s="80"/>
      <c r="B345" s="79">
        <f>B342*0.15</f>
        <v>2.25</v>
      </c>
      <c r="C345" s="88">
        <v>0</v>
      </c>
      <c r="D345" s="89">
        <f t="shared" si="76"/>
        <v>1</v>
      </c>
      <c r="E345" s="77">
        <v>0.98050000000000004</v>
      </c>
      <c r="F345" s="77">
        <v>0.95050000000000001</v>
      </c>
      <c r="G345" s="77">
        <v>0.99550000000000005</v>
      </c>
      <c r="H345" s="77">
        <v>0.96550000000000002</v>
      </c>
      <c r="I345" s="77">
        <v>0.96250000000000002</v>
      </c>
      <c r="J345" s="77">
        <v>0.96250000000000002</v>
      </c>
      <c r="K345" s="77">
        <v>0.97</v>
      </c>
      <c r="L345" s="77">
        <v>0.95799999999999996</v>
      </c>
    </row>
    <row r="346" spans="1:12">
      <c r="A346" s="80" t="s">
        <v>671</v>
      </c>
      <c r="B346" s="79">
        <f>B342*0.3</f>
        <v>4.5</v>
      </c>
      <c r="C346" s="88">
        <v>0</v>
      </c>
      <c r="D346" s="89">
        <f t="shared" si="76"/>
        <v>1</v>
      </c>
      <c r="E346" s="77">
        <v>0.94799999999999995</v>
      </c>
      <c r="F346" s="77">
        <v>0.86799999999999999</v>
      </c>
      <c r="G346" s="77">
        <v>0.98799999999999999</v>
      </c>
      <c r="H346" s="77">
        <v>0.90800000000000003</v>
      </c>
      <c r="I346" s="77">
        <v>0.9</v>
      </c>
      <c r="J346" s="77">
        <v>0.9</v>
      </c>
      <c r="K346" s="77">
        <v>0.92</v>
      </c>
      <c r="L346" s="77">
        <v>0.88800000000000001</v>
      </c>
    </row>
    <row r="347" spans="1:12">
      <c r="A347" s="55" t="s">
        <v>754</v>
      </c>
      <c r="B347" s="79">
        <v>15</v>
      </c>
      <c r="C347" s="87">
        <f>C348+C349+C350+C351</f>
        <v>0</v>
      </c>
      <c r="D347" s="87">
        <f t="shared" si="76"/>
        <v>1</v>
      </c>
      <c r="E347" s="84">
        <f t="shared" ref="E347:L347" si="79">1 - (E348) * (E349) * (E350) * (E351)</f>
        <v>0.15350089534</v>
      </c>
      <c r="F347" s="84">
        <f t="shared" si="79"/>
        <v>0.35656423374000001</v>
      </c>
      <c r="G347" s="84">
        <f t="shared" si="79"/>
        <v>3.7012114139999941E-2</v>
      </c>
      <c r="H347" s="84">
        <f t="shared" si="79"/>
        <v>0.25983290853999996</v>
      </c>
      <c r="I347" s="85">
        <f t="shared" si="79"/>
        <v>0.27992968750000002</v>
      </c>
      <c r="J347" s="85">
        <f t="shared" si="79"/>
        <v>0.27992968750000002</v>
      </c>
      <c r="K347" s="85">
        <f t="shared" si="79"/>
        <v>0.30936446464000011</v>
      </c>
      <c r="L347" s="85">
        <f t="shared" si="79"/>
        <v>0.27992968750000002</v>
      </c>
    </row>
    <row r="348" spans="1:12">
      <c r="A348" s="80" t="s">
        <v>668</v>
      </c>
      <c r="B348" s="79">
        <f>B347*0.15</f>
        <v>2.25</v>
      </c>
      <c r="C348" s="88">
        <v>0</v>
      </c>
      <c r="D348" s="89">
        <f t="shared" si="76"/>
        <v>1</v>
      </c>
      <c r="E348" s="77">
        <v>0.97399999999999998</v>
      </c>
      <c r="F348" s="77">
        <v>0.93400000000000005</v>
      </c>
      <c r="G348" s="77">
        <v>0.99399999999999999</v>
      </c>
      <c r="H348" s="77">
        <v>0.95399999999999996</v>
      </c>
      <c r="I348" s="77">
        <v>0.95</v>
      </c>
      <c r="J348" s="77">
        <v>0.95</v>
      </c>
      <c r="K348" s="77">
        <v>0.94399999999999995</v>
      </c>
      <c r="L348" s="77">
        <v>0.95</v>
      </c>
    </row>
    <row r="349" spans="1:12">
      <c r="A349" s="80" t="s">
        <v>669</v>
      </c>
      <c r="B349" s="79">
        <f>B347*0.4</f>
        <v>6</v>
      </c>
      <c r="C349" s="88">
        <v>0</v>
      </c>
      <c r="D349" s="89">
        <f t="shared" si="76"/>
        <v>1</v>
      </c>
      <c r="E349" s="77">
        <v>0.93500000000000005</v>
      </c>
      <c r="F349" s="77">
        <v>0.83499999999999996</v>
      </c>
      <c r="G349" s="77">
        <v>0.98499999999999999</v>
      </c>
      <c r="H349" s="77">
        <v>0.88500000000000001</v>
      </c>
      <c r="I349" s="77">
        <v>0.875</v>
      </c>
      <c r="J349" s="77">
        <v>0.875</v>
      </c>
      <c r="K349" s="77">
        <v>0.86</v>
      </c>
      <c r="L349" s="77">
        <v>0.875</v>
      </c>
    </row>
    <row r="350" spans="1:12">
      <c r="A350" s="80" t="s">
        <v>814</v>
      </c>
      <c r="B350" s="79">
        <f>B347*0.15</f>
        <v>2.25</v>
      </c>
      <c r="C350" s="88">
        <v>0</v>
      </c>
      <c r="D350" s="89">
        <f t="shared" si="76"/>
        <v>1</v>
      </c>
      <c r="E350" s="77">
        <v>0.98050000000000004</v>
      </c>
      <c r="F350" s="77">
        <v>0.95050000000000001</v>
      </c>
      <c r="G350" s="77">
        <v>0.99550000000000005</v>
      </c>
      <c r="H350" s="77">
        <v>0.96550000000000002</v>
      </c>
      <c r="I350" s="77">
        <v>0.96250000000000002</v>
      </c>
      <c r="J350" s="77">
        <v>0.96250000000000002</v>
      </c>
      <c r="K350" s="77">
        <v>0.95799999999999996</v>
      </c>
      <c r="L350" s="77">
        <v>0.96250000000000002</v>
      </c>
    </row>
    <row r="351" spans="1:12">
      <c r="A351" s="80" t="s">
        <v>671</v>
      </c>
      <c r="B351" s="79">
        <f>B347*0.3</f>
        <v>4.5</v>
      </c>
      <c r="C351" s="88">
        <v>0</v>
      </c>
      <c r="D351" s="89">
        <f t="shared" si="76"/>
        <v>1</v>
      </c>
      <c r="E351" s="77">
        <v>0.94799999999999995</v>
      </c>
      <c r="F351" s="77">
        <v>0.86799999999999999</v>
      </c>
      <c r="G351" s="77">
        <v>0.98799999999999999</v>
      </c>
      <c r="H351" s="77">
        <v>0.90800000000000003</v>
      </c>
      <c r="I351" s="77">
        <v>0.9</v>
      </c>
      <c r="J351" s="77">
        <v>0.9</v>
      </c>
      <c r="K351" s="77">
        <v>0.88800000000000001</v>
      </c>
      <c r="L351" s="77">
        <v>0.9</v>
      </c>
    </row>
    <row r="352" spans="1:12">
      <c r="A352" s="83" t="s">
        <v>755</v>
      </c>
      <c r="B352" s="79">
        <v>14</v>
      </c>
      <c r="C352" s="87">
        <f>C353+C354+C355+C356</f>
        <v>0</v>
      </c>
      <c r="D352" s="87">
        <f t="shared" si="76"/>
        <v>1</v>
      </c>
      <c r="E352" s="84">
        <f t="shared" ref="E352:L352" si="80">1 - (E353) * (E354) * (E355) * (E356)</f>
        <v>0.14231837184000007</v>
      </c>
      <c r="F352" s="84">
        <f t="shared" si="80"/>
        <v>0.34730758143999996</v>
      </c>
      <c r="G352" s="84">
        <f t="shared" si="80"/>
        <v>2.4782775039999927E-2</v>
      </c>
      <c r="H352" s="84">
        <f t="shared" si="80"/>
        <v>0.24964080064000005</v>
      </c>
      <c r="I352" s="85">
        <f t="shared" si="80"/>
        <v>0.27992968750000002</v>
      </c>
      <c r="J352" s="85">
        <f t="shared" si="80"/>
        <v>0.27992968750000002</v>
      </c>
      <c r="K352" s="85">
        <f t="shared" si="80"/>
        <v>0.30936446464000011</v>
      </c>
      <c r="L352" s="85">
        <f t="shared" si="80"/>
        <v>0.22896640000000001</v>
      </c>
    </row>
    <row r="353" spans="1:12">
      <c r="A353" s="80" t="s">
        <v>668</v>
      </c>
      <c r="B353" s="79">
        <f>B352*0.15</f>
        <v>2.1</v>
      </c>
      <c r="C353" s="88">
        <v>0</v>
      </c>
      <c r="D353" s="89">
        <f t="shared" si="76"/>
        <v>1</v>
      </c>
      <c r="E353" s="77">
        <v>0.97599999999999998</v>
      </c>
      <c r="F353" s="77">
        <v>0.93600000000000005</v>
      </c>
      <c r="G353" s="77">
        <v>0.996</v>
      </c>
      <c r="H353" s="77">
        <v>0.95599999999999996</v>
      </c>
      <c r="I353" s="77">
        <v>0.95</v>
      </c>
      <c r="J353" s="77">
        <v>0.95</v>
      </c>
      <c r="K353" s="77">
        <v>0.94399999999999995</v>
      </c>
      <c r="L353" s="77">
        <v>0.96</v>
      </c>
    </row>
    <row r="354" spans="1:12">
      <c r="A354" s="80" t="s">
        <v>669</v>
      </c>
      <c r="B354" s="79">
        <f>B352*0.4</f>
        <v>5.6000000000000005</v>
      </c>
      <c r="C354" s="88">
        <v>0</v>
      </c>
      <c r="D354" s="89">
        <f t="shared" si="76"/>
        <v>1</v>
      </c>
      <c r="E354" s="77">
        <v>0.94</v>
      </c>
      <c r="F354" s="77">
        <v>0.84</v>
      </c>
      <c r="G354" s="77">
        <v>0.99</v>
      </c>
      <c r="H354" s="77">
        <v>0.89</v>
      </c>
      <c r="I354" s="77">
        <v>0.875</v>
      </c>
      <c r="J354" s="77">
        <v>0.875</v>
      </c>
      <c r="K354" s="77">
        <v>0.86</v>
      </c>
      <c r="L354" s="77">
        <v>0.9</v>
      </c>
    </row>
    <row r="355" spans="1:12">
      <c r="A355" s="80" t="s">
        <v>814</v>
      </c>
      <c r="B355" s="79">
        <f>B352*0.15</f>
        <v>2.1</v>
      </c>
      <c r="C355" s="88">
        <v>0</v>
      </c>
      <c r="D355" s="89">
        <f t="shared" si="76"/>
        <v>1</v>
      </c>
      <c r="E355" s="77">
        <v>0.98199999999999998</v>
      </c>
      <c r="F355" s="77">
        <v>0.95199999999999996</v>
      </c>
      <c r="G355" s="77">
        <v>0.997</v>
      </c>
      <c r="H355" s="77">
        <v>0.96699999999999997</v>
      </c>
      <c r="I355" s="77">
        <v>0.96250000000000002</v>
      </c>
      <c r="J355" s="77">
        <v>0.96250000000000002</v>
      </c>
      <c r="K355" s="77">
        <v>0.95799999999999996</v>
      </c>
      <c r="L355" s="77">
        <v>0.97</v>
      </c>
    </row>
    <row r="356" spans="1:12">
      <c r="A356" s="80" t="s">
        <v>671</v>
      </c>
      <c r="B356" s="79">
        <f>B352*0.3</f>
        <v>4.2</v>
      </c>
      <c r="C356" s="88">
        <v>0</v>
      </c>
      <c r="D356" s="89">
        <f t="shared" si="76"/>
        <v>1</v>
      </c>
      <c r="E356" s="77">
        <v>0.95199999999999996</v>
      </c>
      <c r="F356" s="77">
        <v>0.872</v>
      </c>
      <c r="G356" s="77">
        <v>0.99199999999999999</v>
      </c>
      <c r="H356" s="77">
        <v>0.91200000000000003</v>
      </c>
      <c r="I356" s="77">
        <v>0.9</v>
      </c>
      <c r="J356" s="77">
        <v>0.9</v>
      </c>
      <c r="K356" s="77">
        <v>0.88800000000000001</v>
      </c>
      <c r="L356" s="77">
        <v>0.92</v>
      </c>
    </row>
    <row r="357" spans="1:12">
      <c r="A357" s="55" t="s">
        <v>756</v>
      </c>
      <c r="B357" s="79">
        <v>13</v>
      </c>
      <c r="C357" s="87">
        <f>C358+C359+C360+C361</f>
        <v>0</v>
      </c>
      <c r="D357" s="87">
        <f t="shared" si="76"/>
        <v>1</v>
      </c>
      <c r="E357" s="84">
        <f t="shared" ref="E357:L357" si="81">1 - (E358) * (E359) * (E360) * (E361)</f>
        <v>0.14231837184000007</v>
      </c>
      <c r="F357" s="84">
        <f t="shared" si="81"/>
        <v>0.34730758143999996</v>
      </c>
      <c r="G357" s="84">
        <f t="shared" si="81"/>
        <v>2.4782775039999927E-2</v>
      </c>
      <c r="H357" s="84">
        <f t="shared" si="81"/>
        <v>0.24964080064000005</v>
      </c>
      <c r="I357" s="85">
        <f t="shared" si="81"/>
        <v>0.27992968750000002</v>
      </c>
      <c r="J357" s="85">
        <f t="shared" si="81"/>
        <v>0.27992968750000002</v>
      </c>
      <c r="K357" s="85">
        <f t="shared" si="81"/>
        <v>0.30936446464000011</v>
      </c>
      <c r="L357" s="85">
        <f t="shared" si="81"/>
        <v>0.27992968750000002</v>
      </c>
    </row>
    <row r="358" spans="1:12">
      <c r="A358" s="80" t="s">
        <v>668</v>
      </c>
      <c r="B358" s="79">
        <f>B357*0.15</f>
        <v>1.95</v>
      </c>
      <c r="C358" s="88">
        <v>0</v>
      </c>
      <c r="D358" s="89">
        <f t="shared" si="76"/>
        <v>1</v>
      </c>
      <c r="E358" s="77">
        <v>0.97599999999999998</v>
      </c>
      <c r="F358" s="77">
        <v>0.93600000000000005</v>
      </c>
      <c r="G358" s="77">
        <v>0.996</v>
      </c>
      <c r="H358" s="77">
        <v>0.95599999999999996</v>
      </c>
      <c r="I358" s="77">
        <v>0.95</v>
      </c>
      <c r="J358" s="77">
        <v>0.95</v>
      </c>
      <c r="K358" s="77">
        <v>0.94399999999999995</v>
      </c>
      <c r="L358" s="77">
        <v>0.95</v>
      </c>
    </row>
    <row r="359" spans="1:12">
      <c r="A359" s="80" t="s">
        <v>669</v>
      </c>
      <c r="B359" s="79">
        <f>B357*0.4</f>
        <v>5.2</v>
      </c>
      <c r="C359" s="88">
        <v>0</v>
      </c>
      <c r="D359" s="89">
        <f t="shared" si="76"/>
        <v>1</v>
      </c>
      <c r="E359" s="77">
        <v>0.94</v>
      </c>
      <c r="F359" s="77">
        <v>0.84</v>
      </c>
      <c r="G359" s="77">
        <v>0.99</v>
      </c>
      <c r="H359" s="77">
        <v>0.89</v>
      </c>
      <c r="I359" s="77">
        <v>0.875</v>
      </c>
      <c r="J359" s="77">
        <v>0.875</v>
      </c>
      <c r="K359" s="77">
        <v>0.86</v>
      </c>
      <c r="L359" s="77">
        <v>0.875</v>
      </c>
    </row>
    <row r="360" spans="1:12">
      <c r="A360" s="80" t="s">
        <v>814</v>
      </c>
      <c r="B360" s="79">
        <f>B357*0.15</f>
        <v>1.95</v>
      </c>
      <c r="C360" s="88">
        <v>0</v>
      </c>
      <c r="D360" s="89">
        <f t="shared" si="76"/>
        <v>1</v>
      </c>
      <c r="E360" s="77">
        <v>0.98199999999999998</v>
      </c>
      <c r="F360" s="77">
        <v>0.95199999999999996</v>
      </c>
      <c r="G360" s="77">
        <v>0.997</v>
      </c>
      <c r="H360" s="77">
        <v>0.96699999999999997</v>
      </c>
      <c r="I360" s="77">
        <v>0.96250000000000002</v>
      </c>
      <c r="J360" s="77">
        <v>0.96250000000000002</v>
      </c>
      <c r="K360" s="77">
        <v>0.95799999999999996</v>
      </c>
      <c r="L360" s="77">
        <v>0.96250000000000002</v>
      </c>
    </row>
    <row r="361" spans="1:12">
      <c r="A361" s="80" t="s">
        <v>671</v>
      </c>
      <c r="B361" s="79">
        <f>B357*0.3</f>
        <v>3.9</v>
      </c>
      <c r="C361" s="88">
        <v>0</v>
      </c>
      <c r="D361" s="89">
        <f t="shared" si="76"/>
        <v>1</v>
      </c>
      <c r="E361" s="77">
        <v>0.95199999999999996</v>
      </c>
      <c r="F361" s="77">
        <v>0.872</v>
      </c>
      <c r="G361" s="77">
        <v>0.99199999999999999</v>
      </c>
      <c r="H361" s="77">
        <v>0.91200000000000003</v>
      </c>
      <c r="I361" s="77">
        <v>0.9</v>
      </c>
      <c r="J361" s="77">
        <v>0.9</v>
      </c>
      <c r="K361" s="77">
        <v>0.88800000000000001</v>
      </c>
      <c r="L361" s="77">
        <v>0.9</v>
      </c>
    </row>
    <row r="362" spans="1:12">
      <c r="A362" s="83" t="s">
        <v>757</v>
      </c>
      <c r="B362" s="79">
        <v>13</v>
      </c>
      <c r="C362" s="87">
        <f>C363+C364+C365+C366</f>
        <v>0</v>
      </c>
      <c r="D362" s="87">
        <f t="shared" si="76"/>
        <v>1</v>
      </c>
      <c r="E362" s="84">
        <f t="shared" ref="E362:L362" si="82">1 - (E363) * (E364) * (E365) * (E366)</f>
        <v>0.14231837184000007</v>
      </c>
      <c r="F362" s="84">
        <f t="shared" si="82"/>
        <v>0.34730758143999996</v>
      </c>
      <c r="G362" s="84">
        <f t="shared" si="82"/>
        <v>2.4782775039999927E-2</v>
      </c>
      <c r="H362" s="84">
        <f t="shared" si="82"/>
        <v>0.24964080064000005</v>
      </c>
      <c r="I362" s="85">
        <f t="shared" si="82"/>
        <v>0.37480633750000003</v>
      </c>
      <c r="J362" s="85">
        <f t="shared" si="82"/>
        <v>0.37480633750000003</v>
      </c>
      <c r="K362" s="85">
        <f t="shared" si="82"/>
        <v>0.37480633750000003</v>
      </c>
      <c r="L362" s="85">
        <f t="shared" si="82"/>
        <v>0.27992968750000002</v>
      </c>
    </row>
    <row r="363" spans="1:12">
      <c r="A363" s="80" t="s">
        <v>668</v>
      </c>
      <c r="B363" s="79">
        <f>B362*0.15</f>
        <v>1.95</v>
      </c>
      <c r="C363" s="88">
        <v>0</v>
      </c>
      <c r="D363" s="89">
        <f t="shared" si="76"/>
        <v>1</v>
      </c>
      <c r="E363" s="77">
        <v>0.97599999999999998</v>
      </c>
      <c r="F363" s="77">
        <v>0.93600000000000005</v>
      </c>
      <c r="G363" s="77">
        <v>0.996</v>
      </c>
      <c r="H363" s="77">
        <v>0.95599999999999996</v>
      </c>
      <c r="I363" s="77">
        <v>0.93</v>
      </c>
      <c r="J363" s="77">
        <v>0.93</v>
      </c>
      <c r="K363" s="77">
        <v>0.93</v>
      </c>
      <c r="L363" s="77">
        <v>0.95</v>
      </c>
    </row>
    <row r="364" spans="1:12">
      <c r="A364" s="80" t="s">
        <v>669</v>
      </c>
      <c r="B364" s="79">
        <f>B362*0.4</f>
        <v>5.2</v>
      </c>
      <c r="C364" s="88">
        <v>0</v>
      </c>
      <c r="D364" s="89">
        <f t="shared" si="76"/>
        <v>1</v>
      </c>
      <c r="E364" s="77">
        <v>0.94</v>
      </c>
      <c r="F364" s="77">
        <v>0.84</v>
      </c>
      <c r="G364" s="77">
        <v>0.99</v>
      </c>
      <c r="H364" s="77">
        <v>0.89</v>
      </c>
      <c r="I364" s="77">
        <v>0.82499999999999996</v>
      </c>
      <c r="J364" s="77">
        <v>0.82499999999999996</v>
      </c>
      <c r="K364" s="77">
        <v>0.82499999999999996</v>
      </c>
      <c r="L364" s="77">
        <v>0.875</v>
      </c>
    </row>
    <row r="365" spans="1:12">
      <c r="A365" s="80" t="s">
        <v>814</v>
      </c>
      <c r="B365" s="79">
        <f>B362*0.15</f>
        <v>1.95</v>
      </c>
      <c r="C365" s="88">
        <v>0</v>
      </c>
      <c r="D365" s="89">
        <f t="shared" si="76"/>
        <v>1</v>
      </c>
      <c r="E365" s="77">
        <v>0.98199999999999998</v>
      </c>
      <c r="F365" s="77">
        <v>0.95199999999999996</v>
      </c>
      <c r="G365" s="77">
        <v>0.997</v>
      </c>
      <c r="H365" s="77">
        <v>0.96699999999999997</v>
      </c>
      <c r="I365" s="77">
        <v>0.94750000000000001</v>
      </c>
      <c r="J365" s="77">
        <v>0.94750000000000001</v>
      </c>
      <c r="K365" s="77">
        <v>0.94750000000000001</v>
      </c>
      <c r="L365" s="77">
        <v>0.96250000000000002</v>
      </c>
    </row>
    <row r="366" spans="1:12">
      <c r="A366" s="80" t="s">
        <v>671</v>
      </c>
      <c r="B366" s="79">
        <f>B362*0.3</f>
        <v>3.9</v>
      </c>
      <c r="C366" s="88">
        <v>0</v>
      </c>
      <c r="D366" s="89">
        <f t="shared" si="76"/>
        <v>1</v>
      </c>
      <c r="E366" s="77">
        <v>0.95199999999999996</v>
      </c>
      <c r="F366" s="77">
        <v>0.872</v>
      </c>
      <c r="G366" s="77">
        <v>0.99199999999999999</v>
      </c>
      <c r="H366" s="77">
        <v>0.91200000000000003</v>
      </c>
      <c r="I366" s="77">
        <v>0.86</v>
      </c>
      <c r="J366" s="77">
        <v>0.86</v>
      </c>
      <c r="K366" s="77">
        <v>0.86</v>
      </c>
      <c r="L366" s="77">
        <v>0.9</v>
      </c>
    </row>
    <row r="367" spans="1:12">
      <c r="A367" s="55" t="s">
        <v>758</v>
      </c>
      <c r="B367" s="79">
        <v>12</v>
      </c>
      <c r="C367" s="87">
        <f>C368+C369+C370+C371</f>
        <v>0</v>
      </c>
      <c r="D367" s="87">
        <f t="shared" si="76"/>
        <v>1</v>
      </c>
      <c r="E367" s="84">
        <f t="shared" ref="E367:L367" si="83">1 - (E368) * (E369) * (E370) * (E371)</f>
        <v>0.13103372853999995</v>
      </c>
      <c r="F367" s="84">
        <f t="shared" si="83"/>
        <v>0.33795981574000011</v>
      </c>
      <c r="G367" s="84">
        <f t="shared" si="83"/>
        <v>1.2445596940000025E-2</v>
      </c>
      <c r="H367" s="84">
        <f t="shared" si="83"/>
        <v>0.23935214813999994</v>
      </c>
      <c r="I367" s="85">
        <f t="shared" si="83"/>
        <v>0.27992968750000002</v>
      </c>
      <c r="J367" s="85">
        <f t="shared" si="83"/>
        <v>0.27992968750000002</v>
      </c>
      <c r="K367" s="85">
        <f t="shared" si="83"/>
        <v>0.22896640000000001</v>
      </c>
      <c r="L367" s="85">
        <f t="shared" si="83"/>
        <v>0.22896640000000001</v>
      </c>
    </row>
    <row r="368" spans="1:12">
      <c r="A368" s="80" t="s">
        <v>668</v>
      </c>
      <c r="B368" s="79">
        <f>B367*0.15</f>
        <v>1.7999999999999998</v>
      </c>
      <c r="C368" s="88">
        <v>0</v>
      </c>
      <c r="D368" s="89">
        <f t="shared" ref="D368:D399" si="84">1-(C368/100)</f>
        <v>1</v>
      </c>
      <c r="E368" s="77">
        <v>0.97799999999999998</v>
      </c>
      <c r="F368" s="77">
        <v>0.93799999999999994</v>
      </c>
      <c r="G368" s="77">
        <v>0.998</v>
      </c>
      <c r="H368" s="77">
        <v>0.95799999999999996</v>
      </c>
      <c r="I368" s="77">
        <v>0.95</v>
      </c>
      <c r="J368" s="77">
        <v>0.95</v>
      </c>
      <c r="K368" s="77">
        <v>0.96</v>
      </c>
      <c r="L368" s="77">
        <v>0.96</v>
      </c>
    </row>
    <row r="369" spans="1:14">
      <c r="A369" s="80" t="s">
        <v>669</v>
      </c>
      <c r="B369" s="79">
        <f>B367*0.4</f>
        <v>4.8000000000000007</v>
      </c>
      <c r="C369" s="88">
        <v>0</v>
      </c>
      <c r="D369" s="89">
        <f t="shared" si="84"/>
        <v>1</v>
      </c>
      <c r="E369" s="77">
        <v>0.94499999999999995</v>
      </c>
      <c r="F369" s="77">
        <v>0.84499999999999997</v>
      </c>
      <c r="G369" s="77">
        <v>0.995</v>
      </c>
      <c r="H369" s="77">
        <v>0.89500000000000002</v>
      </c>
      <c r="I369" s="77">
        <v>0.875</v>
      </c>
      <c r="J369" s="77">
        <v>0.875</v>
      </c>
      <c r="K369" s="77">
        <v>0.9</v>
      </c>
      <c r="L369" s="77">
        <v>0.9</v>
      </c>
    </row>
    <row r="370" spans="1:14">
      <c r="A370" s="80"/>
      <c r="B370" s="79">
        <f>B367*0.15</f>
        <v>1.7999999999999998</v>
      </c>
      <c r="C370" s="88">
        <v>0</v>
      </c>
      <c r="D370" s="89">
        <f t="shared" si="84"/>
        <v>1</v>
      </c>
      <c r="E370" s="77">
        <v>0.98350000000000004</v>
      </c>
      <c r="F370" s="77">
        <v>0.95350000000000001</v>
      </c>
      <c r="G370" s="77">
        <v>0.99850000000000005</v>
      </c>
      <c r="H370" s="77">
        <v>0.96850000000000003</v>
      </c>
      <c r="I370" s="77">
        <v>0.96250000000000002</v>
      </c>
      <c r="J370" s="77">
        <v>0.96250000000000002</v>
      </c>
      <c r="K370" s="77">
        <v>0.97</v>
      </c>
      <c r="L370" s="77">
        <v>0.97</v>
      </c>
    </row>
    <row r="371" spans="1:14">
      <c r="A371" s="80"/>
      <c r="B371" s="79">
        <f>B367*0.3</f>
        <v>3.5999999999999996</v>
      </c>
      <c r="C371" s="88">
        <v>0</v>
      </c>
      <c r="D371" s="89">
        <f t="shared" si="84"/>
        <v>1</v>
      </c>
      <c r="E371" s="77">
        <v>0.95599999999999996</v>
      </c>
      <c r="F371" s="77">
        <v>0.876</v>
      </c>
      <c r="G371" s="77">
        <v>0.996</v>
      </c>
      <c r="H371" s="77">
        <v>0.91600000000000004</v>
      </c>
      <c r="I371" s="77">
        <v>0.9</v>
      </c>
      <c r="J371" s="77">
        <v>0.9</v>
      </c>
      <c r="K371" s="77">
        <v>0.92</v>
      </c>
      <c r="L371" s="77">
        <v>0.92</v>
      </c>
    </row>
    <row r="372" spans="1:14">
      <c r="A372" s="83" t="s">
        <v>759</v>
      </c>
      <c r="B372" s="79">
        <v>12</v>
      </c>
      <c r="C372" s="87">
        <f>C373+C374+C375+C376</f>
        <v>0</v>
      </c>
      <c r="D372" s="87">
        <f t="shared" si="84"/>
        <v>1</v>
      </c>
      <c r="E372" s="84">
        <f t="shared" ref="E372:L372" si="85">1 - (E373) * (E374) * (E375) * (E376)</f>
        <v>0.13103372853999995</v>
      </c>
      <c r="F372" s="84">
        <f t="shared" si="85"/>
        <v>0.33795981574000011</v>
      </c>
      <c r="G372" s="84">
        <f t="shared" si="85"/>
        <v>1.2445596940000025E-2</v>
      </c>
      <c r="H372" s="84">
        <f t="shared" si="85"/>
        <v>0.23935214813999994</v>
      </c>
      <c r="I372" s="85">
        <f t="shared" si="85"/>
        <v>0.35656423374000001</v>
      </c>
      <c r="J372" s="85">
        <f t="shared" si="85"/>
        <v>0.37480633750000003</v>
      </c>
      <c r="K372" s="85">
        <f t="shared" si="85"/>
        <v>0.37480633750000003</v>
      </c>
      <c r="L372" s="85">
        <f t="shared" si="85"/>
        <v>0.35656423374000001</v>
      </c>
    </row>
    <row r="373" spans="1:14">
      <c r="A373" s="80" t="s">
        <v>668</v>
      </c>
      <c r="B373" s="79">
        <f>B372*0.15</f>
        <v>1.7999999999999998</v>
      </c>
      <c r="C373" s="88">
        <v>0</v>
      </c>
      <c r="D373" s="89">
        <f t="shared" si="84"/>
        <v>1</v>
      </c>
      <c r="E373" s="77">
        <v>0.97799999999999998</v>
      </c>
      <c r="F373" s="77">
        <v>0.93799999999999994</v>
      </c>
      <c r="G373" s="77">
        <v>0.998</v>
      </c>
      <c r="H373" s="77">
        <v>0.95799999999999996</v>
      </c>
      <c r="I373" s="77">
        <v>0.93400000000000005</v>
      </c>
      <c r="J373" s="77">
        <v>0.93</v>
      </c>
      <c r="K373" s="77">
        <v>0.93</v>
      </c>
      <c r="L373" s="77">
        <v>0.93400000000000005</v>
      </c>
    </row>
    <row r="374" spans="1:14">
      <c r="A374" s="80" t="s">
        <v>669</v>
      </c>
      <c r="B374" s="79">
        <f>B372*0.4</f>
        <v>4.8000000000000007</v>
      </c>
      <c r="C374" s="88">
        <v>0</v>
      </c>
      <c r="D374" s="89">
        <f t="shared" si="84"/>
        <v>1</v>
      </c>
      <c r="E374" s="77">
        <v>0.94499999999999995</v>
      </c>
      <c r="F374" s="77">
        <v>0.84499999999999997</v>
      </c>
      <c r="G374" s="77">
        <v>0.995</v>
      </c>
      <c r="H374" s="77">
        <v>0.89500000000000002</v>
      </c>
      <c r="I374" s="77">
        <v>0.83499999999999996</v>
      </c>
      <c r="J374" s="77">
        <v>0.82499999999999996</v>
      </c>
      <c r="K374" s="77">
        <v>0.82499999999999996</v>
      </c>
      <c r="L374" s="77">
        <v>0.83499999999999996</v>
      </c>
      <c r="N374" s="20">
        <v>15</v>
      </c>
    </row>
    <row r="375" spans="1:14">
      <c r="A375" s="80" t="s">
        <v>814</v>
      </c>
      <c r="B375" s="79">
        <f>B372*0.15</f>
        <v>1.7999999999999998</v>
      </c>
      <c r="C375" s="88">
        <v>0</v>
      </c>
      <c r="D375" s="89">
        <f t="shared" si="84"/>
        <v>1</v>
      </c>
      <c r="E375" s="77">
        <v>0.98350000000000004</v>
      </c>
      <c r="F375" s="77">
        <v>0.95350000000000001</v>
      </c>
      <c r="G375" s="77">
        <v>0.99850000000000005</v>
      </c>
      <c r="H375" s="77">
        <v>0.96850000000000003</v>
      </c>
      <c r="I375" s="77">
        <v>0.95050000000000001</v>
      </c>
      <c r="J375" s="77">
        <v>0.94750000000000001</v>
      </c>
      <c r="K375" s="77">
        <v>0.94750000000000001</v>
      </c>
      <c r="L375" s="77">
        <v>0.95050000000000001</v>
      </c>
      <c r="N375" s="81">
        <v>35</v>
      </c>
    </row>
    <row r="376" spans="1:14">
      <c r="A376" s="80" t="s">
        <v>671</v>
      </c>
      <c r="B376" s="79">
        <f>B372*0.3</f>
        <v>3.5999999999999996</v>
      </c>
      <c r="C376" s="88">
        <v>0</v>
      </c>
      <c r="D376" s="89">
        <f t="shared" si="84"/>
        <v>1</v>
      </c>
      <c r="E376" s="77">
        <v>0.95599999999999996</v>
      </c>
      <c r="F376" s="77">
        <v>0.876</v>
      </c>
      <c r="G376" s="77">
        <v>0.996</v>
      </c>
      <c r="H376" s="77">
        <v>0.91600000000000004</v>
      </c>
      <c r="I376" s="77">
        <v>0.86799999999999999</v>
      </c>
      <c r="J376" s="77">
        <v>0.86</v>
      </c>
      <c r="K376" s="77">
        <v>0.86</v>
      </c>
      <c r="L376" s="77">
        <v>0.86799999999999999</v>
      </c>
      <c r="N376" s="81">
        <v>5</v>
      </c>
    </row>
    <row r="377" spans="1:14">
      <c r="A377" s="55" t="s">
        <v>760</v>
      </c>
      <c r="B377" s="79">
        <v>11</v>
      </c>
      <c r="C377" s="87">
        <f>C378+C379+C380+C381</f>
        <v>0</v>
      </c>
      <c r="D377" s="87">
        <f t="shared" si="84"/>
        <v>1</v>
      </c>
      <c r="E377" s="84">
        <f t="shared" ref="E377:L377" si="86">1 - (E378) * (E379) * (E380) * (E381)</f>
        <v>0.13103372853999995</v>
      </c>
      <c r="F377" s="84">
        <f t="shared" si="86"/>
        <v>0.33795981574000011</v>
      </c>
      <c r="G377" s="84">
        <f t="shared" si="86"/>
        <v>1.2445596940000025E-2</v>
      </c>
      <c r="H377" s="84">
        <f t="shared" si="86"/>
        <v>0.23935214813999994</v>
      </c>
      <c r="I377" s="85">
        <f t="shared" si="86"/>
        <v>0.30936446464000011</v>
      </c>
      <c r="J377" s="85">
        <f t="shared" si="86"/>
        <v>0.37480633750000003</v>
      </c>
      <c r="K377" s="85">
        <f t="shared" si="86"/>
        <v>0.27992968750000002</v>
      </c>
      <c r="L377" s="85">
        <f t="shared" si="86"/>
        <v>0.37480633750000003</v>
      </c>
      <c r="N377" s="81">
        <v>25</v>
      </c>
    </row>
    <row r="378" spans="1:14">
      <c r="A378" s="80" t="s">
        <v>668</v>
      </c>
      <c r="B378" s="79">
        <f>B377*0.15</f>
        <v>1.65</v>
      </c>
      <c r="C378" s="88">
        <v>0</v>
      </c>
      <c r="D378" s="89">
        <f t="shared" si="84"/>
        <v>1</v>
      </c>
      <c r="E378" s="77">
        <v>0.97799999999999998</v>
      </c>
      <c r="F378" s="77">
        <v>0.93799999999999994</v>
      </c>
      <c r="G378" s="77">
        <v>0.998</v>
      </c>
      <c r="H378" s="77">
        <v>0.95799999999999996</v>
      </c>
      <c r="I378" s="77">
        <v>0.94399999999999995</v>
      </c>
      <c r="J378" s="77">
        <v>0.93</v>
      </c>
      <c r="K378" s="77">
        <v>0.95</v>
      </c>
      <c r="L378" s="77">
        <v>0.93</v>
      </c>
    </row>
    <row r="379" spans="1:14">
      <c r="A379" s="80" t="s">
        <v>669</v>
      </c>
      <c r="B379" s="79">
        <f>B377*0.4</f>
        <v>4.4000000000000004</v>
      </c>
      <c r="C379" s="88">
        <v>0</v>
      </c>
      <c r="D379" s="89">
        <f t="shared" si="84"/>
        <v>1</v>
      </c>
      <c r="E379" s="77">
        <v>0.94499999999999995</v>
      </c>
      <c r="F379" s="77">
        <v>0.84499999999999997</v>
      </c>
      <c r="G379" s="77">
        <v>0.995</v>
      </c>
      <c r="H379" s="77">
        <v>0.89500000000000002</v>
      </c>
      <c r="I379" s="77">
        <v>0.86</v>
      </c>
      <c r="J379" s="77">
        <v>0.82499999999999996</v>
      </c>
      <c r="K379" s="77">
        <v>0.875</v>
      </c>
      <c r="L379" s="77">
        <v>0.82499999999999996</v>
      </c>
    </row>
    <row r="380" spans="1:14">
      <c r="A380" s="80" t="s">
        <v>814</v>
      </c>
      <c r="B380" s="79">
        <f>B377*0.15</f>
        <v>1.65</v>
      </c>
      <c r="C380" s="88">
        <v>0</v>
      </c>
      <c r="D380" s="89">
        <f t="shared" si="84"/>
        <v>1</v>
      </c>
      <c r="E380" s="77">
        <v>0.98350000000000004</v>
      </c>
      <c r="F380" s="77">
        <v>0.95350000000000001</v>
      </c>
      <c r="G380" s="77">
        <v>0.99850000000000005</v>
      </c>
      <c r="H380" s="77">
        <v>0.96850000000000003</v>
      </c>
      <c r="I380" s="77">
        <v>0.95799999999999996</v>
      </c>
      <c r="J380" s="77">
        <v>0.94750000000000001</v>
      </c>
      <c r="K380" s="77">
        <v>0.96250000000000002</v>
      </c>
      <c r="L380" s="77">
        <v>0.94750000000000001</v>
      </c>
    </row>
    <row r="381" spans="1:14">
      <c r="A381" s="80" t="s">
        <v>671</v>
      </c>
      <c r="B381" s="79">
        <f>B377*0.3</f>
        <v>3.3</v>
      </c>
      <c r="C381" s="88">
        <v>0</v>
      </c>
      <c r="D381" s="89">
        <f t="shared" si="84"/>
        <v>1</v>
      </c>
      <c r="E381" s="77">
        <v>0.95599999999999996</v>
      </c>
      <c r="F381" s="77">
        <v>0.876</v>
      </c>
      <c r="G381" s="77">
        <v>0.996</v>
      </c>
      <c r="H381" s="77">
        <v>0.91600000000000004</v>
      </c>
      <c r="I381" s="77">
        <v>0.88800000000000001</v>
      </c>
      <c r="J381" s="77">
        <v>0.86</v>
      </c>
      <c r="K381" s="77">
        <v>0.9</v>
      </c>
      <c r="L381" s="77">
        <v>0.86</v>
      </c>
    </row>
    <row r="382" spans="1:14">
      <c r="A382" s="83" t="s">
        <v>761</v>
      </c>
      <c r="B382" s="79">
        <v>11</v>
      </c>
      <c r="C382" s="87">
        <f>C383+C384+C385+C386</f>
        <v>0</v>
      </c>
      <c r="D382" s="87">
        <f t="shared" si="84"/>
        <v>1</v>
      </c>
      <c r="E382" s="84">
        <f t="shared" ref="E382:L382" si="87">1 - (E383) * (E384) * (E385) * (E386)</f>
        <v>0.13103372853999995</v>
      </c>
      <c r="F382" s="84">
        <f t="shared" si="87"/>
        <v>0.33795981574000011</v>
      </c>
      <c r="G382" s="84">
        <f t="shared" si="87"/>
        <v>1.2445596940000025E-2</v>
      </c>
      <c r="H382" s="84">
        <f t="shared" si="87"/>
        <v>0.23935214813999994</v>
      </c>
      <c r="I382" s="85">
        <f t="shared" si="87"/>
        <v>0.37480633750000003</v>
      </c>
      <c r="J382" s="85">
        <f t="shared" si="87"/>
        <v>0.35656423374000001</v>
      </c>
      <c r="K382" s="85">
        <f t="shared" si="87"/>
        <v>0.37480633750000003</v>
      </c>
      <c r="L382" s="85">
        <f t="shared" si="87"/>
        <v>0.37480633750000003</v>
      </c>
    </row>
    <row r="383" spans="1:14">
      <c r="A383" s="80" t="s">
        <v>668</v>
      </c>
      <c r="B383" s="79">
        <f>B382*0.15</f>
        <v>1.65</v>
      </c>
      <c r="C383" s="88">
        <v>0</v>
      </c>
      <c r="D383" s="89">
        <f t="shared" si="84"/>
        <v>1</v>
      </c>
      <c r="E383" s="77">
        <v>0.97799999999999998</v>
      </c>
      <c r="F383" s="77">
        <v>0.93799999999999994</v>
      </c>
      <c r="G383" s="77">
        <v>0.998</v>
      </c>
      <c r="H383" s="77">
        <v>0.95799999999999996</v>
      </c>
      <c r="I383" s="77">
        <v>0.93</v>
      </c>
      <c r="J383" s="77">
        <v>0.93400000000000005</v>
      </c>
      <c r="K383" s="77">
        <v>0.93</v>
      </c>
      <c r="L383" s="77">
        <v>0.93</v>
      </c>
    </row>
    <row r="384" spans="1:14">
      <c r="A384" s="80" t="s">
        <v>669</v>
      </c>
      <c r="B384" s="79">
        <f>B382*0.4</f>
        <v>4.4000000000000004</v>
      </c>
      <c r="C384" s="88">
        <v>0</v>
      </c>
      <c r="D384" s="89">
        <f t="shared" si="84"/>
        <v>1</v>
      </c>
      <c r="E384" s="77">
        <v>0.94499999999999995</v>
      </c>
      <c r="F384" s="77">
        <v>0.84499999999999997</v>
      </c>
      <c r="G384" s="77">
        <v>0.995</v>
      </c>
      <c r="H384" s="77">
        <v>0.89500000000000002</v>
      </c>
      <c r="I384" s="77">
        <v>0.82499999999999996</v>
      </c>
      <c r="J384" s="77">
        <v>0.83499999999999996</v>
      </c>
      <c r="K384" s="77">
        <v>0.82499999999999996</v>
      </c>
      <c r="L384" s="77">
        <v>0.82499999999999996</v>
      </c>
    </row>
    <row r="385" spans="1:12">
      <c r="A385" s="80" t="s">
        <v>814</v>
      </c>
      <c r="B385" s="79">
        <f>B382*0.15</f>
        <v>1.65</v>
      </c>
      <c r="C385" s="88">
        <v>0</v>
      </c>
      <c r="D385" s="89">
        <f t="shared" si="84"/>
        <v>1</v>
      </c>
      <c r="E385" s="77">
        <v>0.98350000000000004</v>
      </c>
      <c r="F385" s="77">
        <v>0.95350000000000001</v>
      </c>
      <c r="G385" s="77">
        <v>0.99850000000000005</v>
      </c>
      <c r="H385" s="77">
        <v>0.96850000000000003</v>
      </c>
      <c r="I385" s="77">
        <v>0.94750000000000001</v>
      </c>
      <c r="J385" s="77">
        <v>0.95050000000000001</v>
      </c>
      <c r="K385" s="77">
        <v>0.94750000000000001</v>
      </c>
      <c r="L385" s="77">
        <v>0.94750000000000001</v>
      </c>
    </row>
    <row r="386" spans="1:12">
      <c r="A386" s="80" t="s">
        <v>671</v>
      </c>
      <c r="B386" s="79">
        <f>B382*0.3</f>
        <v>3.3</v>
      </c>
      <c r="C386" s="88">
        <v>0</v>
      </c>
      <c r="D386" s="89">
        <f t="shared" si="84"/>
        <v>1</v>
      </c>
      <c r="E386" s="77">
        <v>0.95599999999999996</v>
      </c>
      <c r="F386" s="77">
        <v>0.876</v>
      </c>
      <c r="G386" s="77">
        <v>0.996</v>
      </c>
      <c r="H386" s="77">
        <v>0.91600000000000004</v>
      </c>
      <c r="I386" s="77">
        <v>0.86</v>
      </c>
      <c r="J386" s="77">
        <v>0.86799999999999999</v>
      </c>
      <c r="K386" s="77">
        <v>0.86</v>
      </c>
      <c r="L386" s="77">
        <v>0.86</v>
      </c>
    </row>
    <row r="387" spans="1:12">
      <c r="A387" s="55" t="s">
        <v>762</v>
      </c>
      <c r="B387" s="79">
        <v>11</v>
      </c>
      <c r="C387" s="87">
        <f>C388+C389+C390+C391</f>
        <v>0</v>
      </c>
      <c r="D387" s="87">
        <f t="shared" si="84"/>
        <v>1</v>
      </c>
      <c r="E387" s="84">
        <f t="shared" ref="E387:L387" si="88">1 - (E388) * (E389) * (E390) * (E391)</f>
        <v>0.13103372853999995</v>
      </c>
      <c r="F387" s="84">
        <f t="shared" si="88"/>
        <v>0.33795981574000011</v>
      </c>
      <c r="G387" s="84">
        <f t="shared" si="88"/>
        <v>1.2445596940000025E-2</v>
      </c>
      <c r="H387" s="84">
        <f t="shared" si="88"/>
        <v>0.23935214813999994</v>
      </c>
      <c r="I387" s="85">
        <f t="shared" si="88"/>
        <v>0.27992968750000002</v>
      </c>
      <c r="J387" s="85">
        <f t="shared" si="88"/>
        <v>0.22896640000000001</v>
      </c>
      <c r="K387" s="85">
        <f t="shared" si="88"/>
        <v>0.22896640000000001</v>
      </c>
      <c r="L387" s="85">
        <f t="shared" si="88"/>
        <v>0.37480633750000003</v>
      </c>
    </row>
    <row r="388" spans="1:12">
      <c r="A388" s="80" t="s">
        <v>668</v>
      </c>
      <c r="B388" s="79">
        <f>B387*0.15</f>
        <v>1.65</v>
      </c>
      <c r="C388" s="88">
        <v>0</v>
      </c>
      <c r="D388" s="89">
        <f t="shared" si="84"/>
        <v>1</v>
      </c>
      <c r="E388" s="77">
        <v>0.97799999999999998</v>
      </c>
      <c r="F388" s="77">
        <v>0.93799999999999994</v>
      </c>
      <c r="G388" s="77">
        <v>0.998</v>
      </c>
      <c r="H388" s="77">
        <v>0.95799999999999996</v>
      </c>
      <c r="I388" s="77">
        <v>0.95</v>
      </c>
      <c r="J388" s="77">
        <v>0.96</v>
      </c>
      <c r="K388" s="77">
        <v>0.96</v>
      </c>
      <c r="L388" s="77">
        <v>0.93</v>
      </c>
    </row>
    <row r="389" spans="1:12">
      <c r="A389" s="80" t="s">
        <v>669</v>
      </c>
      <c r="B389" s="79">
        <f>B387*0.4</f>
        <v>4.4000000000000004</v>
      </c>
      <c r="C389" s="88">
        <v>0</v>
      </c>
      <c r="D389" s="89">
        <f t="shared" si="84"/>
        <v>1</v>
      </c>
      <c r="E389" s="77">
        <v>0.94499999999999995</v>
      </c>
      <c r="F389" s="77">
        <v>0.84499999999999997</v>
      </c>
      <c r="G389" s="77">
        <v>0.995</v>
      </c>
      <c r="H389" s="77">
        <v>0.89500000000000002</v>
      </c>
      <c r="I389" s="77">
        <v>0.875</v>
      </c>
      <c r="J389" s="77">
        <v>0.9</v>
      </c>
      <c r="K389" s="77">
        <v>0.9</v>
      </c>
      <c r="L389" s="77">
        <v>0.82499999999999996</v>
      </c>
    </row>
    <row r="390" spans="1:12">
      <c r="A390" s="80" t="s">
        <v>814</v>
      </c>
      <c r="B390" s="79">
        <f>B387*0.15</f>
        <v>1.65</v>
      </c>
      <c r="C390" s="88">
        <v>0</v>
      </c>
      <c r="D390" s="89">
        <f t="shared" si="84"/>
        <v>1</v>
      </c>
      <c r="E390" s="77">
        <v>0.98350000000000004</v>
      </c>
      <c r="F390" s="77">
        <v>0.95350000000000001</v>
      </c>
      <c r="G390" s="77">
        <v>0.99850000000000005</v>
      </c>
      <c r="H390" s="77">
        <v>0.96850000000000003</v>
      </c>
      <c r="I390" s="77">
        <v>0.96250000000000002</v>
      </c>
      <c r="J390" s="77">
        <v>0.97</v>
      </c>
      <c r="K390" s="77">
        <v>0.97</v>
      </c>
      <c r="L390" s="77">
        <v>0.94750000000000001</v>
      </c>
    </row>
    <row r="391" spans="1:12">
      <c r="A391" s="80" t="s">
        <v>671</v>
      </c>
      <c r="B391" s="79">
        <f>B387*0.3</f>
        <v>3.3</v>
      </c>
      <c r="C391" s="88">
        <v>0</v>
      </c>
      <c r="D391" s="89">
        <f t="shared" si="84"/>
        <v>1</v>
      </c>
      <c r="E391" s="77">
        <v>0.95599999999999996</v>
      </c>
      <c r="F391" s="77">
        <v>0.876</v>
      </c>
      <c r="G391" s="77">
        <v>0.996</v>
      </c>
      <c r="H391" s="77">
        <v>0.91600000000000004</v>
      </c>
      <c r="I391" s="77">
        <v>0.9</v>
      </c>
      <c r="J391" s="77">
        <v>0.92</v>
      </c>
      <c r="K391" s="77">
        <v>0.92</v>
      </c>
      <c r="L391" s="77">
        <v>0.86</v>
      </c>
    </row>
    <row r="392" spans="1:12">
      <c r="A392" s="83" t="s">
        <v>763</v>
      </c>
      <c r="B392" s="79">
        <v>10</v>
      </c>
      <c r="C392" s="87">
        <f>C393+C394+C395+C396</f>
        <v>0</v>
      </c>
      <c r="D392" s="87">
        <f t="shared" si="84"/>
        <v>1</v>
      </c>
      <c r="E392" s="84">
        <f t="shared" ref="E392:L392" si="89">1 - (E393) * (E394) * (E395) * (E396)</f>
        <v>0.11964640000000004</v>
      </c>
      <c r="F392" s="84">
        <f t="shared" si="89"/>
        <v>0.32852040000000016</v>
      </c>
      <c r="G392" s="84">
        <f t="shared" si="89"/>
        <v>6.2363871212499644E-3</v>
      </c>
      <c r="H392" s="84">
        <f t="shared" si="89"/>
        <v>0.22896640000000001</v>
      </c>
      <c r="I392" s="85">
        <f t="shared" si="89"/>
        <v>0.35656423374000001</v>
      </c>
      <c r="J392" s="85">
        <f t="shared" si="89"/>
        <v>0.37480633750000003</v>
      </c>
      <c r="K392" s="85">
        <f t="shared" si="89"/>
        <v>0.30936446464000011</v>
      </c>
      <c r="L392" s="85">
        <f t="shared" si="89"/>
        <v>0.27992968750000002</v>
      </c>
    </row>
    <row r="393" spans="1:12">
      <c r="A393" s="80" t="s">
        <v>668</v>
      </c>
      <c r="B393" s="79">
        <f>B392*0.15</f>
        <v>1.5</v>
      </c>
      <c r="C393" s="88">
        <v>0</v>
      </c>
      <c r="D393" s="89">
        <f t="shared" si="84"/>
        <v>1</v>
      </c>
      <c r="E393" s="77">
        <v>0.98</v>
      </c>
      <c r="F393" s="77">
        <v>0.94</v>
      </c>
      <c r="G393" s="77">
        <v>0.999</v>
      </c>
      <c r="H393" s="77">
        <v>0.96</v>
      </c>
      <c r="I393" s="77">
        <v>0.93400000000000005</v>
      </c>
      <c r="J393" s="77">
        <v>0.93</v>
      </c>
      <c r="K393" s="77">
        <v>0.94399999999999995</v>
      </c>
      <c r="L393" s="77">
        <v>0.95</v>
      </c>
    </row>
    <row r="394" spans="1:12">
      <c r="A394" s="80" t="s">
        <v>669</v>
      </c>
      <c r="B394" s="79">
        <f>B392*0.4</f>
        <v>4</v>
      </c>
      <c r="C394" s="88">
        <v>0</v>
      </c>
      <c r="D394" s="89">
        <f t="shared" si="84"/>
        <v>1</v>
      </c>
      <c r="E394" s="77">
        <v>0.95</v>
      </c>
      <c r="F394" s="77">
        <v>0.85</v>
      </c>
      <c r="G394" s="77">
        <v>0.99750000000000005</v>
      </c>
      <c r="H394" s="77">
        <v>0.9</v>
      </c>
      <c r="I394" s="77">
        <v>0.83499999999999996</v>
      </c>
      <c r="J394" s="77">
        <v>0.82499999999999996</v>
      </c>
      <c r="K394" s="77">
        <v>0.86</v>
      </c>
      <c r="L394" s="77">
        <v>0.875</v>
      </c>
    </row>
    <row r="395" spans="1:12">
      <c r="A395" s="80" t="s">
        <v>814</v>
      </c>
      <c r="B395" s="79">
        <f>B392*0.15</f>
        <v>1.5</v>
      </c>
      <c r="C395" s="88">
        <v>0</v>
      </c>
      <c r="D395" s="89">
        <f t="shared" si="84"/>
        <v>1</v>
      </c>
      <c r="E395" s="77">
        <v>0.98499999999999999</v>
      </c>
      <c r="F395" s="77">
        <v>0.95499999999999996</v>
      </c>
      <c r="G395" s="77">
        <v>0.99924999999999997</v>
      </c>
      <c r="H395" s="77">
        <v>0.97</v>
      </c>
      <c r="I395" s="77">
        <v>0.95050000000000001</v>
      </c>
      <c r="J395" s="77">
        <v>0.94750000000000001</v>
      </c>
      <c r="K395" s="77">
        <v>0.95799999999999996</v>
      </c>
      <c r="L395" s="77">
        <v>0.96250000000000002</v>
      </c>
    </row>
    <row r="396" spans="1:12">
      <c r="A396" s="80" t="s">
        <v>671</v>
      </c>
      <c r="B396" s="79">
        <f>B392*0.3</f>
        <v>3</v>
      </c>
      <c r="C396" s="88">
        <v>0</v>
      </c>
      <c r="D396" s="89">
        <f t="shared" si="84"/>
        <v>1</v>
      </c>
      <c r="E396" s="77">
        <v>0.96</v>
      </c>
      <c r="F396" s="77">
        <v>0.88</v>
      </c>
      <c r="G396" s="77">
        <v>0.998</v>
      </c>
      <c r="H396" s="77">
        <v>0.92</v>
      </c>
      <c r="I396" s="77">
        <v>0.86799999999999999</v>
      </c>
      <c r="J396" s="77">
        <v>0.86</v>
      </c>
      <c r="K396" s="77">
        <v>0.88800000000000001</v>
      </c>
      <c r="L396" s="77">
        <v>0.9</v>
      </c>
    </row>
    <row r="397" spans="1:12">
      <c r="A397" s="55" t="s">
        <v>764</v>
      </c>
      <c r="B397" s="79">
        <v>10</v>
      </c>
      <c r="C397" s="87">
        <f>C398+C399+C400+C401</f>
        <v>0</v>
      </c>
      <c r="D397" s="87">
        <f t="shared" si="84"/>
        <v>1</v>
      </c>
      <c r="E397" s="84">
        <f t="shared" ref="E397:L397" si="90">1 - (E398) * (E399) * (E400) * (E401)</f>
        <v>0.11964640000000004</v>
      </c>
      <c r="F397" s="84">
        <f t="shared" si="90"/>
        <v>0.32852040000000016</v>
      </c>
      <c r="G397" s="84">
        <f t="shared" si="90"/>
        <v>6.2363871212499644E-3</v>
      </c>
      <c r="H397" s="84">
        <f t="shared" si="90"/>
        <v>0.22896640000000001</v>
      </c>
      <c r="I397" s="85">
        <f t="shared" si="90"/>
        <v>0.37480633750000003</v>
      </c>
      <c r="J397" s="85">
        <f t="shared" si="90"/>
        <v>0.27992968750000002</v>
      </c>
      <c r="K397" s="85">
        <f t="shared" si="90"/>
        <v>0.22896640000000001</v>
      </c>
      <c r="L397" s="85">
        <f t="shared" si="90"/>
        <v>0.22896640000000001</v>
      </c>
    </row>
    <row r="398" spans="1:12">
      <c r="A398" s="80" t="s">
        <v>668</v>
      </c>
      <c r="B398" s="79">
        <f>B397*0.15</f>
        <v>1.5</v>
      </c>
      <c r="C398" s="88">
        <v>0</v>
      </c>
      <c r="D398" s="89">
        <f t="shared" si="84"/>
        <v>1</v>
      </c>
      <c r="E398" s="77">
        <v>0.98</v>
      </c>
      <c r="F398" s="77">
        <v>0.94</v>
      </c>
      <c r="G398" s="77">
        <v>0.999</v>
      </c>
      <c r="H398" s="77">
        <v>0.96</v>
      </c>
      <c r="I398" s="77">
        <v>0.93</v>
      </c>
      <c r="J398" s="77">
        <v>0.95</v>
      </c>
      <c r="K398" s="77">
        <v>0.96</v>
      </c>
      <c r="L398" s="77">
        <v>0.96</v>
      </c>
    </row>
    <row r="399" spans="1:12">
      <c r="A399" s="80" t="s">
        <v>669</v>
      </c>
      <c r="B399" s="79">
        <f>B397*0.4</f>
        <v>4</v>
      </c>
      <c r="C399" s="88">
        <v>0</v>
      </c>
      <c r="D399" s="89">
        <f t="shared" si="84"/>
        <v>1</v>
      </c>
      <c r="E399" s="77">
        <v>0.95</v>
      </c>
      <c r="F399" s="77">
        <v>0.85</v>
      </c>
      <c r="G399" s="77">
        <v>0.99750000000000005</v>
      </c>
      <c r="H399" s="77">
        <v>0.9</v>
      </c>
      <c r="I399" s="77">
        <v>0.82499999999999996</v>
      </c>
      <c r="J399" s="77">
        <v>0.875</v>
      </c>
      <c r="K399" s="77">
        <v>0.9</v>
      </c>
      <c r="L399" s="77">
        <v>0.9</v>
      </c>
    </row>
    <row r="400" spans="1:12">
      <c r="A400" s="80" t="s">
        <v>814</v>
      </c>
      <c r="B400" s="79">
        <f>B397*0.15</f>
        <v>1.5</v>
      </c>
      <c r="C400" s="88">
        <v>0</v>
      </c>
      <c r="D400" s="89">
        <f t="shared" ref="D400:D411" si="91">1-(C400/100)</f>
        <v>1</v>
      </c>
      <c r="E400" s="77">
        <v>0.98499999999999999</v>
      </c>
      <c r="F400" s="77">
        <v>0.95499999999999996</v>
      </c>
      <c r="G400" s="77">
        <v>0.99924999999999997</v>
      </c>
      <c r="H400" s="77">
        <v>0.97</v>
      </c>
      <c r="I400" s="77">
        <v>0.94750000000000001</v>
      </c>
      <c r="J400" s="77">
        <v>0.96250000000000002</v>
      </c>
      <c r="K400" s="77">
        <v>0.97</v>
      </c>
      <c r="L400" s="77">
        <v>0.97</v>
      </c>
    </row>
    <row r="401" spans="1:14">
      <c r="A401" s="80" t="s">
        <v>671</v>
      </c>
      <c r="B401" s="79">
        <f>B397*0.3</f>
        <v>3</v>
      </c>
      <c r="C401" s="88">
        <v>0</v>
      </c>
      <c r="D401" s="89">
        <f t="shared" si="91"/>
        <v>1</v>
      </c>
      <c r="E401" s="77">
        <v>0.96</v>
      </c>
      <c r="F401" s="77">
        <v>0.88</v>
      </c>
      <c r="G401" s="77">
        <v>0.998</v>
      </c>
      <c r="H401" s="77">
        <v>0.92</v>
      </c>
      <c r="I401" s="77">
        <v>0.86</v>
      </c>
      <c r="J401" s="77">
        <v>0.9</v>
      </c>
      <c r="K401" s="77">
        <v>0.92</v>
      </c>
      <c r="L401" s="77">
        <v>0.92</v>
      </c>
    </row>
    <row r="402" spans="1:14">
      <c r="A402" s="83" t="s">
        <v>765</v>
      </c>
      <c r="B402" s="79">
        <v>10</v>
      </c>
      <c r="C402" s="87">
        <f>C403+C404+C405+C406</f>
        <v>20</v>
      </c>
      <c r="D402" s="87">
        <f t="shared" si="91"/>
        <v>0.8</v>
      </c>
      <c r="E402" s="84">
        <f t="shared" ref="E402:L402" si="92">1 - (E403) * (E404) * (E405) * (E406)</f>
        <v>0.11964640000000004</v>
      </c>
      <c r="F402" s="84">
        <f t="shared" si="92"/>
        <v>0.32852040000000016</v>
      </c>
      <c r="G402" s="84">
        <f t="shared" si="92"/>
        <v>6.2363871212499644E-3</v>
      </c>
      <c r="H402" s="84">
        <f t="shared" si="92"/>
        <v>0.22896640000000001</v>
      </c>
      <c r="I402" s="85">
        <f t="shared" si="92"/>
        <v>0.30936446464000011</v>
      </c>
      <c r="J402" s="85">
        <f t="shared" si="92"/>
        <v>0.27992968750000002</v>
      </c>
      <c r="K402" s="85">
        <f t="shared" si="92"/>
        <v>0.37480633750000003</v>
      </c>
      <c r="L402" s="85">
        <f t="shared" si="92"/>
        <v>0.30936446464000011</v>
      </c>
    </row>
    <row r="403" spans="1:14">
      <c r="A403" s="80"/>
      <c r="B403" s="79">
        <f>B402*0.15</f>
        <v>1.5</v>
      </c>
      <c r="C403" s="88">
        <v>3</v>
      </c>
      <c r="D403" s="89">
        <f t="shared" si="91"/>
        <v>0.97</v>
      </c>
      <c r="E403" s="77">
        <v>0.98</v>
      </c>
      <c r="F403" s="77">
        <v>0.94</v>
      </c>
      <c r="G403" s="77">
        <v>0.999</v>
      </c>
      <c r="H403" s="77">
        <v>0.96</v>
      </c>
      <c r="I403" s="77">
        <v>0.94399999999999995</v>
      </c>
      <c r="J403" s="77">
        <v>0.95</v>
      </c>
      <c r="K403" s="77">
        <v>0.93</v>
      </c>
      <c r="L403" s="77">
        <v>0.94399999999999995</v>
      </c>
    </row>
    <row r="404" spans="1:14">
      <c r="A404" s="80" t="s">
        <v>669</v>
      </c>
      <c r="B404" s="79">
        <f>B402*0.4</f>
        <v>4</v>
      </c>
      <c r="C404" s="88">
        <v>8</v>
      </c>
      <c r="D404" s="89">
        <f t="shared" si="91"/>
        <v>0.92</v>
      </c>
      <c r="E404" s="77">
        <v>0.95</v>
      </c>
      <c r="F404" s="77">
        <v>0.85</v>
      </c>
      <c r="G404" s="77">
        <v>0.99750000000000005</v>
      </c>
      <c r="H404" s="77">
        <v>0.9</v>
      </c>
      <c r="I404" s="77">
        <v>0.86</v>
      </c>
      <c r="J404" s="77">
        <v>0.875</v>
      </c>
      <c r="K404" s="77">
        <v>0.82499999999999996</v>
      </c>
      <c r="L404" s="77">
        <v>0.86</v>
      </c>
    </row>
    <row r="405" spans="1:14">
      <c r="A405" s="80" t="s">
        <v>814</v>
      </c>
      <c r="B405" s="79">
        <f>B402*0.15</f>
        <v>1.5</v>
      </c>
      <c r="C405" s="88">
        <v>3</v>
      </c>
      <c r="D405" s="89">
        <f t="shared" si="91"/>
        <v>0.97</v>
      </c>
      <c r="E405" s="77">
        <v>0.98499999999999999</v>
      </c>
      <c r="F405" s="77">
        <v>0.95499999999999996</v>
      </c>
      <c r="G405" s="77">
        <v>0.99924999999999997</v>
      </c>
      <c r="H405" s="77">
        <v>0.97</v>
      </c>
      <c r="I405" s="77">
        <v>0.95799999999999996</v>
      </c>
      <c r="J405" s="77">
        <v>0.96250000000000002</v>
      </c>
      <c r="K405" s="77">
        <v>0.94750000000000001</v>
      </c>
      <c r="L405" s="77">
        <v>0.95799999999999996</v>
      </c>
    </row>
    <row r="406" spans="1:14">
      <c r="A406" s="80" t="s">
        <v>671</v>
      </c>
      <c r="B406" s="79">
        <f>B402*0.3</f>
        <v>3</v>
      </c>
      <c r="C406" s="88">
        <v>6</v>
      </c>
      <c r="D406" s="89">
        <f t="shared" si="91"/>
        <v>0.94</v>
      </c>
      <c r="E406" s="77">
        <v>0.96</v>
      </c>
      <c r="F406" s="77">
        <v>0.88</v>
      </c>
      <c r="G406" s="77">
        <v>0.998</v>
      </c>
      <c r="H406" s="77">
        <v>0.92</v>
      </c>
      <c r="I406" s="77">
        <v>0.88800000000000001</v>
      </c>
      <c r="J406" s="77">
        <v>0.9</v>
      </c>
      <c r="K406" s="77">
        <v>0.86</v>
      </c>
      <c r="L406" s="77">
        <v>0.88800000000000001</v>
      </c>
    </row>
    <row r="407" spans="1:14">
      <c r="A407" s="55" t="s">
        <v>766</v>
      </c>
      <c r="B407" s="79">
        <v>10</v>
      </c>
      <c r="C407" s="87">
        <f>C408+C409+C410+C411</f>
        <v>20</v>
      </c>
      <c r="D407" s="87">
        <f t="shared" si="91"/>
        <v>0.8</v>
      </c>
      <c r="E407" s="84">
        <f t="shared" ref="E407:L407" si="93">1 - (E408) * (E409) * (E410) * (E411)</f>
        <v>0.11964640000000004</v>
      </c>
      <c r="F407" s="84">
        <f t="shared" si="93"/>
        <v>0.32852040000000016</v>
      </c>
      <c r="G407" s="84">
        <f t="shared" si="93"/>
        <v>6.2363871212499644E-3</v>
      </c>
      <c r="H407" s="84">
        <f t="shared" si="93"/>
        <v>0.22896640000000001</v>
      </c>
      <c r="I407" s="85">
        <f t="shared" si="93"/>
        <v>0.22896640000000001</v>
      </c>
      <c r="J407" s="85">
        <f t="shared" si="93"/>
        <v>0.37480633750000003</v>
      </c>
      <c r="K407" s="85">
        <f t="shared" si="93"/>
        <v>0.41885439999999996</v>
      </c>
      <c r="L407" s="85">
        <f t="shared" si="93"/>
        <v>0.22896640000000001</v>
      </c>
    </row>
    <row r="408" spans="1:14">
      <c r="A408" s="80" t="s">
        <v>668</v>
      </c>
      <c r="B408" s="79">
        <f>B407*0.15</f>
        <v>1.5</v>
      </c>
      <c r="C408" s="88">
        <v>3</v>
      </c>
      <c r="D408" s="89">
        <f t="shared" si="91"/>
        <v>0.97</v>
      </c>
      <c r="E408" s="77">
        <v>0.98</v>
      </c>
      <c r="F408" s="77">
        <v>0.94</v>
      </c>
      <c r="G408" s="77">
        <v>0.999</v>
      </c>
      <c r="H408" s="77">
        <v>0.96</v>
      </c>
      <c r="I408" s="77">
        <v>0.96</v>
      </c>
      <c r="J408" s="77">
        <v>0.93</v>
      </c>
      <c r="K408" s="77">
        <v>0.92</v>
      </c>
      <c r="L408" s="77">
        <v>0.96</v>
      </c>
    </row>
    <row r="409" spans="1:14">
      <c r="A409" s="80" t="s">
        <v>669</v>
      </c>
      <c r="B409" s="79">
        <f>B407*0.4</f>
        <v>4</v>
      </c>
      <c r="C409" s="88">
        <v>8</v>
      </c>
      <c r="D409" s="89">
        <f t="shared" si="91"/>
        <v>0.92</v>
      </c>
      <c r="E409" s="77">
        <v>0.95</v>
      </c>
      <c r="F409" s="77">
        <v>0.85</v>
      </c>
      <c r="G409" s="77">
        <v>0.99750000000000005</v>
      </c>
      <c r="H409" s="77">
        <v>0.9</v>
      </c>
      <c r="I409" s="77">
        <v>0.9</v>
      </c>
      <c r="J409" s="77">
        <v>0.82499999999999996</v>
      </c>
      <c r="K409" s="77">
        <v>0.8</v>
      </c>
      <c r="L409" s="77">
        <v>0.9</v>
      </c>
    </row>
    <row r="410" spans="1:14">
      <c r="A410" s="80"/>
      <c r="B410" s="79">
        <f>B407*0.15</f>
        <v>1.5</v>
      </c>
      <c r="C410" s="88">
        <v>3</v>
      </c>
      <c r="D410" s="89">
        <f t="shared" si="91"/>
        <v>0.97</v>
      </c>
      <c r="E410" s="77">
        <v>0.98499999999999999</v>
      </c>
      <c r="F410" s="77">
        <v>0.95499999999999996</v>
      </c>
      <c r="G410" s="77">
        <v>0.99924999999999997</v>
      </c>
      <c r="H410" s="77">
        <v>0.97</v>
      </c>
      <c r="I410" s="77">
        <v>0.97</v>
      </c>
      <c r="J410" s="77">
        <v>0.94750000000000001</v>
      </c>
      <c r="K410" s="77">
        <v>0.94</v>
      </c>
      <c r="L410" s="77">
        <v>0.97</v>
      </c>
    </row>
    <row r="411" spans="1:14">
      <c r="A411" s="80"/>
      <c r="B411" s="79">
        <f>B407*0.3</f>
        <v>3</v>
      </c>
      <c r="C411" s="88">
        <v>6</v>
      </c>
      <c r="D411" s="89">
        <f t="shared" si="91"/>
        <v>0.94</v>
      </c>
      <c r="E411" s="77">
        <v>0.96</v>
      </c>
      <c r="F411" s="77">
        <v>0.88</v>
      </c>
      <c r="G411" s="77">
        <v>0.998</v>
      </c>
      <c r="H411" s="77">
        <v>0.92</v>
      </c>
      <c r="I411" s="77">
        <v>0.92</v>
      </c>
      <c r="J411" s="77">
        <v>0.86</v>
      </c>
      <c r="K411" s="77">
        <v>0.84</v>
      </c>
      <c r="L411" s="77">
        <v>0.92</v>
      </c>
    </row>
    <row r="412" spans="1:14">
      <c r="A412" s="161" t="s">
        <v>683</v>
      </c>
      <c r="B412" s="161"/>
      <c r="C412" s="161"/>
      <c r="D412" s="161"/>
      <c r="E412" s="161"/>
      <c r="F412" s="161"/>
      <c r="G412" s="161"/>
      <c r="H412" s="161"/>
      <c r="I412" s="161"/>
      <c r="J412" s="161"/>
      <c r="K412" s="161"/>
      <c r="L412" s="161"/>
    </row>
    <row r="413" spans="1:14">
      <c r="A413" s="22" t="s">
        <v>673</v>
      </c>
      <c r="B413" s="22" t="s">
        <v>667</v>
      </c>
      <c r="C413" s="22" t="s">
        <v>672</v>
      </c>
      <c r="D413" s="22"/>
      <c r="E413" s="22" t="s">
        <v>674</v>
      </c>
      <c r="F413" s="22" t="s">
        <v>675</v>
      </c>
      <c r="G413" s="22" t="s">
        <v>676</v>
      </c>
      <c r="H413" s="22" t="s">
        <v>677</v>
      </c>
      <c r="I413" s="22" t="s">
        <v>1</v>
      </c>
      <c r="J413" s="22" t="s">
        <v>2</v>
      </c>
      <c r="K413" s="22" t="s">
        <v>3</v>
      </c>
      <c r="L413" s="22" t="s">
        <v>4</v>
      </c>
    </row>
    <row r="414" spans="1:14">
      <c r="A414" s="83" t="s">
        <v>767</v>
      </c>
      <c r="B414" s="79">
        <v>9.4</v>
      </c>
      <c r="C414" s="87">
        <f>C415+C416+C417+C418</f>
        <v>0</v>
      </c>
      <c r="D414" s="87">
        <f t="shared" ref="D414:D445" si="94">1-(C414/100)</f>
        <v>1</v>
      </c>
      <c r="E414" s="84">
        <f t="shared" ref="E414:L414" si="95">1 - (E415) * (E416) * (E417) * (E418)</f>
        <v>0.11964640000000004</v>
      </c>
      <c r="F414" s="84">
        <f t="shared" si="95"/>
        <v>0.22896640000000001</v>
      </c>
      <c r="G414" s="84">
        <f t="shared" si="95"/>
        <v>0</v>
      </c>
      <c r="H414" s="84">
        <f t="shared" si="95"/>
        <v>0.1755618375000001</v>
      </c>
      <c r="I414" s="85">
        <f t="shared" si="95"/>
        <v>0.37480633750000003</v>
      </c>
      <c r="J414" s="85">
        <f t="shared" si="95"/>
        <v>0.41885439999999996</v>
      </c>
      <c r="K414" s="85">
        <f t="shared" si="95"/>
        <v>0.37480633750000003</v>
      </c>
      <c r="L414" s="85">
        <f t="shared" si="95"/>
        <v>0.41885439999999996</v>
      </c>
      <c r="N414" s="20">
        <v>10</v>
      </c>
    </row>
    <row r="415" spans="1:14">
      <c r="A415" s="80" t="s">
        <v>668</v>
      </c>
      <c r="B415" s="79">
        <f>B414*0.15</f>
        <v>1.41</v>
      </c>
      <c r="C415" s="88">
        <v>0</v>
      </c>
      <c r="D415" s="89">
        <f t="shared" si="94"/>
        <v>1</v>
      </c>
      <c r="E415" s="77">
        <v>0.98</v>
      </c>
      <c r="F415" s="77">
        <v>0.96</v>
      </c>
      <c r="G415" s="77">
        <v>1</v>
      </c>
      <c r="H415" s="77">
        <v>0.97</v>
      </c>
      <c r="I415" s="77">
        <v>0.93</v>
      </c>
      <c r="J415" s="77">
        <v>0.92</v>
      </c>
      <c r="K415" s="77">
        <v>0.93</v>
      </c>
      <c r="L415" s="77">
        <v>0.92</v>
      </c>
      <c r="N415" s="81">
        <v>20</v>
      </c>
    </row>
    <row r="416" spans="1:14">
      <c r="A416" s="80" t="s">
        <v>669</v>
      </c>
      <c r="B416" s="79">
        <f>B414*0.4</f>
        <v>3.7600000000000002</v>
      </c>
      <c r="C416" s="88">
        <v>0</v>
      </c>
      <c r="D416" s="89">
        <f t="shared" si="94"/>
        <v>1</v>
      </c>
      <c r="E416" s="77">
        <v>0.95</v>
      </c>
      <c r="F416" s="77">
        <v>0.9</v>
      </c>
      <c r="G416" s="77">
        <v>1</v>
      </c>
      <c r="H416" s="77">
        <v>0.92500000000000004</v>
      </c>
      <c r="I416" s="77">
        <v>0.82499999999999996</v>
      </c>
      <c r="J416" s="77">
        <v>0.8</v>
      </c>
      <c r="K416" s="77">
        <v>0.82499999999999996</v>
      </c>
      <c r="L416" s="77">
        <v>0.8</v>
      </c>
      <c r="N416" s="81">
        <v>0</v>
      </c>
    </row>
    <row r="417" spans="1:14">
      <c r="A417" s="80" t="s">
        <v>814</v>
      </c>
      <c r="B417" s="79">
        <f>B414*0.15</f>
        <v>1.41</v>
      </c>
      <c r="C417" s="88">
        <v>0</v>
      </c>
      <c r="D417" s="89">
        <f t="shared" si="94"/>
        <v>1</v>
      </c>
      <c r="E417" s="77">
        <v>0.98499999999999999</v>
      </c>
      <c r="F417" s="77">
        <v>0.97</v>
      </c>
      <c r="G417" s="77">
        <v>1</v>
      </c>
      <c r="H417" s="77">
        <v>0.97750000000000004</v>
      </c>
      <c r="I417" s="77">
        <v>0.94750000000000001</v>
      </c>
      <c r="J417" s="77">
        <v>0.94</v>
      </c>
      <c r="K417" s="77">
        <v>0.94750000000000001</v>
      </c>
      <c r="L417" s="77">
        <v>0.94</v>
      </c>
      <c r="N417" s="81">
        <v>15</v>
      </c>
    </row>
    <row r="418" spans="1:14">
      <c r="A418" s="80" t="s">
        <v>671</v>
      </c>
      <c r="B418" s="79">
        <f>B414*0.3</f>
        <v>2.82</v>
      </c>
      <c r="C418" s="88">
        <v>0</v>
      </c>
      <c r="D418" s="89">
        <f t="shared" si="94"/>
        <v>1</v>
      </c>
      <c r="E418" s="77">
        <v>0.96</v>
      </c>
      <c r="F418" s="77">
        <v>0.92</v>
      </c>
      <c r="G418" s="77">
        <v>1</v>
      </c>
      <c r="H418" s="77">
        <v>0.94</v>
      </c>
      <c r="I418" s="77">
        <v>0.86</v>
      </c>
      <c r="J418" s="77">
        <v>0.84</v>
      </c>
      <c r="K418" s="77">
        <v>0.86</v>
      </c>
      <c r="L418" s="77">
        <v>0.84</v>
      </c>
    </row>
    <row r="419" spans="1:14">
      <c r="A419" s="55" t="s">
        <v>768</v>
      </c>
      <c r="B419" s="79">
        <v>9.1999999999999993</v>
      </c>
      <c r="C419" s="87">
        <f>C420+C421+C422+C423</f>
        <v>0</v>
      </c>
      <c r="D419" s="87">
        <f t="shared" si="94"/>
        <v>1</v>
      </c>
      <c r="E419" s="84">
        <f t="shared" ref="E419:L419" si="96">1 - (E420) * (E421) * (E422) * (E423)</f>
        <v>0.11964640000000004</v>
      </c>
      <c r="F419" s="84">
        <f t="shared" si="96"/>
        <v>0.22896640000000001</v>
      </c>
      <c r="G419" s="84">
        <f t="shared" si="96"/>
        <v>0</v>
      </c>
      <c r="H419" s="84">
        <f t="shared" si="96"/>
        <v>0.1755618375000001</v>
      </c>
      <c r="I419" s="85">
        <f t="shared" si="96"/>
        <v>0.41885439999999996</v>
      </c>
      <c r="J419" s="85">
        <f t="shared" si="96"/>
        <v>0.41885439999999996</v>
      </c>
      <c r="K419" s="85">
        <f t="shared" si="96"/>
        <v>0.41885439999999996</v>
      </c>
      <c r="L419" s="85">
        <f t="shared" si="96"/>
        <v>0.41885439999999996</v>
      </c>
    </row>
    <row r="420" spans="1:14">
      <c r="A420" s="80" t="s">
        <v>668</v>
      </c>
      <c r="B420" s="79">
        <f>B419*0.15</f>
        <v>1.38</v>
      </c>
      <c r="C420" s="88">
        <v>0</v>
      </c>
      <c r="D420" s="89">
        <f t="shared" si="94"/>
        <v>1</v>
      </c>
      <c r="E420" s="77">
        <v>0.98</v>
      </c>
      <c r="F420" s="77">
        <v>0.96</v>
      </c>
      <c r="G420" s="77">
        <v>1</v>
      </c>
      <c r="H420" s="77">
        <v>0.97</v>
      </c>
      <c r="I420" s="77">
        <v>0.92</v>
      </c>
      <c r="J420" s="77">
        <v>0.92</v>
      </c>
      <c r="K420" s="77">
        <v>0.92</v>
      </c>
      <c r="L420" s="77">
        <v>0.92</v>
      </c>
    </row>
    <row r="421" spans="1:14">
      <c r="A421" s="80" t="s">
        <v>669</v>
      </c>
      <c r="B421" s="79">
        <f>B419*0.4</f>
        <v>3.6799999999999997</v>
      </c>
      <c r="C421" s="88">
        <v>0</v>
      </c>
      <c r="D421" s="89">
        <f t="shared" si="94"/>
        <v>1</v>
      </c>
      <c r="E421" s="77">
        <v>0.95</v>
      </c>
      <c r="F421" s="77">
        <v>0.9</v>
      </c>
      <c r="G421" s="77">
        <v>1</v>
      </c>
      <c r="H421" s="77">
        <v>0.92500000000000004</v>
      </c>
      <c r="I421" s="77">
        <v>0.8</v>
      </c>
      <c r="J421" s="77">
        <v>0.8</v>
      </c>
      <c r="K421" s="77">
        <v>0.8</v>
      </c>
      <c r="L421" s="77">
        <v>0.8</v>
      </c>
    </row>
    <row r="422" spans="1:14">
      <c r="A422" s="80" t="s">
        <v>814</v>
      </c>
      <c r="B422" s="79">
        <f>B419*0.15</f>
        <v>1.38</v>
      </c>
      <c r="C422" s="88">
        <v>0</v>
      </c>
      <c r="D422" s="89">
        <f t="shared" si="94"/>
        <v>1</v>
      </c>
      <c r="E422" s="77">
        <v>0.98499999999999999</v>
      </c>
      <c r="F422" s="77">
        <v>0.97</v>
      </c>
      <c r="G422" s="77">
        <v>1</v>
      </c>
      <c r="H422" s="77">
        <v>0.97750000000000004</v>
      </c>
      <c r="I422" s="77">
        <v>0.94</v>
      </c>
      <c r="J422" s="77">
        <v>0.94</v>
      </c>
      <c r="K422" s="77">
        <v>0.94</v>
      </c>
      <c r="L422" s="77">
        <v>0.94</v>
      </c>
    </row>
    <row r="423" spans="1:14">
      <c r="A423" s="80" t="s">
        <v>671</v>
      </c>
      <c r="B423" s="79">
        <f>B419*0.3</f>
        <v>2.76</v>
      </c>
      <c r="C423" s="88">
        <v>0</v>
      </c>
      <c r="D423" s="89">
        <f t="shared" si="94"/>
        <v>1</v>
      </c>
      <c r="E423" s="77">
        <v>0.96</v>
      </c>
      <c r="F423" s="77">
        <v>0.92</v>
      </c>
      <c r="G423" s="77">
        <v>1</v>
      </c>
      <c r="H423" s="77">
        <v>0.94</v>
      </c>
      <c r="I423" s="77">
        <v>0.84</v>
      </c>
      <c r="J423" s="77">
        <v>0.84</v>
      </c>
      <c r="K423" s="77">
        <v>0.84</v>
      </c>
      <c r="L423" s="77">
        <v>0.84</v>
      </c>
    </row>
    <row r="424" spans="1:14">
      <c r="A424" s="83" t="s">
        <v>769</v>
      </c>
      <c r="B424" s="79">
        <v>9.1999999999999993</v>
      </c>
      <c r="C424" s="87">
        <f>C425+C426+C427+C428</f>
        <v>0</v>
      </c>
      <c r="D424" s="87">
        <f t="shared" si="94"/>
        <v>1</v>
      </c>
      <c r="E424" s="84">
        <f t="shared" ref="E424:L424" si="97">1 - (E425) * (E426) * (E427) * (E428)</f>
        <v>0.11964640000000004</v>
      </c>
      <c r="F424" s="84">
        <f t="shared" si="97"/>
        <v>0.22896640000000001</v>
      </c>
      <c r="G424" s="84">
        <f t="shared" si="97"/>
        <v>0</v>
      </c>
      <c r="H424" s="84">
        <f t="shared" si="97"/>
        <v>0.1755618375000001</v>
      </c>
      <c r="I424" s="85">
        <f t="shared" si="97"/>
        <v>0.41885439999999996</v>
      </c>
      <c r="J424" s="85">
        <f t="shared" si="97"/>
        <v>0.41885439999999996</v>
      </c>
      <c r="K424" s="85">
        <f t="shared" si="97"/>
        <v>0.41885439999999996</v>
      </c>
      <c r="L424" s="85">
        <f t="shared" si="97"/>
        <v>0.41885439999999996</v>
      </c>
    </row>
    <row r="425" spans="1:14">
      <c r="A425" s="80" t="s">
        <v>668</v>
      </c>
      <c r="B425" s="79">
        <f>B424*0.15</f>
        <v>1.38</v>
      </c>
      <c r="C425" s="88">
        <v>0</v>
      </c>
      <c r="D425" s="89">
        <f t="shared" si="94"/>
        <v>1</v>
      </c>
      <c r="E425" s="77">
        <v>0.98</v>
      </c>
      <c r="F425" s="77">
        <v>0.96</v>
      </c>
      <c r="G425" s="77">
        <v>1</v>
      </c>
      <c r="H425" s="77">
        <v>0.97</v>
      </c>
      <c r="I425" s="77">
        <v>0.92</v>
      </c>
      <c r="J425" s="77">
        <v>0.92</v>
      </c>
      <c r="K425" s="77">
        <v>0.92</v>
      </c>
      <c r="L425" s="77">
        <v>0.92</v>
      </c>
    </row>
    <row r="426" spans="1:14">
      <c r="A426" s="80" t="s">
        <v>669</v>
      </c>
      <c r="B426" s="79">
        <f>B424*0.4</f>
        <v>3.6799999999999997</v>
      </c>
      <c r="C426" s="88">
        <v>0</v>
      </c>
      <c r="D426" s="89">
        <f t="shared" si="94"/>
        <v>1</v>
      </c>
      <c r="E426" s="77">
        <v>0.95</v>
      </c>
      <c r="F426" s="77">
        <v>0.9</v>
      </c>
      <c r="G426" s="77">
        <v>1</v>
      </c>
      <c r="H426" s="77">
        <v>0.92500000000000004</v>
      </c>
      <c r="I426" s="77">
        <v>0.8</v>
      </c>
      <c r="J426" s="77">
        <v>0.8</v>
      </c>
      <c r="K426" s="77">
        <v>0.8</v>
      </c>
      <c r="L426" s="77">
        <v>0.8</v>
      </c>
    </row>
    <row r="427" spans="1:14">
      <c r="A427" s="80" t="s">
        <v>814</v>
      </c>
      <c r="B427" s="79">
        <f>B424*0.15</f>
        <v>1.38</v>
      </c>
      <c r="C427" s="88">
        <v>0</v>
      </c>
      <c r="D427" s="89">
        <f t="shared" si="94"/>
        <v>1</v>
      </c>
      <c r="E427" s="77">
        <v>0.98499999999999999</v>
      </c>
      <c r="F427" s="77">
        <v>0.97</v>
      </c>
      <c r="G427" s="77">
        <v>1</v>
      </c>
      <c r="H427" s="77">
        <v>0.97750000000000004</v>
      </c>
      <c r="I427" s="77">
        <v>0.94</v>
      </c>
      <c r="J427" s="77">
        <v>0.94</v>
      </c>
      <c r="K427" s="77">
        <v>0.94</v>
      </c>
      <c r="L427" s="77">
        <v>0.94</v>
      </c>
    </row>
    <row r="428" spans="1:14">
      <c r="A428" s="80" t="s">
        <v>671</v>
      </c>
      <c r="B428" s="79">
        <f>B424*0.3</f>
        <v>2.76</v>
      </c>
      <c r="C428" s="88">
        <v>0</v>
      </c>
      <c r="D428" s="89">
        <f t="shared" si="94"/>
        <v>1</v>
      </c>
      <c r="E428" s="77">
        <v>0.96</v>
      </c>
      <c r="F428" s="77">
        <v>0.92</v>
      </c>
      <c r="G428" s="77">
        <v>1</v>
      </c>
      <c r="H428" s="77">
        <v>0.94</v>
      </c>
      <c r="I428" s="77">
        <v>0.84</v>
      </c>
      <c r="J428" s="77">
        <v>0.84</v>
      </c>
      <c r="K428" s="77">
        <v>0.84</v>
      </c>
      <c r="L428" s="77">
        <v>0.84</v>
      </c>
    </row>
    <row r="429" spans="1:14">
      <c r="A429" s="55" t="s">
        <v>770</v>
      </c>
      <c r="B429" s="79">
        <v>9</v>
      </c>
      <c r="C429" s="87">
        <f>C430+C431+C432+C433</f>
        <v>0</v>
      </c>
      <c r="D429" s="87">
        <f t="shared" si="94"/>
        <v>1</v>
      </c>
      <c r="E429" s="84">
        <f t="shared" ref="E429:L429" si="98">1 - (E430) * (E431) * (E432) * (E433)</f>
        <v>0.11964640000000004</v>
      </c>
      <c r="F429" s="84">
        <f t="shared" si="98"/>
        <v>0.22896640000000001</v>
      </c>
      <c r="G429" s="84">
        <f t="shared" si="98"/>
        <v>0</v>
      </c>
      <c r="H429" s="84">
        <f t="shared" si="98"/>
        <v>0.1755618375000001</v>
      </c>
      <c r="I429" s="85">
        <f t="shared" si="98"/>
        <v>0.41885439999999996</v>
      </c>
      <c r="J429" s="85">
        <f t="shared" si="98"/>
        <v>0.37480633750000003</v>
      </c>
      <c r="K429" s="85">
        <f t="shared" si="98"/>
        <v>0.37480633750000003</v>
      </c>
      <c r="L429" s="85">
        <f t="shared" si="98"/>
        <v>0.37480633750000003</v>
      </c>
    </row>
    <row r="430" spans="1:14">
      <c r="A430" s="80" t="s">
        <v>668</v>
      </c>
      <c r="B430" s="79">
        <f>B429*0.15</f>
        <v>1.3499999999999999</v>
      </c>
      <c r="C430" s="88">
        <v>0</v>
      </c>
      <c r="D430" s="89">
        <f t="shared" si="94"/>
        <v>1</v>
      </c>
      <c r="E430" s="77">
        <v>0.98</v>
      </c>
      <c r="F430" s="77">
        <v>0.96</v>
      </c>
      <c r="G430" s="77">
        <v>1</v>
      </c>
      <c r="H430" s="77">
        <v>0.97</v>
      </c>
      <c r="I430" s="77">
        <v>0.92</v>
      </c>
      <c r="J430" s="77">
        <v>0.93</v>
      </c>
      <c r="K430" s="77">
        <v>0.93</v>
      </c>
      <c r="L430" s="77">
        <v>0.93</v>
      </c>
    </row>
    <row r="431" spans="1:14">
      <c r="A431" s="80" t="s">
        <v>669</v>
      </c>
      <c r="B431" s="79">
        <f>B429*0.4</f>
        <v>3.6</v>
      </c>
      <c r="C431" s="88">
        <v>0</v>
      </c>
      <c r="D431" s="89">
        <f t="shared" si="94"/>
        <v>1</v>
      </c>
      <c r="E431" s="77">
        <v>0.95</v>
      </c>
      <c r="F431" s="77">
        <v>0.9</v>
      </c>
      <c r="G431" s="77">
        <v>1</v>
      </c>
      <c r="H431" s="77">
        <v>0.92500000000000004</v>
      </c>
      <c r="I431" s="77">
        <v>0.8</v>
      </c>
      <c r="J431" s="77">
        <v>0.82499999999999996</v>
      </c>
      <c r="K431" s="77">
        <v>0.82499999999999996</v>
      </c>
      <c r="L431" s="77">
        <v>0.82499999999999996</v>
      </c>
    </row>
    <row r="432" spans="1:14">
      <c r="A432" s="80" t="s">
        <v>814</v>
      </c>
      <c r="B432" s="79">
        <f>B429*0.15</f>
        <v>1.3499999999999999</v>
      </c>
      <c r="C432" s="88">
        <v>0</v>
      </c>
      <c r="D432" s="89">
        <f t="shared" si="94"/>
        <v>1</v>
      </c>
      <c r="E432" s="77">
        <v>0.98499999999999999</v>
      </c>
      <c r="F432" s="77">
        <v>0.97</v>
      </c>
      <c r="G432" s="77">
        <v>1</v>
      </c>
      <c r="H432" s="77">
        <v>0.97750000000000004</v>
      </c>
      <c r="I432" s="77">
        <v>0.94</v>
      </c>
      <c r="J432" s="77">
        <v>0.94750000000000001</v>
      </c>
      <c r="K432" s="77">
        <v>0.94750000000000001</v>
      </c>
      <c r="L432" s="77">
        <v>0.94750000000000001</v>
      </c>
    </row>
    <row r="433" spans="1:12">
      <c r="A433" s="80" t="s">
        <v>671</v>
      </c>
      <c r="B433" s="79">
        <f>B429*0.3</f>
        <v>2.6999999999999997</v>
      </c>
      <c r="C433" s="88">
        <v>0</v>
      </c>
      <c r="D433" s="89">
        <f t="shared" si="94"/>
        <v>1</v>
      </c>
      <c r="E433" s="77">
        <v>0.96</v>
      </c>
      <c r="F433" s="77">
        <v>0.92</v>
      </c>
      <c r="G433" s="77">
        <v>1</v>
      </c>
      <c r="H433" s="77">
        <v>0.94</v>
      </c>
      <c r="I433" s="77">
        <v>0.84</v>
      </c>
      <c r="J433" s="77">
        <v>0.86</v>
      </c>
      <c r="K433" s="77">
        <v>0.86</v>
      </c>
      <c r="L433" s="77">
        <v>0.86</v>
      </c>
    </row>
    <row r="434" spans="1:12">
      <c r="A434" s="83" t="s">
        <v>771</v>
      </c>
      <c r="B434" s="79">
        <v>9</v>
      </c>
      <c r="C434" s="87">
        <f>C435+C436+C437+C438</f>
        <v>0</v>
      </c>
      <c r="D434" s="87">
        <f t="shared" si="94"/>
        <v>1</v>
      </c>
      <c r="E434" s="84">
        <f t="shared" ref="E434:L434" si="99">1 - (E435) * (E436) * (E437) * (E438)</f>
        <v>0.11964640000000004</v>
      </c>
      <c r="F434" s="84">
        <f t="shared" si="99"/>
        <v>0.22896640000000001</v>
      </c>
      <c r="G434" s="84">
        <f t="shared" si="99"/>
        <v>0</v>
      </c>
      <c r="H434" s="84">
        <f t="shared" si="99"/>
        <v>0.1755618375000001</v>
      </c>
      <c r="I434" s="85">
        <f t="shared" si="99"/>
        <v>0.37480633750000003</v>
      </c>
      <c r="J434" s="85">
        <f t="shared" si="99"/>
        <v>0.37480633750000003</v>
      </c>
      <c r="K434" s="85">
        <f t="shared" si="99"/>
        <v>0.41885439999999996</v>
      </c>
      <c r="L434" s="85">
        <f t="shared" si="99"/>
        <v>0.41885439999999996</v>
      </c>
    </row>
    <row r="435" spans="1:12">
      <c r="A435" s="80" t="s">
        <v>668</v>
      </c>
      <c r="B435" s="79">
        <f>B434*0.15</f>
        <v>1.3499999999999999</v>
      </c>
      <c r="C435" s="88">
        <v>0</v>
      </c>
      <c r="D435" s="89">
        <f t="shared" si="94"/>
        <v>1</v>
      </c>
      <c r="E435" s="77">
        <v>0.98</v>
      </c>
      <c r="F435" s="77">
        <v>0.96</v>
      </c>
      <c r="G435" s="77">
        <v>1</v>
      </c>
      <c r="H435" s="77">
        <v>0.97</v>
      </c>
      <c r="I435" s="77">
        <v>0.93</v>
      </c>
      <c r="J435" s="77">
        <v>0.93</v>
      </c>
      <c r="K435" s="77">
        <v>0.92</v>
      </c>
      <c r="L435" s="77">
        <v>0.92</v>
      </c>
    </row>
    <row r="436" spans="1:12">
      <c r="A436" s="80" t="s">
        <v>669</v>
      </c>
      <c r="B436" s="79">
        <f>B434*0.4</f>
        <v>3.6</v>
      </c>
      <c r="C436" s="88">
        <v>0</v>
      </c>
      <c r="D436" s="89">
        <f t="shared" si="94"/>
        <v>1</v>
      </c>
      <c r="E436" s="77">
        <v>0.95</v>
      </c>
      <c r="F436" s="77">
        <v>0.9</v>
      </c>
      <c r="G436" s="77">
        <v>1</v>
      </c>
      <c r="H436" s="77">
        <v>0.92500000000000004</v>
      </c>
      <c r="I436" s="77">
        <v>0.82499999999999996</v>
      </c>
      <c r="J436" s="77">
        <v>0.82499999999999996</v>
      </c>
      <c r="K436" s="77">
        <v>0.8</v>
      </c>
      <c r="L436" s="77">
        <v>0.8</v>
      </c>
    </row>
    <row r="437" spans="1:12">
      <c r="A437" s="80" t="s">
        <v>814</v>
      </c>
      <c r="B437" s="79">
        <f>B434*0.15</f>
        <v>1.3499999999999999</v>
      </c>
      <c r="C437" s="88">
        <v>0</v>
      </c>
      <c r="D437" s="89">
        <f t="shared" si="94"/>
        <v>1</v>
      </c>
      <c r="E437" s="77">
        <v>0.98499999999999999</v>
      </c>
      <c r="F437" s="77">
        <v>0.97</v>
      </c>
      <c r="G437" s="77">
        <v>1</v>
      </c>
      <c r="H437" s="77">
        <v>0.97750000000000004</v>
      </c>
      <c r="I437" s="77">
        <v>0.94750000000000001</v>
      </c>
      <c r="J437" s="77">
        <v>0.94750000000000001</v>
      </c>
      <c r="K437" s="77">
        <v>0.94</v>
      </c>
      <c r="L437" s="77">
        <v>0.94</v>
      </c>
    </row>
    <row r="438" spans="1:12">
      <c r="A438" s="80" t="s">
        <v>671</v>
      </c>
      <c r="B438" s="79">
        <f>B434*0.3</f>
        <v>2.6999999999999997</v>
      </c>
      <c r="C438" s="88">
        <v>0</v>
      </c>
      <c r="D438" s="89">
        <f t="shared" si="94"/>
        <v>1</v>
      </c>
      <c r="E438" s="77">
        <v>0.96</v>
      </c>
      <c r="F438" s="77">
        <v>0.92</v>
      </c>
      <c r="G438" s="77">
        <v>1</v>
      </c>
      <c r="H438" s="77">
        <v>0.94</v>
      </c>
      <c r="I438" s="77">
        <v>0.86</v>
      </c>
      <c r="J438" s="77">
        <v>0.86</v>
      </c>
      <c r="K438" s="77">
        <v>0.84</v>
      </c>
      <c r="L438" s="77">
        <v>0.84</v>
      </c>
    </row>
    <row r="439" spans="1:12">
      <c r="A439" s="55" t="s">
        <v>772</v>
      </c>
      <c r="B439" s="79">
        <v>9</v>
      </c>
      <c r="C439" s="87">
        <f>C440+C441+C442+C443</f>
        <v>0</v>
      </c>
      <c r="D439" s="87">
        <f t="shared" si="94"/>
        <v>1</v>
      </c>
      <c r="E439" s="84">
        <f t="shared" ref="E439:L439" si="100">1 - (E440) * (E441) * (E442) * (E443)</f>
        <v>0.11964640000000004</v>
      </c>
      <c r="F439" s="84">
        <f t="shared" si="100"/>
        <v>0.22896640000000001</v>
      </c>
      <c r="G439" s="84">
        <f t="shared" si="100"/>
        <v>0</v>
      </c>
      <c r="H439" s="84">
        <f t="shared" si="100"/>
        <v>0.1755618375000001</v>
      </c>
      <c r="I439" s="85">
        <f t="shared" si="100"/>
        <v>0.41885439999999996</v>
      </c>
      <c r="J439" s="85">
        <f t="shared" si="100"/>
        <v>0.37480633750000003</v>
      </c>
      <c r="K439" s="85">
        <f t="shared" si="100"/>
        <v>0.37480633750000003</v>
      </c>
      <c r="L439" s="85">
        <f t="shared" si="100"/>
        <v>0.37480633750000003</v>
      </c>
    </row>
    <row r="440" spans="1:12">
      <c r="A440" s="80" t="s">
        <v>668</v>
      </c>
      <c r="B440" s="79">
        <f>B439*0.15</f>
        <v>1.3499999999999999</v>
      </c>
      <c r="C440" s="88">
        <v>0</v>
      </c>
      <c r="D440" s="89">
        <f t="shared" si="94"/>
        <v>1</v>
      </c>
      <c r="E440" s="77">
        <v>0.98</v>
      </c>
      <c r="F440" s="77">
        <v>0.96</v>
      </c>
      <c r="G440" s="77">
        <v>1</v>
      </c>
      <c r="H440" s="77">
        <v>0.97</v>
      </c>
      <c r="I440" s="77">
        <v>0.92</v>
      </c>
      <c r="J440" s="77">
        <v>0.93</v>
      </c>
      <c r="K440" s="77">
        <v>0.93</v>
      </c>
      <c r="L440" s="77">
        <v>0.93</v>
      </c>
    </row>
    <row r="441" spans="1:12">
      <c r="A441" s="80" t="s">
        <v>669</v>
      </c>
      <c r="B441" s="79">
        <f>B439*0.4</f>
        <v>3.6</v>
      </c>
      <c r="C441" s="88">
        <v>0</v>
      </c>
      <c r="D441" s="89">
        <f t="shared" si="94"/>
        <v>1</v>
      </c>
      <c r="E441" s="77">
        <v>0.95</v>
      </c>
      <c r="F441" s="77">
        <v>0.9</v>
      </c>
      <c r="G441" s="77">
        <v>1</v>
      </c>
      <c r="H441" s="77">
        <v>0.92500000000000004</v>
      </c>
      <c r="I441" s="77">
        <v>0.8</v>
      </c>
      <c r="J441" s="77">
        <v>0.82499999999999996</v>
      </c>
      <c r="K441" s="77">
        <v>0.82499999999999996</v>
      </c>
      <c r="L441" s="77">
        <v>0.82499999999999996</v>
      </c>
    </row>
    <row r="442" spans="1:12">
      <c r="A442" s="80" t="s">
        <v>814</v>
      </c>
      <c r="B442" s="79">
        <f>B439*0.15</f>
        <v>1.3499999999999999</v>
      </c>
      <c r="C442" s="88">
        <v>0</v>
      </c>
      <c r="D442" s="89">
        <f t="shared" si="94"/>
        <v>1</v>
      </c>
      <c r="E442" s="77">
        <v>0.98499999999999999</v>
      </c>
      <c r="F442" s="77">
        <v>0.97</v>
      </c>
      <c r="G442" s="77">
        <v>1</v>
      </c>
      <c r="H442" s="77">
        <v>0.97750000000000004</v>
      </c>
      <c r="I442" s="77">
        <v>0.94</v>
      </c>
      <c r="J442" s="77">
        <v>0.94750000000000001</v>
      </c>
      <c r="K442" s="77">
        <v>0.94750000000000001</v>
      </c>
      <c r="L442" s="77">
        <v>0.94750000000000001</v>
      </c>
    </row>
    <row r="443" spans="1:12">
      <c r="A443" s="80" t="s">
        <v>671</v>
      </c>
      <c r="B443" s="79">
        <f>B439*0.3</f>
        <v>2.6999999999999997</v>
      </c>
      <c r="C443" s="88">
        <v>0</v>
      </c>
      <c r="D443" s="89">
        <f t="shared" si="94"/>
        <v>1</v>
      </c>
      <c r="E443" s="77">
        <v>0.96</v>
      </c>
      <c r="F443" s="77">
        <v>0.92</v>
      </c>
      <c r="G443" s="77">
        <v>1</v>
      </c>
      <c r="H443" s="77">
        <v>0.94</v>
      </c>
      <c r="I443" s="77">
        <v>0.84</v>
      </c>
      <c r="J443" s="77">
        <v>0.86</v>
      </c>
      <c r="K443" s="77">
        <v>0.86</v>
      </c>
      <c r="L443" s="77">
        <v>0.86</v>
      </c>
    </row>
    <row r="444" spans="1:12">
      <c r="A444" s="83" t="s">
        <v>773</v>
      </c>
      <c r="B444" s="79">
        <v>8.5</v>
      </c>
      <c r="C444" s="87">
        <f>C445+C446+C447+C448</f>
        <v>0</v>
      </c>
      <c r="D444" s="87">
        <f t="shared" si="94"/>
        <v>1</v>
      </c>
      <c r="E444" s="84">
        <f t="shared" ref="E444:L444" si="101">1 - (E445) * (E446) * (E447) * (E448)</f>
        <v>0.10815581934000007</v>
      </c>
      <c r="F444" s="84">
        <f t="shared" si="101"/>
        <v>0.21848300373999996</v>
      </c>
      <c r="G444" s="84">
        <f t="shared" si="101"/>
        <v>0</v>
      </c>
      <c r="H444" s="84">
        <f t="shared" si="101"/>
        <v>0.16458186304000011</v>
      </c>
      <c r="I444" s="85">
        <f t="shared" si="101"/>
        <v>0.41885439999999996</v>
      </c>
      <c r="J444" s="85">
        <f t="shared" si="101"/>
        <v>0.37480633750000003</v>
      </c>
      <c r="K444" s="85">
        <f t="shared" si="101"/>
        <v>0.35656423374000001</v>
      </c>
      <c r="L444" s="85">
        <f t="shared" si="101"/>
        <v>0.35656423374000001</v>
      </c>
    </row>
    <row r="445" spans="1:12">
      <c r="A445" s="80" t="s">
        <v>668</v>
      </c>
      <c r="B445" s="79">
        <f>B444*0.15</f>
        <v>1.2749999999999999</v>
      </c>
      <c r="C445" s="88">
        <v>0</v>
      </c>
      <c r="D445" s="89">
        <f t="shared" si="94"/>
        <v>1</v>
      </c>
      <c r="E445" s="77">
        <v>0.98199999999999998</v>
      </c>
      <c r="F445" s="77">
        <v>0.96199999999999997</v>
      </c>
      <c r="G445" s="77">
        <v>1</v>
      </c>
      <c r="H445" s="77">
        <v>0.97199999999999998</v>
      </c>
      <c r="I445" s="77">
        <v>0.92</v>
      </c>
      <c r="J445" s="77">
        <v>0.93</v>
      </c>
      <c r="K445" s="77">
        <v>0.93400000000000005</v>
      </c>
      <c r="L445" s="77">
        <v>0.93400000000000005</v>
      </c>
    </row>
    <row r="446" spans="1:12">
      <c r="A446" s="80" t="s">
        <v>669</v>
      </c>
      <c r="B446" s="79">
        <f>B444*0.4</f>
        <v>3.4000000000000004</v>
      </c>
      <c r="C446" s="88">
        <v>0</v>
      </c>
      <c r="D446" s="89">
        <f t="shared" ref="D446:D477" si="102">1-(C446/100)</f>
        <v>1</v>
      </c>
      <c r="E446" s="77">
        <v>0.95499999999999996</v>
      </c>
      <c r="F446" s="77">
        <v>0.90500000000000003</v>
      </c>
      <c r="G446" s="77">
        <v>1</v>
      </c>
      <c r="H446" s="77">
        <v>0.93</v>
      </c>
      <c r="I446" s="77">
        <v>0.8</v>
      </c>
      <c r="J446" s="77">
        <v>0.82499999999999996</v>
      </c>
      <c r="K446" s="77">
        <v>0.83499999999999996</v>
      </c>
      <c r="L446" s="77">
        <v>0.83499999999999996</v>
      </c>
    </row>
    <row r="447" spans="1:12">
      <c r="A447" s="80" t="s">
        <v>814</v>
      </c>
      <c r="B447" s="79">
        <f>B444*0.15</f>
        <v>1.2749999999999999</v>
      </c>
      <c r="C447" s="88">
        <v>0</v>
      </c>
      <c r="D447" s="89">
        <f t="shared" si="102"/>
        <v>1</v>
      </c>
      <c r="E447" s="77">
        <v>0.98650000000000004</v>
      </c>
      <c r="F447" s="77">
        <v>0.97150000000000003</v>
      </c>
      <c r="G447" s="77">
        <v>1</v>
      </c>
      <c r="H447" s="77">
        <v>0.97899999999999998</v>
      </c>
      <c r="I447" s="77">
        <v>0.94</v>
      </c>
      <c r="J447" s="77">
        <v>0.94750000000000001</v>
      </c>
      <c r="K447" s="77">
        <v>0.95050000000000001</v>
      </c>
      <c r="L447" s="77">
        <v>0.95050000000000001</v>
      </c>
    </row>
    <row r="448" spans="1:12">
      <c r="A448" s="80" t="s">
        <v>671</v>
      </c>
      <c r="B448" s="79">
        <f>B444*0.3</f>
        <v>2.5499999999999998</v>
      </c>
      <c r="C448" s="88">
        <v>0</v>
      </c>
      <c r="D448" s="89">
        <f t="shared" si="102"/>
        <v>1</v>
      </c>
      <c r="E448" s="77">
        <v>0.96399999999999997</v>
      </c>
      <c r="F448" s="77">
        <v>0.92400000000000004</v>
      </c>
      <c r="G448" s="77">
        <v>1</v>
      </c>
      <c r="H448" s="77">
        <v>0.94399999999999995</v>
      </c>
      <c r="I448" s="77">
        <v>0.84</v>
      </c>
      <c r="J448" s="77">
        <v>0.86</v>
      </c>
      <c r="K448" s="77">
        <v>0.86799999999999999</v>
      </c>
      <c r="L448" s="77">
        <v>0.86799999999999999</v>
      </c>
    </row>
    <row r="449" spans="1:14">
      <c r="A449" s="55" t="s">
        <v>774</v>
      </c>
      <c r="B449" s="79">
        <v>8</v>
      </c>
      <c r="C449" s="87">
        <f>C450+C451+C452+C453</f>
        <v>0</v>
      </c>
      <c r="D449" s="87">
        <f t="shared" si="102"/>
        <v>1</v>
      </c>
      <c r="E449" s="84">
        <f t="shared" ref="E449:L449" si="103">1 - (E450) * (E451) * (E452) * (E453)</f>
        <v>0.10815581934000007</v>
      </c>
      <c r="F449" s="84">
        <f t="shared" si="103"/>
        <v>0.21848300373999996</v>
      </c>
      <c r="G449" s="84">
        <f t="shared" si="103"/>
        <v>0</v>
      </c>
      <c r="H449" s="84">
        <f t="shared" si="103"/>
        <v>0.16458186304000011</v>
      </c>
      <c r="I449" s="85">
        <f t="shared" si="103"/>
        <v>0.22896640000000001</v>
      </c>
      <c r="J449" s="85">
        <f t="shared" si="103"/>
        <v>0.22896640000000001</v>
      </c>
      <c r="K449" s="85">
        <f t="shared" si="103"/>
        <v>0.27992968750000002</v>
      </c>
      <c r="L449" s="85">
        <f t="shared" si="103"/>
        <v>0.22896640000000001</v>
      </c>
    </row>
    <row r="450" spans="1:14">
      <c r="A450" s="80" t="s">
        <v>668</v>
      </c>
      <c r="B450" s="79">
        <f>B449*0.15</f>
        <v>1.2</v>
      </c>
      <c r="C450" s="88">
        <v>0</v>
      </c>
      <c r="D450" s="89">
        <f t="shared" si="102"/>
        <v>1</v>
      </c>
      <c r="E450" s="77">
        <v>0.98199999999999998</v>
      </c>
      <c r="F450" s="77">
        <v>0.96199999999999997</v>
      </c>
      <c r="G450" s="77">
        <v>1</v>
      </c>
      <c r="H450" s="77">
        <v>0.97199999999999998</v>
      </c>
      <c r="I450" s="77">
        <v>0.96</v>
      </c>
      <c r="J450" s="77">
        <v>0.96</v>
      </c>
      <c r="K450" s="77">
        <v>0.95</v>
      </c>
      <c r="L450" s="77">
        <v>0.96</v>
      </c>
    </row>
    <row r="451" spans="1:14">
      <c r="A451" s="80" t="s">
        <v>669</v>
      </c>
      <c r="B451" s="79">
        <f>B449*0.4</f>
        <v>3.2</v>
      </c>
      <c r="C451" s="88">
        <v>0</v>
      </c>
      <c r="D451" s="89">
        <f t="shared" si="102"/>
        <v>1</v>
      </c>
      <c r="E451" s="77">
        <v>0.95499999999999996</v>
      </c>
      <c r="F451" s="77">
        <v>0.90500000000000003</v>
      </c>
      <c r="G451" s="77">
        <v>1</v>
      </c>
      <c r="H451" s="77">
        <v>0.93</v>
      </c>
      <c r="I451" s="77">
        <v>0.9</v>
      </c>
      <c r="J451" s="77">
        <v>0.9</v>
      </c>
      <c r="K451" s="77">
        <v>0.875</v>
      </c>
      <c r="L451" s="77">
        <v>0.9</v>
      </c>
    </row>
    <row r="452" spans="1:14">
      <c r="A452" s="80" t="s">
        <v>814</v>
      </c>
      <c r="B452" s="79">
        <f>B449*0.15</f>
        <v>1.2</v>
      </c>
      <c r="C452" s="88">
        <v>0</v>
      </c>
      <c r="D452" s="89">
        <f t="shared" si="102"/>
        <v>1</v>
      </c>
      <c r="E452" s="77">
        <v>0.98650000000000004</v>
      </c>
      <c r="F452" s="77">
        <v>0.97150000000000003</v>
      </c>
      <c r="G452" s="77">
        <v>1</v>
      </c>
      <c r="H452" s="77">
        <v>0.97899999999999998</v>
      </c>
      <c r="I452" s="77">
        <v>0.97</v>
      </c>
      <c r="J452" s="77">
        <v>0.97</v>
      </c>
      <c r="K452" s="77">
        <v>0.96250000000000002</v>
      </c>
      <c r="L452" s="77">
        <v>0.97</v>
      </c>
    </row>
    <row r="453" spans="1:14">
      <c r="A453" s="80" t="s">
        <v>671</v>
      </c>
      <c r="B453" s="79">
        <f>B449*0.3</f>
        <v>2.4</v>
      </c>
      <c r="C453" s="88">
        <v>0</v>
      </c>
      <c r="D453" s="89">
        <f t="shared" si="102"/>
        <v>1</v>
      </c>
      <c r="E453" s="77">
        <v>0.96399999999999997</v>
      </c>
      <c r="F453" s="77">
        <v>0.92400000000000004</v>
      </c>
      <c r="G453" s="77">
        <v>1</v>
      </c>
      <c r="H453" s="77">
        <v>0.94399999999999995</v>
      </c>
      <c r="I453" s="77">
        <v>0.92</v>
      </c>
      <c r="J453" s="77">
        <v>0.92</v>
      </c>
      <c r="K453" s="77">
        <v>0.9</v>
      </c>
      <c r="L453" s="77">
        <v>0.92</v>
      </c>
    </row>
    <row r="454" spans="1:14">
      <c r="A454" s="83" t="s">
        <v>775</v>
      </c>
      <c r="B454" s="79">
        <v>8</v>
      </c>
      <c r="C454" s="87">
        <f>C455+C456+C457+C458</f>
        <v>0</v>
      </c>
      <c r="D454" s="87">
        <f t="shared" si="102"/>
        <v>1</v>
      </c>
      <c r="E454" s="84">
        <f t="shared" ref="E454:L454" si="104">1 - (E455) * (E456) * (E457) * (E458)</f>
        <v>0.10815581934000007</v>
      </c>
      <c r="F454" s="84">
        <f t="shared" si="104"/>
        <v>0.21848300373999996</v>
      </c>
      <c r="G454" s="84">
        <f t="shared" si="104"/>
        <v>0</v>
      </c>
      <c r="H454" s="84">
        <f t="shared" si="104"/>
        <v>0.16458186304000011</v>
      </c>
      <c r="I454" s="85">
        <f t="shared" si="104"/>
        <v>0.37480633750000003</v>
      </c>
      <c r="J454" s="85">
        <f t="shared" si="104"/>
        <v>0.37480633750000003</v>
      </c>
      <c r="K454" s="85">
        <f t="shared" si="104"/>
        <v>0.37480633750000003</v>
      </c>
      <c r="L454" s="85">
        <f t="shared" si="104"/>
        <v>0.37480633750000003</v>
      </c>
    </row>
    <row r="455" spans="1:14">
      <c r="A455" s="80" t="s">
        <v>668</v>
      </c>
      <c r="B455" s="79">
        <f>B454*0.15</f>
        <v>1.2</v>
      </c>
      <c r="C455" s="88">
        <v>0</v>
      </c>
      <c r="D455" s="89">
        <f t="shared" si="102"/>
        <v>1</v>
      </c>
      <c r="E455" s="77">
        <v>0.98199999999999998</v>
      </c>
      <c r="F455" s="77">
        <v>0.96199999999999997</v>
      </c>
      <c r="G455" s="77">
        <v>1</v>
      </c>
      <c r="H455" s="77">
        <v>0.97199999999999998</v>
      </c>
      <c r="I455" s="77">
        <v>0.93</v>
      </c>
      <c r="J455" s="77">
        <v>0.93</v>
      </c>
      <c r="K455" s="77">
        <v>0.93</v>
      </c>
      <c r="L455" s="77">
        <v>0.93</v>
      </c>
      <c r="N455" s="20">
        <v>10</v>
      </c>
    </row>
    <row r="456" spans="1:14">
      <c r="A456" s="80" t="s">
        <v>669</v>
      </c>
      <c r="B456" s="79">
        <f>B454*0.4</f>
        <v>3.2</v>
      </c>
      <c r="C456" s="88">
        <v>0</v>
      </c>
      <c r="D456" s="89">
        <f t="shared" si="102"/>
        <v>1</v>
      </c>
      <c r="E456" s="77">
        <v>0.95499999999999996</v>
      </c>
      <c r="F456" s="77">
        <v>0.90500000000000003</v>
      </c>
      <c r="G456" s="77">
        <v>1</v>
      </c>
      <c r="H456" s="77">
        <v>0.93</v>
      </c>
      <c r="I456" s="77">
        <v>0.82499999999999996</v>
      </c>
      <c r="J456" s="77">
        <v>0.82499999999999996</v>
      </c>
      <c r="K456" s="77">
        <v>0.82499999999999996</v>
      </c>
      <c r="L456" s="77">
        <v>0.82499999999999996</v>
      </c>
      <c r="N456" s="81">
        <v>20</v>
      </c>
    </row>
    <row r="457" spans="1:14">
      <c r="A457" s="80" t="s">
        <v>814</v>
      </c>
      <c r="B457" s="79">
        <f>B454*0.15</f>
        <v>1.2</v>
      </c>
      <c r="C457" s="88">
        <v>0</v>
      </c>
      <c r="D457" s="89">
        <f t="shared" si="102"/>
        <v>1</v>
      </c>
      <c r="E457" s="77">
        <v>0.98650000000000004</v>
      </c>
      <c r="F457" s="77">
        <v>0.97150000000000003</v>
      </c>
      <c r="G457" s="77">
        <v>1</v>
      </c>
      <c r="H457" s="77">
        <v>0.97899999999999998</v>
      </c>
      <c r="I457" s="77">
        <v>0.94750000000000001</v>
      </c>
      <c r="J457" s="77">
        <v>0.94750000000000001</v>
      </c>
      <c r="K457" s="77">
        <v>0.94750000000000001</v>
      </c>
      <c r="L457" s="77">
        <v>0.94750000000000001</v>
      </c>
      <c r="N457" s="81">
        <v>0</v>
      </c>
    </row>
    <row r="458" spans="1:14">
      <c r="A458" s="80" t="s">
        <v>671</v>
      </c>
      <c r="B458" s="79">
        <f>B454*0.3</f>
        <v>2.4</v>
      </c>
      <c r="C458" s="88">
        <v>0</v>
      </c>
      <c r="D458" s="89">
        <f t="shared" si="102"/>
        <v>1</v>
      </c>
      <c r="E458" s="77">
        <v>0.96399999999999997</v>
      </c>
      <c r="F458" s="77">
        <v>0.92400000000000004</v>
      </c>
      <c r="G458" s="77">
        <v>1</v>
      </c>
      <c r="H458" s="77">
        <v>0.94399999999999995</v>
      </c>
      <c r="I458" s="77">
        <v>0.86</v>
      </c>
      <c r="J458" s="77">
        <v>0.86</v>
      </c>
      <c r="K458" s="77">
        <v>0.86</v>
      </c>
      <c r="L458" s="77">
        <v>0.86</v>
      </c>
      <c r="N458" s="81">
        <v>15</v>
      </c>
    </row>
    <row r="459" spans="1:14">
      <c r="A459" s="55" t="s">
        <v>776</v>
      </c>
      <c r="B459" s="79">
        <v>8</v>
      </c>
      <c r="C459" s="87">
        <f>C460+C461+C462+C463</f>
        <v>0</v>
      </c>
      <c r="D459" s="87">
        <f t="shared" si="102"/>
        <v>1</v>
      </c>
      <c r="E459" s="84">
        <f t="shared" ref="E459:L459" si="105">1 - (E460) * (E461) * (E462) * (E463)</f>
        <v>0.10815581934000007</v>
      </c>
      <c r="F459" s="84">
        <f t="shared" si="105"/>
        <v>0.21848300373999996</v>
      </c>
      <c r="G459" s="84">
        <f t="shared" si="105"/>
        <v>0</v>
      </c>
      <c r="H459" s="84">
        <f t="shared" si="105"/>
        <v>0.16458186304000011</v>
      </c>
      <c r="I459" s="85">
        <f t="shared" si="105"/>
        <v>0.35656423374000001</v>
      </c>
      <c r="J459" s="85">
        <f t="shared" si="105"/>
        <v>0.27992968750000002</v>
      </c>
      <c r="K459" s="85">
        <f t="shared" si="105"/>
        <v>0.37480633750000003</v>
      </c>
      <c r="L459" s="85">
        <f t="shared" si="105"/>
        <v>0.41885439999999996</v>
      </c>
    </row>
    <row r="460" spans="1:14">
      <c r="A460" s="80" t="s">
        <v>668</v>
      </c>
      <c r="B460" s="79">
        <f>B459*0.15</f>
        <v>1.2</v>
      </c>
      <c r="C460" s="88">
        <v>0</v>
      </c>
      <c r="D460" s="89">
        <f t="shared" si="102"/>
        <v>1</v>
      </c>
      <c r="E460" s="77">
        <v>0.98199999999999998</v>
      </c>
      <c r="F460" s="77">
        <v>0.96199999999999997</v>
      </c>
      <c r="G460" s="77">
        <v>1</v>
      </c>
      <c r="H460" s="77">
        <v>0.97199999999999998</v>
      </c>
      <c r="I460" s="77">
        <v>0.93400000000000005</v>
      </c>
      <c r="J460" s="77">
        <v>0.95</v>
      </c>
      <c r="K460" s="77">
        <v>0.93</v>
      </c>
      <c r="L460" s="77">
        <v>0.92</v>
      </c>
    </row>
    <row r="461" spans="1:14">
      <c r="A461" s="80" t="s">
        <v>669</v>
      </c>
      <c r="B461" s="79">
        <f>B459*0.4</f>
        <v>3.2</v>
      </c>
      <c r="C461" s="88">
        <v>0</v>
      </c>
      <c r="D461" s="89">
        <f t="shared" si="102"/>
        <v>1</v>
      </c>
      <c r="E461" s="77">
        <v>0.95499999999999996</v>
      </c>
      <c r="F461" s="77">
        <v>0.90500000000000003</v>
      </c>
      <c r="G461" s="77">
        <v>1</v>
      </c>
      <c r="H461" s="77">
        <v>0.93</v>
      </c>
      <c r="I461" s="77">
        <v>0.83499999999999996</v>
      </c>
      <c r="J461" s="77">
        <v>0.875</v>
      </c>
      <c r="K461" s="77">
        <v>0.82499999999999996</v>
      </c>
      <c r="L461" s="77">
        <v>0.8</v>
      </c>
    </row>
    <row r="462" spans="1:14">
      <c r="A462" s="80" t="s">
        <v>814</v>
      </c>
      <c r="B462" s="79">
        <f>B459*0.15</f>
        <v>1.2</v>
      </c>
      <c r="C462" s="88">
        <v>0</v>
      </c>
      <c r="D462" s="89">
        <f t="shared" si="102"/>
        <v>1</v>
      </c>
      <c r="E462" s="77">
        <v>0.98650000000000004</v>
      </c>
      <c r="F462" s="77">
        <v>0.97150000000000003</v>
      </c>
      <c r="G462" s="77">
        <v>1</v>
      </c>
      <c r="H462" s="77">
        <v>0.97899999999999998</v>
      </c>
      <c r="I462" s="77">
        <v>0.95050000000000001</v>
      </c>
      <c r="J462" s="77">
        <v>0.96250000000000002</v>
      </c>
      <c r="K462" s="77">
        <v>0.94750000000000001</v>
      </c>
      <c r="L462" s="77">
        <v>0.94</v>
      </c>
    </row>
    <row r="463" spans="1:14">
      <c r="A463" s="80" t="s">
        <v>671</v>
      </c>
      <c r="B463" s="79">
        <f>B459*0.3</f>
        <v>2.4</v>
      </c>
      <c r="C463" s="88">
        <v>0</v>
      </c>
      <c r="D463" s="89">
        <f t="shared" si="102"/>
        <v>1</v>
      </c>
      <c r="E463" s="77">
        <v>0.96399999999999997</v>
      </c>
      <c r="F463" s="77">
        <v>0.92400000000000004</v>
      </c>
      <c r="G463" s="77">
        <v>1</v>
      </c>
      <c r="H463" s="77">
        <v>0.94399999999999995</v>
      </c>
      <c r="I463" s="77">
        <v>0.86799999999999999</v>
      </c>
      <c r="J463" s="77">
        <v>0.9</v>
      </c>
      <c r="K463" s="77">
        <v>0.86</v>
      </c>
      <c r="L463" s="77">
        <v>0.84</v>
      </c>
    </row>
    <row r="464" spans="1:14">
      <c r="A464" s="83" t="s">
        <v>777</v>
      </c>
      <c r="B464" s="79">
        <v>8</v>
      </c>
      <c r="C464" s="87">
        <f>C465+C466+C467+C468</f>
        <v>0</v>
      </c>
      <c r="D464" s="87">
        <f t="shared" si="102"/>
        <v>1</v>
      </c>
      <c r="E464" s="84">
        <f t="shared" ref="E464:L464" si="106">1 - (E465) * (E466) * (E467) * (E468)</f>
        <v>0.10815581934000007</v>
      </c>
      <c r="F464" s="84">
        <f t="shared" si="106"/>
        <v>0.21848300373999996</v>
      </c>
      <c r="G464" s="84">
        <f t="shared" si="106"/>
        <v>0</v>
      </c>
      <c r="H464" s="84">
        <f t="shared" si="106"/>
        <v>0.16458186304000011</v>
      </c>
      <c r="I464" s="85">
        <f t="shared" si="106"/>
        <v>0.35656423374000001</v>
      </c>
      <c r="J464" s="85">
        <f t="shared" si="106"/>
        <v>0.41885439999999996</v>
      </c>
      <c r="K464" s="85">
        <f t="shared" si="106"/>
        <v>0.35656423374000001</v>
      </c>
      <c r="L464" s="85">
        <f t="shared" si="106"/>
        <v>0.35656423374000001</v>
      </c>
    </row>
    <row r="465" spans="1:12">
      <c r="A465" s="80" t="s">
        <v>668</v>
      </c>
      <c r="B465" s="79">
        <f>B464*0.15</f>
        <v>1.2</v>
      </c>
      <c r="C465" s="88">
        <v>0</v>
      </c>
      <c r="D465" s="89">
        <f t="shared" si="102"/>
        <v>1</v>
      </c>
      <c r="E465" s="77">
        <v>0.98199999999999998</v>
      </c>
      <c r="F465" s="77">
        <v>0.96199999999999997</v>
      </c>
      <c r="G465" s="77">
        <v>1</v>
      </c>
      <c r="H465" s="77">
        <v>0.97199999999999998</v>
      </c>
      <c r="I465" s="77">
        <v>0.93400000000000005</v>
      </c>
      <c r="J465" s="77">
        <v>0.92</v>
      </c>
      <c r="K465" s="77">
        <v>0.93400000000000005</v>
      </c>
      <c r="L465" s="77">
        <v>0.93400000000000005</v>
      </c>
    </row>
    <row r="466" spans="1:12">
      <c r="A466" s="80" t="s">
        <v>669</v>
      </c>
      <c r="B466" s="79">
        <f>B464*0.4</f>
        <v>3.2</v>
      </c>
      <c r="C466" s="88">
        <v>0</v>
      </c>
      <c r="D466" s="89">
        <f t="shared" si="102"/>
        <v>1</v>
      </c>
      <c r="E466" s="77">
        <v>0.95499999999999996</v>
      </c>
      <c r="F466" s="77">
        <v>0.90500000000000003</v>
      </c>
      <c r="G466" s="77">
        <v>1</v>
      </c>
      <c r="H466" s="77">
        <v>0.93</v>
      </c>
      <c r="I466" s="77">
        <v>0.83499999999999996</v>
      </c>
      <c r="J466" s="77">
        <v>0.8</v>
      </c>
      <c r="K466" s="77">
        <v>0.83499999999999996</v>
      </c>
      <c r="L466" s="77">
        <v>0.83499999999999996</v>
      </c>
    </row>
    <row r="467" spans="1:12">
      <c r="A467" s="80" t="s">
        <v>814</v>
      </c>
      <c r="B467" s="79">
        <f>B464*0.15</f>
        <v>1.2</v>
      </c>
      <c r="C467" s="88">
        <v>0</v>
      </c>
      <c r="D467" s="89">
        <f t="shared" si="102"/>
        <v>1</v>
      </c>
      <c r="E467" s="77">
        <v>0.98650000000000004</v>
      </c>
      <c r="F467" s="77">
        <v>0.97150000000000003</v>
      </c>
      <c r="G467" s="77">
        <v>1</v>
      </c>
      <c r="H467" s="77">
        <v>0.97899999999999998</v>
      </c>
      <c r="I467" s="77">
        <v>0.95050000000000001</v>
      </c>
      <c r="J467" s="77">
        <v>0.94</v>
      </c>
      <c r="K467" s="77">
        <v>0.95050000000000001</v>
      </c>
      <c r="L467" s="77">
        <v>0.95050000000000001</v>
      </c>
    </row>
    <row r="468" spans="1:12">
      <c r="A468" s="80" t="s">
        <v>671</v>
      </c>
      <c r="B468" s="79">
        <f>B464*0.3</f>
        <v>2.4</v>
      </c>
      <c r="C468" s="88">
        <v>0</v>
      </c>
      <c r="D468" s="89">
        <f t="shared" si="102"/>
        <v>1</v>
      </c>
      <c r="E468" s="77">
        <v>0.96399999999999997</v>
      </c>
      <c r="F468" s="77">
        <v>0.92400000000000004</v>
      </c>
      <c r="G468" s="77">
        <v>1</v>
      </c>
      <c r="H468" s="77">
        <v>0.94399999999999995</v>
      </c>
      <c r="I468" s="77">
        <v>0.86799999999999999</v>
      </c>
      <c r="J468" s="77">
        <v>0.84</v>
      </c>
      <c r="K468" s="77">
        <v>0.86799999999999999</v>
      </c>
      <c r="L468" s="77">
        <v>0.86799999999999999</v>
      </c>
    </row>
    <row r="469" spans="1:12">
      <c r="A469" s="55" t="s">
        <v>778</v>
      </c>
      <c r="B469" s="79">
        <v>8</v>
      </c>
      <c r="C469" s="87">
        <f>C470+C471+C472+C473</f>
        <v>0</v>
      </c>
      <c r="D469" s="87">
        <f t="shared" si="102"/>
        <v>1</v>
      </c>
      <c r="E469" s="84">
        <f t="shared" ref="E469:L469" si="107">1 - (E470) * (E471) * (E472) * (E473)</f>
        <v>0.10815581934000007</v>
      </c>
      <c r="F469" s="84">
        <f t="shared" si="107"/>
        <v>0.21848300373999996</v>
      </c>
      <c r="G469" s="84">
        <f t="shared" si="107"/>
        <v>0</v>
      </c>
      <c r="H469" s="84">
        <f t="shared" si="107"/>
        <v>0.16458186304000011</v>
      </c>
      <c r="I469" s="85">
        <f t="shared" si="107"/>
        <v>0.30936446464000011</v>
      </c>
      <c r="J469" s="85">
        <f t="shared" si="107"/>
        <v>0.30936446464000011</v>
      </c>
      <c r="K469" s="85">
        <f t="shared" si="107"/>
        <v>0.35656423374000001</v>
      </c>
      <c r="L469" s="85">
        <f t="shared" si="107"/>
        <v>0.1755618375000001</v>
      </c>
    </row>
    <row r="470" spans="1:12">
      <c r="A470" s="80" t="s">
        <v>668</v>
      </c>
      <c r="B470" s="79">
        <f>B469*0.15</f>
        <v>1.2</v>
      </c>
      <c r="C470" s="88">
        <v>0</v>
      </c>
      <c r="D470" s="89">
        <f t="shared" si="102"/>
        <v>1</v>
      </c>
      <c r="E470" s="77">
        <v>0.98199999999999998</v>
      </c>
      <c r="F470" s="77">
        <v>0.96199999999999997</v>
      </c>
      <c r="G470" s="77">
        <v>1</v>
      </c>
      <c r="H470" s="77">
        <v>0.97199999999999998</v>
      </c>
      <c r="I470" s="77">
        <v>0.94399999999999995</v>
      </c>
      <c r="J470" s="77">
        <v>0.94399999999999995</v>
      </c>
      <c r="K470" s="77">
        <v>0.93400000000000005</v>
      </c>
      <c r="L470" s="77">
        <v>0.97</v>
      </c>
    </row>
    <row r="471" spans="1:12">
      <c r="A471" s="80" t="s">
        <v>669</v>
      </c>
      <c r="B471" s="79">
        <f>B469*0.4</f>
        <v>3.2</v>
      </c>
      <c r="C471" s="88">
        <v>0</v>
      </c>
      <c r="D471" s="89">
        <f t="shared" si="102"/>
        <v>1</v>
      </c>
      <c r="E471" s="77">
        <v>0.95499999999999996</v>
      </c>
      <c r="F471" s="77">
        <v>0.90500000000000003</v>
      </c>
      <c r="G471" s="77">
        <v>1</v>
      </c>
      <c r="H471" s="77">
        <v>0.93</v>
      </c>
      <c r="I471" s="77">
        <v>0.86</v>
      </c>
      <c r="J471" s="77">
        <v>0.86</v>
      </c>
      <c r="K471" s="77">
        <v>0.83499999999999996</v>
      </c>
      <c r="L471" s="77">
        <v>0.92500000000000004</v>
      </c>
    </row>
    <row r="472" spans="1:12">
      <c r="A472" s="80" t="s">
        <v>814</v>
      </c>
      <c r="B472" s="79">
        <f>B469*0.15</f>
        <v>1.2</v>
      </c>
      <c r="C472" s="88">
        <v>0</v>
      </c>
      <c r="D472" s="89">
        <f t="shared" si="102"/>
        <v>1</v>
      </c>
      <c r="E472" s="77">
        <v>0.98650000000000004</v>
      </c>
      <c r="F472" s="77">
        <v>0.97150000000000003</v>
      </c>
      <c r="G472" s="77">
        <v>1</v>
      </c>
      <c r="H472" s="77">
        <v>0.97899999999999998</v>
      </c>
      <c r="I472" s="77">
        <v>0.95799999999999996</v>
      </c>
      <c r="J472" s="77">
        <v>0.95799999999999996</v>
      </c>
      <c r="K472" s="77">
        <v>0.95050000000000001</v>
      </c>
      <c r="L472" s="77">
        <v>0.97750000000000004</v>
      </c>
    </row>
    <row r="473" spans="1:12">
      <c r="A473" s="80" t="s">
        <v>671</v>
      </c>
      <c r="B473" s="79">
        <f>B469*0.3</f>
        <v>2.4</v>
      </c>
      <c r="C473" s="88">
        <v>0</v>
      </c>
      <c r="D473" s="89">
        <f t="shared" si="102"/>
        <v>1</v>
      </c>
      <c r="E473" s="77">
        <v>0.96399999999999997</v>
      </c>
      <c r="F473" s="77">
        <v>0.92400000000000004</v>
      </c>
      <c r="G473" s="77">
        <v>1</v>
      </c>
      <c r="H473" s="77">
        <v>0.94399999999999995</v>
      </c>
      <c r="I473" s="77">
        <v>0.88800000000000001</v>
      </c>
      <c r="J473" s="77">
        <v>0.88800000000000001</v>
      </c>
      <c r="K473" s="77">
        <v>0.86799999999999999</v>
      </c>
      <c r="L473" s="77">
        <v>0.94</v>
      </c>
    </row>
    <row r="474" spans="1:12">
      <c r="A474" s="83" t="s">
        <v>779</v>
      </c>
      <c r="B474" s="79">
        <v>8</v>
      </c>
      <c r="C474" s="87">
        <f>C475+C476+C477+C478</f>
        <v>0</v>
      </c>
      <c r="D474" s="87">
        <f t="shared" si="102"/>
        <v>1</v>
      </c>
      <c r="E474" s="84">
        <f t="shared" ref="E474:L474" si="108">1 - (E475) * (E476) * (E477) * (E478)</f>
        <v>0.10815581934000007</v>
      </c>
      <c r="F474" s="84">
        <f t="shared" si="108"/>
        <v>0.21848300373999996</v>
      </c>
      <c r="G474" s="84">
        <f t="shared" si="108"/>
        <v>0</v>
      </c>
      <c r="H474" s="84">
        <f t="shared" si="108"/>
        <v>0.16458186304000011</v>
      </c>
      <c r="I474" s="85">
        <f t="shared" si="108"/>
        <v>0.41885439999999996</v>
      </c>
      <c r="J474" s="85">
        <f t="shared" si="108"/>
        <v>0.30936446464000011</v>
      </c>
      <c r="K474" s="85">
        <f t="shared" si="108"/>
        <v>0.30936446464000011</v>
      </c>
      <c r="L474" s="85">
        <f t="shared" si="108"/>
        <v>0.30936446464000011</v>
      </c>
    </row>
    <row r="475" spans="1:12">
      <c r="A475" s="80" t="s">
        <v>668</v>
      </c>
      <c r="B475" s="79">
        <f>B474*0.15</f>
        <v>1.2</v>
      </c>
      <c r="C475" s="88">
        <v>0</v>
      </c>
      <c r="D475" s="89">
        <f t="shared" si="102"/>
        <v>1</v>
      </c>
      <c r="E475" s="77">
        <v>0.98199999999999998</v>
      </c>
      <c r="F475" s="77">
        <v>0.96199999999999997</v>
      </c>
      <c r="G475" s="77">
        <v>1</v>
      </c>
      <c r="H475" s="77">
        <v>0.97199999999999998</v>
      </c>
      <c r="I475" s="77">
        <v>0.92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80" t="s">
        <v>669</v>
      </c>
      <c r="B476" s="79">
        <f>B474*0.4</f>
        <v>3.2</v>
      </c>
      <c r="C476" s="88">
        <v>0</v>
      </c>
      <c r="D476" s="89">
        <f t="shared" si="102"/>
        <v>1</v>
      </c>
      <c r="E476" s="77">
        <v>0.95499999999999996</v>
      </c>
      <c r="F476" s="77">
        <v>0.90500000000000003</v>
      </c>
      <c r="G476" s="77">
        <v>1</v>
      </c>
      <c r="H476" s="77">
        <v>0.93</v>
      </c>
      <c r="I476" s="77">
        <v>0.8</v>
      </c>
      <c r="J476" s="77">
        <v>0.86</v>
      </c>
      <c r="K476" s="77">
        <v>0.86</v>
      </c>
      <c r="L476" s="77">
        <v>0.86</v>
      </c>
    </row>
    <row r="477" spans="1:12">
      <c r="A477" s="80"/>
      <c r="B477" s="79">
        <f>B474*0.15</f>
        <v>1.2</v>
      </c>
      <c r="C477" s="88">
        <v>0</v>
      </c>
      <c r="D477" s="89">
        <f t="shared" si="102"/>
        <v>1</v>
      </c>
      <c r="E477" s="77">
        <v>0.98650000000000004</v>
      </c>
      <c r="F477" s="77">
        <v>0.97150000000000003</v>
      </c>
      <c r="G477" s="77">
        <v>1</v>
      </c>
      <c r="H477" s="77">
        <v>0.97899999999999998</v>
      </c>
      <c r="I477" s="77">
        <v>0.94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80" t="s">
        <v>671</v>
      </c>
      <c r="B478" s="79">
        <f>B474*0.3</f>
        <v>2.4</v>
      </c>
      <c r="C478" s="88">
        <v>0</v>
      </c>
      <c r="D478" s="89">
        <f t="shared" ref="D478:D509" si="109">1-(C478/100)</f>
        <v>1</v>
      </c>
      <c r="E478" s="77">
        <v>0.96399999999999997</v>
      </c>
      <c r="F478" s="77">
        <v>0.92400000000000004</v>
      </c>
      <c r="G478" s="77">
        <v>1</v>
      </c>
      <c r="H478" s="77">
        <v>0.94399999999999995</v>
      </c>
      <c r="I478" s="77">
        <v>0.84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55" t="s">
        <v>780</v>
      </c>
      <c r="B479" s="79">
        <v>7</v>
      </c>
      <c r="C479" s="87">
        <f>C480+C481+C482+C483</f>
        <v>0</v>
      </c>
      <c r="D479" s="87">
        <f t="shared" si="109"/>
        <v>1</v>
      </c>
      <c r="E479" s="84">
        <f t="shared" ref="E479:L479" si="110">1 - (E480) * (E481) * (E482) * (E483)</f>
        <v>0.10815581934000007</v>
      </c>
      <c r="F479" s="84">
        <f t="shared" si="110"/>
        <v>0.21848300373999996</v>
      </c>
      <c r="G479" s="84">
        <f t="shared" si="110"/>
        <v>0</v>
      </c>
      <c r="H479" s="84">
        <f t="shared" si="110"/>
        <v>0.16458186304000011</v>
      </c>
      <c r="I479" s="85">
        <f t="shared" si="110"/>
        <v>0.30936446464000011</v>
      </c>
      <c r="J479" s="85">
        <f t="shared" si="110"/>
        <v>0.37480633750000003</v>
      </c>
      <c r="K479" s="85">
        <f t="shared" si="110"/>
        <v>0.35656423374000001</v>
      </c>
      <c r="L479" s="85">
        <f t="shared" si="110"/>
        <v>0.37480633750000003</v>
      </c>
    </row>
    <row r="480" spans="1:12">
      <c r="A480" s="80" t="s">
        <v>668</v>
      </c>
      <c r="B480" s="79">
        <f>B479*0.15</f>
        <v>1.05</v>
      </c>
      <c r="C480" s="88">
        <v>0</v>
      </c>
      <c r="D480" s="89">
        <f t="shared" si="109"/>
        <v>1</v>
      </c>
      <c r="E480" s="77">
        <v>0.98199999999999998</v>
      </c>
      <c r="F480" s="77">
        <v>0.96199999999999997</v>
      </c>
      <c r="G480" s="77">
        <v>1</v>
      </c>
      <c r="H480" s="77">
        <v>0.97199999999999998</v>
      </c>
      <c r="I480" s="77">
        <v>0.94399999999999995</v>
      </c>
      <c r="J480" s="77">
        <v>0.93</v>
      </c>
      <c r="K480" s="77">
        <v>0.93400000000000005</v>
      </c>
      <c r="L480" s="77">
        <v>0.93</v>
      </c>
    </row>
    <row r="481" spans="1:14">
      <c r="A481" s="80" t="s">
        <v>669</v>
      </c>
      <c r="B481" s="79">
        <f>B479*0.4</f>
        <v>2.8000000000000003</v>
      </c>
      <c r="C481" s="88">
        <v>0</v>
      </c>
      <c r="D481" s="89">
        <f t="shared" si="109"/>
        <v>1</v>
      </c>
      <c r="E481" s="77">
        <v>0.95499999999999996</v>
      </c>
      <c r="F481" s="77">
        <v>0.90500000000000003</v>
      </c>
      <c r="G481" s="77">
        <v>1</v>
      </c>
      <c r="H481" s="77">
        <v>0.93</v>
      </c>
      <c r="I481" s="77">
        <v>0.86</v>
      </c>
      <c r="J481" s="77">
        <v>0.82499999999999996</v>
      </c>
      <c r="K481" s="77">
        <v>0.83499999999999996</v>
      </c>
      <c r="L481" s="77">
        <v>0.82499999999999996</v>
      </c>
    </row>
    <row r="482" spans="1:14">
      <c r="A482" s="80" t="s">
        <v>814</v>
      </c>
      <c r="B482" s="79">
        <f>B479*0.15</f>
        <v>1.05</v>
      </c>
      <c r="C482" s="88">
        <v>0</v>
      </c>
      <c r="D482" s="89">
        <f t="shared" si="109"/>
        <v>1</v>
      </c>
      <c r="E482" s="77">
        <v>0.98650000000000004</v>
      </c>
      <c r="F482" s="77">
        <v>0.97150000000000003</v>
      </c>
      <c r="G482" s="77">
        <v>1</v>
      </c>
      <c r="H482" s="77">
        <v>0.97899999999999998</v>
      </c>
      <c r="I482" s="77">
        <v>0.95799999999999996</v>
      </c>
      <c r="J482" s="77">
        <v>0.94750000000000001</v>
      </c>
      <c r="K482" s="77">
        <v>0.95050000000000001</v>
      </c>
      <c r="L482" s="77">
        <v>0.94750000000000001</v>
      </c>
    </row>
    <row r="483" spans="1:14">
      <c r="A483" s="80" t="s">
        <v>671</v>
      </c>
      <c r="B483" s="79">
        <f>B479*0.3</f>
        <v>2.1</v>
      </c>
      <c r="C483" s="88">
        <v>0</v>
      </c>
      <c r="D483" s="89">
        <f t="shared" si="109"/>
        <v>1</v>
      </c>
      <c r="E483" s="77">
        <v>0.96399999999999997</v>
      </c>
      <c r="F483" s="77">
        <v>0.92400000000000004</v>
      </c>
      <c r="G483" s="77">
        <v>1</v>
      </c>
      <c r="H483" s="77">
        <v>0.94399999999999995</v>
      </c>
      <c r="I483" s="77">
        <v>0.88800000000000001</v>
      </c>
      <c r="J483" s="77">
        <v>0.86</v>
      </c>
      <c r="K483" s="77">
        <v>0.86799999999999999</v>
      </c>
      <c r="L483" s="77">
        <v>0.86</v>
      </c>
    </row>
    <row r="484" spans="1:14">
      <c r="A484" s="83" t="s">
        <v>781</v>
      </c>
      <c r="B484" s="79">
        <v>6.8</v>
      </c>
      <c r="C484" s="87">
        <f>C485+C486+C487+C488</f>
        <v>0</v>
      </c>
      <c r="D484" s="87">
        <f t="shared" si="109"/>
        <v>1</v>
      </c>
      <c r="E484" s="84">
        <f t="shared" ref="E484:L484" si="111">1 - (E485) * (E486) * (E487) * (E488)</f>
        <v>9.6561418240000085E-2</v>
      </c>
      <c r="F484" s="84">
        <f t="shared" si="111"/>
        <v>0.20790140544000002</v>
      </c>
      <c r="G484" s="84">
        <f t="shared" si="111"/>
        <v>0</v>
      </c>
      <c r="H484" s="84">
        <f t="shared" si="111"/>
        <v>0.15350089534</v>
      </c>
      <c r="I484" s="85">
        <f t="shared" si="111"/>
        <v>0.35656423374000001</v>
      </c>
      <c r="J484" s="85">
        <f t="shared" si="111"/>
        <v>0.30936446464000011</v>
      </c>
      <c r="K484" s="85">
        <f t="shared" si="111"/>
        <v>0.30936446464000011</v>
      </c>
      <c r="L484" s="85">
        <f t="shared" si="111"/>
        <v>0.37480633750000003</v>
      </c>
    </row>
    <row r="485" spans="1:14">
      <c r="A485" s="80" t="s">
        <v>668</v>
      </c>
      <c r="B485" s="79">
        <f>B484*0.15</f>
        <v>1.02</v>
      </c>
      <c r="C485" s="88">
        <v>0</v>
      </c>
      <c r="D485" s="89">
        <f t="shared" si="109"/>
        <v>1</v>
      </c>
      <c r="E485" s="77">
        <v>0.98399999999999999</v>
      </c>
      <c r="F485" s="77">
        <v>0.96399999999999997</v>
      </c>
      <c r="G485" s="77">
        <v>1</v>
      </c>
      <c r="H485" s="77">
        <v>0.97399999999999998</v>
      </c>
      <c r="I485" s="77">
        <v>0.93400000000000005</v>
      </c>
      <c r="J485" s="77">
        <v>0.94399999999999995</v>
      </c>
      <c r="K485" s="77">
        <v>0.94399999999999995</v>
      </c>
      <c r="L485" s="77">
        <v>0.93</v>
      </c>
    </row>
    <row r="486" spans="1:14">
      <c r="A486" s="80" t="s">
        <v>669</v>
      </c>
      <c r="B486" s="79">
        <f>B484*0.4</f>
        <v>2.72</v>
      </c>
      <c r="C486" s="88">
        <v>0</v>
      </c>
      <c r="D486" s="89">
        <f t="shared" si="109"/>
        <v>1</v>
      </c>
      <c r="E486" s="77">
        <v>0.96</v>
      </c>
      <c r="F486" s="77">
        <v>0.91</v>
      </c>
      <c r="G486" s="77">
        <v>1</v>
      </c>
      <c r="H486" s="77">
        <v>0.93500000000000005</v>
      </c>
      <c r="I486" s="77">
        <v>0.83499999999999996</v>
      </c>
      <c r="J486" s="77">
        <v>0.86</v>
      </c>
      <c r="K486" s="77">
        <v>0.86</v>
      </c>
      <c r="L486" s="77">
        <v>0.82499999999999996</v>
      </c>
    </row>
    <row r="487" spans="1:14">
      <c r="A487" s="80"/>
      <c r="B487" s="79">
        <f>B484*0.15</f>
        <v>1.02</v>
      </c>
      <c r="C487" s="88">
        <v>0</v>
      </c>
      <c r="D487" s="89">
        <f t="shared" si="109"/>
        <v>1</v>
      </c>
      <c r="E487" s="77">
        <v>0.98799999999999999</v>
      </c>
      <c r="F487" s="77">
        <v>0.97299999999999998</v>
      </c>
      <c r="G487" s="77">
        <v>1</v>
      </c>
      <c r="H487" s="77">
        <v>0.98050000000000004</v>
      </c>
      <c r="I487" s="77">
        <v>0.95050000000000001</v>
      </c>
      <c r="J487" s="77">
        <v>0.95799999999999996</v>
      </c>
      <c r="K487" s="77">
        <v>0.95799999999999996</v>
      </c>
      <c r="L487" s="77">
        <v>0.94750000000000001</v>
      </c>
    </row>
    <row r="488" spans="1:14">
      <c r="A488" s="80" t="s">
        <v>671</v>
      </c>
      <c r="B488" s="79">
        <f>B484*0.3</f>
        <v>2.04</v>
      </c>
      <c r="C488" s="88">
        <v>0</v>
      </c>
      <c r="D488" s="89">
        <f t="shared" si="109"/>
        <v>1</v>
      </c>
      <c r="E488" s="77">
        <v>0.96799999999999997</v>
      </c>
      <c r="F488" s="77">
        <v>0.92800000000000005</v>
      </c>
      <c r="G488" s="77">
        <v>1</v>
      </c>
      <c r="H488" s="77">
        <v>0.94799999999999995</v>
      </c>
      <c r="I488" s="77">
        <v>0.86799999999999999</v>
      </c>
      <c r="J488" s="77">
        <v>0.88800000000000001</v>
      </c>
      <c r="K488" s="77">
        <v>0.88800000000000001</v>
      </c>
      <c r="L488" s="77">
        <v>0.86</v>
      </c>
    </row>
    <row r="489" spans="1:14">
      <c r="A489" s="55" t="s">
        <v>782</v>
      </c>
      <c r="B489" s="79">
        <v>6</v>
      </c>
      <c r="C489" s="87">
        <f>C490+C491+C492+C493</f>
        <v>0</v>
      </c>
      <c r="D489" s="87">
        <f t="shared" si="109"/>
        <v>1</v>
      </c>
      <c r="E489" s="84">
        <f t="shared" ref="E489:L489" si="112">1 - (E490) * (E491) * (E492) * (E493)</f>
        <v>9.6561418240000085E-2</v>
      </c>
      <c r="F489" s="84">
        <f t="shared" si="112"/>
        <v>0.20790140544000002</v>
      </c>
      <c r="G489" s="84">
        <f t="shared" si="112"/>
        <v>0</v>
      </c>
      <c r="H489" s="84">
        <f t="shared" si="112"/>
        <v>0.15350089534</v>
      </c>
      <c r="I489" s="85">
        <f t="shared" si="112"/>
        <v>0.35656423374000001</v>
      </c>
      <c r="J489" s="85">
        <f t="shared" si="112"/>
        <v>0.35656423374000001</v>
      </c>
      <c r="K489" s="85">
        <f t="shared" si="112"/>
        <v>0.35656423374000001</v>
      </c>
      <c r="L489" s="85">
        <f t="shared" si="112"/>
        <v>0.37480633750000003</v>
      </c>
    </row>
    <row r="490" spans="1:14">
      <c r="A490" s="80" t="s">
        <v>668</v>
      </c>
      <c r="B490" s="79">
        <f>B489*0.15</f>
        <v>0.89999999999999991</v>
      </c>
      <c r="C490" s="88">
        <v>0</v>
      </c>
      <c r="D490" s="89">
        <f t="shared" si="109"/>
        <v>1</v>
      </c>
      <c r="E490" s="77">
        <v>0.98399999999999999</v>
      </c>
      <c r="F490" s="77">
        <v>0.96399999999999997</v>
      </c>
      <c r="G490" s="77">
        <v>1</v>
      </c>
      <c r="H490" s="77">
        <v>0.97399999999999998</v>
      </c>
      <c r="I490" s="77">
        <v>0.93400000000000005</v>
      </c>
      <c r="J490" s="77">
        <v>0.93400000000000005</v>
      </c>
      <c r="K490" s="77">
        <v>0.93400000000000005</v>
      </c>
      <c r="L490" s="77">
        <v>0.93</v>
      </c>
    </row>
    <row r="491" spans="1:14">
      <c r="A491" s="80" t="s">
        <v>669</v>
      </c>
      <c r="B491" s="79">
        <f>B489*0.4</f>
        <v>2.4000000000000004</v>
      </c>
      <c r="C491" s="88">
        <v>0</v>
      </c>
      <c r="D491" s="89">
        <f t="shared" si="109"/>
        <v>1</v>
      </c>
      <c r="E491" s="77">
        <v>0.96</v>
      </c>
      <c r="F491" s="77">
        <v>0.91</v>
      </c>
      <c r="G491" s="77">
        <v>1</v>
      </c>
      <c r="H491" s="77">
        <v>0.93500000000000005</v>
      </c>
      <c r="I491" s="77">
        <v>0.83499999999999996</v>
      </c>
      <c r="J491" s="77">
        <v>0.83499999999999996</v>
      </c>
      <c r="K491" s="77">
        <v>0.83499999999999996</v>
      </c>
      <c r="L491" s="77">
        <v>0.82499999999999996</v>
      </c>
    </row>
    <row r="492" spans="1:14">
      <c r="A492" s="80"/>
      <c r="B492" s="79">
        <f>B489*0.15</f>
        <v>0.89999999999999991</v>
      </c>
      <c r="C492" s="88">
        <v>0</v>
      </c>
      <c r="D492" s="89">
        <f t="shared" si="109"/>
        <v>1</v>
      </c>
      <c r="E492" s="77">
        <v>0.98799999999999999</v>
      </c>
      <c r="F492" s="77">
        <v>0.97299999999999998</v>
      </c>
      <c r="G492" s="77">
        <v>1</v>
      </c>
      <c r="H492" s="77">
        <v>0.98050000000000004</v>
      </c>
      <c r="I492" s="77">
        <v>0.95050000000000001</v>
      </c>
      <c r="J492" s="77">
        <v>0.95050000000000001</v>
      </c>
      <c r="K492" s="77">
        <v>0.95050000000000001</v>
      </c>
      <c r="L492" s="77">
        <v>0.94750000000000001</v>
      </c>
    </row>
    <row r="493" spans="1:14">
      <c r="A493" s="80" t="s">
        <v>671</v>
      </c>
      <c r="B493" s="79">
        <f>B489*0.3</f>
        <v>1.7999999999999998</v>
      </c>
      <c r="C493" s="88">
        <v>0</v>
      </c>
      <c r="D493" s="89">
        <f t="shared" si="109"/>
        <v>1</v>
      </c>
      <c r="E493" s="77">
        <v>0.96799999999999997</v>
      </c>
      <c r="F493" s="77">
        <v>0.92800000000000005</v>
      </c>
      <c r="G493" s="77">
        <v>1</v>
      </c>
      <c r="H493" s="77">
        <v>0.94799999999999995</v>
      </c>
      <c r="I493" s="77">
        <v>0.86799999999999999</v>
      </c>
      <c r="J493" s="77">
        <v>0.86799999999999999</v>
      </c>
      <c r="K493" s="77">
        <v>0.86799999999999999</v>
      </c>
      <c r="L493" s="77">
        <v>0.86</v>
      </c>
    </row>
    <row r="494" spans="1:14">
      <c r="A494" s="83" t="s">
        <v>783</v>
      </c>
      <c r="B494" s="79">
        <v>6</v>
      </c>
      <c r="C494" s="87">
        <f>C495+C496+C497+C498</f>
        <v>0</v>
      </c>
      <c r="D494" s="87">
        <f t="shared" si="109"/>
        <v>1</v>
      </c>
      <c r="E494" s="84">
        <f t="shared" ref="E494:L494" si="113">1 - (E495) * (E496) * (E497) * (E498)</f>
        <v>9.6561418240000085E-2</v>
      </c>
      <c r="F494" s="84">
        <f t="shared" si="113"/>
        <v>0.20790140544000002</v>
      </c>
      <c r="G494" s="84">
        <f t="shared" si="113"/>
        <v>0</v>
      </c>
      <c r="H494" s="84">
        <f t="shared" si="113"/>
        <v>0.15350089534</v>
      </c>
      <c r="I494" s="85">
        <f t="shared" si="113"/>
        <v>0.27992968750000002</v>
      </c>
      <c r="J494" s="85">
        <f t="shared" si="113"/>
        <v>0.30936446464000011</v>
      </c>
      <c r="K494" s="85">
        <f t="shared" si="113"/>
        <v>0.27992968750000002</v>
      </c>
      <c r="L494" s="85">
        <f t="shared" si="113"/>
        <v>0.35656423374000001</v>
      </c>
    </row>
    <row r="495" spans="1:14">
      <c r="A495" s="80" t="s">
        <v>668</v>
      </c>
      <c r="B495" s="79">
        <f>B494*0.15</f>
        <v>0.89999999999999991</v>
      </c>
      <c r="C495" s="88">
        <v>0</v>
      </c>
      <c r="D495" s="89">
        <f t="shared" si="109"/>
        <v>1</v>
      </c>
      <c r="E495" s="77">
        <v>0.98399999999999999</v>
      </c>
      <c r="F495" s="77">
        <v>0.96399999999999997</v>
      </c>
      <c r="G495" s="77">
        <v>1</v>
      </c>
      <c r="H495" s="77">
        <v>0.97399999999999998</v>
      </c>
      <c r="I495" s="77">
        <v>0.95</v>
      </c>
      <c r="J495" s="77">
        <v>0.94399999999999995</v>
      </c>
      <c r="K495" s="77">
        <v>0.95</v>
      </c>
      <c r="L495" s="77">
        <v>0.93400000000000005</v>
      </c>
      <c r="N495" s="20">
        <v>10</v>
      </c>
    </row>
    <row r="496" spans="1:14">
      <c r="A496" s="80" t="s">
        <v>669</v>
      </c>
      <c r="B496" s="79">
        <f>B494*0.4</f>
        <v>2.4000000000000004</v>
      </c>
      <c r="C496" s="88">
        <v>0</v>
      </c>
      <c r="D496" s="89">
        <f t="shared" si="109"/>
        <v>1</v>
      </c>
      <c r="E496" s="77">
        <v>0.96</v>
      </c>
      <c r="F496" s="77">
        <v>0.91</v>
      </c>
      <c r="G496" s="77">
        <v>1</v>
      </c>
      <c r="H496" s="77">
        <v>0.93500000000000005</v>
      </c>
      <c r="I496" s="77">
        <v>0.875</v>
      </c>
      <c r="J496" s="77">
        <v>0.86</v>
      </c>
      <c r="K496" s="77">
        <v>0.875</v>
      </c>
      <c r="L496" s="77">
        <v>0.83499999999999996</v>
      </c>
      <c r="N496" s="81">
        <v>20</v>
      </c>
    </row>
    <row r="497" spans="1:14">
      <c r="A497" s="80" t="s">
        <v>814</v>
      </c>
      <c r="B497" s="79">
        <f>B494*0.15</f>
        <v>0.89999999999999991</v>
      </c>
      <c r="C497" s="88">
        <v>0</v>
      </c>
      <c r="D497" s="89">
        <f t="shared" si="109"/>
        <v>1</v>
      </c>
      <c r="E497" s="77">
        <v>0.98799999999999999</v>
      </c>
      <c r="F497" s="77">
        <v>0.97299999999999998</v>
      </c>
      <c r="G497" s="77">
        <v>1</v>
      </c>
      <c r="H497" s="77">
        <v>0.98050000000000004</v>
      </c>
      <c r="I497" s="77">
        <v>0.96250000000000002</v>
      </c>
      <c r="J497" s="77">
        <v>0.95799999999999996</v>
      </c>
      <c r="K497" s="77">
        <v>0.96250000000000002</v>
      </c>
      <c r="L497" s="77">
        <v>0.95050000000000001</v>
      </c>
      <c r="N497" s="81">
        <v>0</v>
      </c>
    </row>
    <row r="498" spans="1:14">
      <c r="A498" s="80" t="s">
        <v>671</v>
      </c>
      <c r="B498" s="79">
        <f>B494*0.3</f>
        <v>1.7999999999999998</v>
      </c>
      <c r="C498" s="88">
        <v>0</v>
      </c>
      <c r="D498" s="89">
        <f t="shared" si="109"/>
        <v>1</v>
      </c>
      <c r="E498" s="77">
        <v>0.96799999999999997</v>
      </c>
      <c r="F498" s="77">
        <v>0.92800000000000005</v>
      </c>
      <c r="G498" s="77">
        <v>1</v>
      </c>
      <c r="H498" s="77">
        <v>0.94799999999999995</v>
      </c>
      <c r="I498" s="77">
        <v>0.9</v>
      </c>
      <c r="J498" s="77">
        <v>0.88800000000000001</v>
      </c>
      <c r="K498" s="77">
        <v>0.9</v>
      </c>
      <c r="L498" s="77">
        <v>0.86799999999999999</v>
      </c>
      <c r="N498" s="81">
        <v>15</v>
      </c>
    </row>
    <row r="499" spans="1:14">
      <c r="A499" s="55" t="s">
        <v>784</v>
      </c>
      <c r="B499" s="79">
        <v>6</v>
      </c>
      <c r="C499" s="87">
        <f>C500+C501+C502+C503</f>
        <v>0</v>
      </c>
      <c r="D499" s="87">
        <f t="shared" si="109"/>
        <v>1</v>
      </c>
      <c r="E499" s="84">
        <f t="shared" ref="E499:L499" si="114">1 - (E500) * (E501) * (E502) * (E503)</f>
        <v>9.6561418240000085E-2</v>
      </c>
      <c r="F499" s="84">
        <f t="shared" si="114"/>
        <v>0.20790140544000002</v>
      </c>
      <c r="G499" s="84">
        <f t="shared" si="114"/>
        <v>0</v>
      </c>
      <c r="H499" s="84">
        <f t="shared" si="114"/>
        <v>0.15350089534</v>
      </c>
      <c r="I499" s="85">
        <f t="shared" si="114"/>
        <v>0.50049999999999994</v>
      </c>
      <c r="J499" s="85">
        <f t="shared" si="114"/>
        <v>0.27992968750000002</v>
      </c>
      <c r="K499" s="85">
        <f t="shared" si="114"/>
        <v>0.30936446464000011</v>
      </c>
      <c r="L499" s="85">
        <f t="shared" si="114"/>
        <v>0.30936446464000011</v>
      </c>
    </row>
    <row r="500" spans="1:14">
      <c r="A500" s="80" t="s">
        <v>668</v>
      </c>
      <c r="B500" s="79">
        <f>B499*0.15</f>
        <v>0.89999999999999991</v>
      </c>
      <c r="C500" s="88">
        <v>0</v>
      </c>
      <c r="D500" s="89">
        <f t="shared" si="109"/>
        <v>1</v>
      </c>
      <c r="E500" s="77">
        <v>0.98399999999999999</v>
      </c>
      <c r="F500" s="77">
        <v>0.96399999999999997</v>
      </c>
      <c r="G500" s="77">
        <v>1</v>
      </c>
      <c r="H500" s="77">
        <v>0.97399999999999998</v>
      </c>
      <c r="I500" s="77">
        <v>0.9</v>
      </c>
      <c r="J500" s="77">
        <v>0.95</v>
      </c>
      <c r="K500" s="77">
        <v>0.94399999999999995</v>
      </c>
      <c r="L500" s="77">
        <v>0.94399999999999995</v>
      </c>
    </row>
    <row r="501" spans="1:14">
      <c r="A501" s="80" t="s">
        <v>669</v>
      </c>
      <c r="B501" s="79">
        <f>B499*0.4</f>
        <v>2.4000000000000004</v>
      </c>
      <c r="C501" s="88">
        <v>0</v>
      </c>
      <c r="D501" s="89">
        <f t="shared" si="109"/>
        <v>1</v>
      </c>
      <c r="E501" s="77">
        <v>0.96</v>
      </c>
      <c r="F501" s="77">
        <v>0.91</v>
      </c>
      <c r="G501" s="77">
        <v>1</v>
      </c>
      <c r="H501" s="77">
        <v>0.93500000000000005</v>
      </c>
      <c r="I501" s="77">
        <v>0.75</v>
      </c>
      <c r="J501" s="77">
        <v>0.875</v>
      </c>
      <c r="K501" s="77">
        <v>0.86</v>
      </c>
      <c r="L501" s="77">
        <v>0.86</v>
      </c>
    </row>
    <row r="502" spans="1:14">
      <c r="A502" s="80" t="s">
        <v>814</v>
      </c>
      <c r="B502" s="79">
        <f>B499*0.15</f>
        <v>0.89999999999999991</v>
      </c>
      <c r="C502" s="88">
        <v>0</v>
      </c>
      <c r="D502" s="89">
        <f t="shared" si="109"/>
        <v>1</v>
      </c>
      <c r="E502" s="77">
        <v>0.98799999999999999</v>
      </c>
      <c r="F502" s="77">
        <v>0.97299999999999998</v>
      </c>
      <c r="G502" s="77">
        <v>1</v>
      </c>
      <c r="H502" s="77">
        <v>0.98050000000000004</v>
      </c>
      <c r="I502" s="77">
        <v>0.92500000000000004</v>
      </c>
      <c r="J502" s="77">
        <v>0.96250000000000002</v>
      </c>
      <c r="K502" s="77">
        <v>0.95799999999999996</v>
      </c>
      <c r="L502" s="77">
        <v>0.95799999999999996</v>
      </c>
    </row>
    <row r="503" spans="1:14">
      <c r="A503" s="80" t="s">
        <v>671</v>
      </c>
      <c r="B503" s="79">
        <f>B499*0.3</f>
        <v>1.7999999999999998</v>
      </c>
      <c r="C503" s="88">
        <v>0</v>
      </c>
      <c r="D503" s="89">
        <f t="shared" si="109"/>
        <v>1</v>
      </c>
      <c r="E503" s="77">
        <v>0.96799999999999997</v>
      </c>
      <c r="F503" s="77">
        <v>0.92800000000000005</v>
      </c>
      <c r="G503" s="77">
        <v>1</v>
      </c>
      <c r="H503" s="77">
        <v>0.94799999999999995</v>
      </c>
      <c r="I503" s="77">
        <v>0.8</v>
      </c>
      <c r="J503" s="77">
        <v>0.9</v>
      </c>
      <c r="K503" s="77">
        <v>0.88800000000000001</v>
      </c>
      <c r="L503" s="77">
        <v>0.88800000000000001</v>
      </c>
    </row>
    <row r="504" spans="1:14">
      <c r="A504" s="83" t="s">
        <v>785</v>
      </c>
      <c r="B504" s="79">
        <v>6</v>
      </c>
      <c r="C504" s="87">
        <f>C505+C506+C507+C508</f>
        <v>0</v>
      </c>
      <c r="D504" s="87">
        <f t="shared" si="109"/>
        <v>1</v>
      </c>
      <c r="E504" s="84">
        <f t="shared" ref="E504:L504" si="115">1 - (E505) * (E506) * (E507) * (E508)</f>
        <v>9.6561418240000085E-2</v>
      </c>
      <c r="F504" s="84">
        <f t="shared" si="115"/>
        <v>0.20790140544000002</v>
      </c>
      <c r="G504" s="84">
        <f t="shared" si="115"/>
        <v>0</v>
      </c>
      <c r="H504" s="84">
        <f t="shared" si="115"/>
        <v>0.15350089534</v>
      </c>
      <c r="I504" s="85">
        <f t="shared" si="115"/>
        <v>0.50049999999999994</v>
      </c>
      <c r="J504" s="85">
        <f t="shared" si="115"/>
        <v>0.27992968750000002</v>
      </c>
      <c r="K504" s="85">
        <f t="shared" si="115"/>
        <v>0.30936446464000011</v>
      </c>
      <c r="L504" s="85">
        <f t="shared" si="115"/>
        <v>0.30936446464000011</v>
      </c>
    </row>
    <row r="505" spans="1:14">
      <c r="A505" s="80"/>
      <c r="B505" s="79">
        <f>B504*0.15</f>
        <v>0.89999999999999991</v>
      </c>
      <c r="C505" s="88">
        <v>0</v>
      </c>
      <c r="D505" s="89">
        <f t="shared" si="109"/>
        <v>1</v>
      </c>
      <c r="E505" s="77">
        <v>0.98399999999999999</v>
      </c>
      <c r="F505" s="77">
        <v>0.96399999999999997</v>
      </c>
      <c r="G505" s="77">
        <v>1</v>
      </c>
      <c r="H505" s="77">
        <v>0.97399999999999998</v>
      </c>
      <c r="I505" s="77">
        <v>0.9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80" t="s">
        <v>669</v>
      </c>
      <c r="B506" s="79">
        <f>B504*0.4</f>
        <v>2.4000000000000004</v>
      </c>
      <c r="C506" s="88">
        <v>0</v>
      </c>
      <c r="D506" s="89">
        <f t="shared" si="109"/>
        <v>1</v>
      </c>
      <c r="E506" s="77">
        <v>0.96</v>
      </c>
      <c r="F506" s="77">
        <v>0.91</v>
      </c>
      <c r="G506" s="77">
        <v>1</v>
      </c>
      <c r="H506" s="77">
        <v>0.93500000000000005</v>
      </c>
      <c r="I506" s="77">
        <v>0.75</v>
      </c>
      <c r="J506" s="77">
        <v>0.875</v>
      </c>
      <c r="K506" s="77">
        <v>0.86</v>
      </c>
      <c r="L506" s="77">
        <v>0.86</v>
      </c>
    </row>
    <row r="507" spans="1:14">
      <c r="A507" s="80" t="s">
        <v>814</v>
      </c>
      <c r="B507" s="79">
        <f>B504*0.15</f>
        <v>0.89999999999999991</v>
      </c>
      <c r="C507" s="88">
        <v>0</v>
      </c>
      <c r="D507" s="89">
        <f t="shared" si="109"/>
        <v>1</v>
      </c>
      <c r="E507" s="77">
        <v>0.98799999999999999</v>
      </c>
      <c r="F507" s="77">
        <v>0.97299999999999998</v>
      </c>
      <c r="G507" s="77">
        <v>1</v>
      </c>
      <c r="H507" s="77">
        <v>0.98050000000000004</v>
      </c>
      <c r="I507" s="77">
        <v>0.92500000000000004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80" t="s">
        <v>671</v>
      </c>
      <c r="B508" s="79">
        <f>B504*0.3</f>
        <v>1.7999999999999998</v>
      </c>
      <c r="C508" s="88">
        <v>0</v>
      </c>
      <c r="D508" s="89">
        <f t="shared" si="109"/>
        <v>1</v>
      </c>
      <c r="E508" s="77">
        <v>0.96799999999999997</v>
      </c>
      <c r="F508" s="77">
        <v>0.92800000000000005</v>
      </c>
      <c r="G508" s="77">
        <v>1</v>
      </c>
      <c r="H508" s="77">
        <v>0.94799999999999995</v>
      </c>
      <c r="I508" s="77">
        <v>0.8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786</v>
      </c>
      <c r="B509" s="79">
        <v>5</v>
      </c>
      <c r="C509" s="87">
        <f>C510+C511+C512+C513</f>
        <v>0</v>
      </c>
      <c r="D509" s="87">
        <f t="shared" si="109"/>
        <v>1</v>
      </c>
      <c r="E509" s="84">
        <f t="shared" ref="E509:L509" si="116">1 - (E510) * (E511) * (E512) * (E513)</f>
        <v>9.6561418240000085E-2</v>
      </c>
      <c r="F509" s="84">
        <f t="shared" si="116"/>
        <v>0.41885439999999996</v>
      </c>
      <c r="G509" s="84">
        <f t="shared" si="116"/>
        <v>0</v>
      </c>
      <c r="H509" s="84">
        <f t="shared" si="116"/>
        <v>0.15350089534</v>
      </c>
      <c r="I509" s="85">
        <f t="shared" si="116"/>
        <v>0.1755618375000001</v>
      </c>
      <c r="J509" s="85">
        <f t="shared" si="116"/>
        <v>0.1755618375000001</v>
      </c>
      <c r="K509" s="85">
        <f t="shared" si="116"/>
        <v>0.1755618375000001</v>
      </c>
      <c r="L509" s="85">
        <f t="shared" si="116"/>
        <v>0.1755618375000001</v>
      </c>
    </row>
    <row r="510" spans="1:14">
      <c r="A510" s="80" t="s">
        <v>668</v>
      </c>
      <c r="B510" s="79">
        <f>B509*0.15</f>
        <v>0.75</v>
      </c>
      <c r="C510" s="88">
        <v>0</v>
      </c>
      <c r="D510" s="89">
        <f t="shared" ref="D510:D523" si="117">1-(C510/100)</f>
        <v>1</v>
      </c>
      <c r="E510" s="77">
        <v>0.98399999999999999</v>
      </c>
      <c r="F510" s="77">
        <v>0.92</v>
      </c>
      <c r="G510" s="77">
        <v>1</v>
      </c>
      <c r="H510" s="77">
        <v>0.97399999999999998</v>
      </c>
      <c r="I510" s="77">
        <v>0.97</v>
      </c>
      <c r="J510" s="77">
        <v>0.97</v>
      </c>
      <c r="K510" s="77">
        <v>0.97</v>
      </c>
      <c r="L510" s="77">
        <v>0.97</v>
      </c>
    </row>
    <row r="511" spans="1:14">
      <c r="A511" s="80" t="s">
        <v>669</v>
      </c>
      <c r="B511" s="79">
        <f>B509*0.4</f>
        <v>2</v>
      </c>
      <c r="C511" s="88">
        <v>0</v>
      </c>
      <c r="D511" s="89">
        <f t="shared" si="117"/>
        <v>1</v>
      </c>
      <c r="E511" s="77">
        <v>0.96</v>
      </c>
      <c r="F511" s="77">
        <v>0.8</v>
      </c>
      <c r="G511" s="77">
        <v>1</v>
      </c>
      <c r="H511" s="77">
        <v>0.93500000000000005</v>
      </c>
      <c r="I511" s="77">
        <v>0.92500000000000004</v>
      </c>
      <c r="J511" s="77">
        <v>0.92500000000000004</v>
      </c>
      <c r="K511" s="77">
        <v>0.92500000000000004</v>
      </c>
      <c r="L511" s="77">
        <v>0.92500000000000004</v>
      </c>
    </row>
    <row r="512" spans="1:14">
      <c r="A512" s="80" t="s">
        <v>814</v>
      </c>
      <c r="B512" s="79">
        <f>B509*0.15</f>
        <v>0.75</v>
      </c>
      <c r="C512" s="88">
        <v>0</v>
      </c>
      <c r="D512" s="89">
        <f t="shared" si="117"/>
        <v>1</v>
      </c>
      <c r="E512" s="77">
        <v>0.98799999999999999</v>
      </c>
      <c r="F512" s="77">
        <v>0.94</v>
      </c>
      <c r="G512" s="77">
        <v>1</v>
      </c>
      <c r="H512" s="77">
        <v>0.98050000000000004</v>
      </c>
      <c r="I512" s="77">
        <v>0.97750000000000004</v>
      </c>
      <c r="J512" s="77">
        <v>0.97750000000000004</v>
      </c>
      <c r="K512" s="77">
        <v>0.97750000000000004</v>
      </c>
      <c r="L512" s="77">
        <v>0.97750000000000004</v>
      </c>
    </row>
    <row r="513" spans="1:12">
      <c r="A513" s="80" t="s">
        <v>671</v>
      </c>
      <c r="B513" s="79">
        <f>B509*0.3</f>
        <v>1.5</v>
      </c>
      <c r="C513" s="88">
        <v>0</v>
      </c>
      <c r="D513" s="89">
        <f t="shared" si="117"/>
        <v>1</v>
      </c>
      <c r="E513" s="77">
        <v>0.96799999999999997</v>
      </c>
      <c r="F513" s="77">
        <v>0.84</v>
      </c>
      <c r="G513" s="77">
        <v>1</v>
      </c>
      <c r="H513" s="77">
        <v>0.94799999999999995</v>
      </c>
      <c r="I513" s="77">
        <v>0.94</v>
      </c>
      <c r="J513" s="77">
        <v>0.94</v>
      </c>
      <c r="K513" s="77">
        <v>0.94</v>
      </c>
      <c r="L513" s="77">
        <v>0.94</v>
      </c>
    </row>
    <row r="514" spans="1:12">
      <c r="A514" s="83" t="s">
        <v>787</v>
      </c>
      <c r="B514" s="79">
        <v>5</v>
      </c>
      <c r="C514" s="87">
        <f>C515+C516+C517+C518</f>
        <v>0</v>
      </c>
      <c r="D514" s="87">
        <f t="shared" si="117"/>
        <v>1</v>
      </c>
      <c r="E514" s="84">
        <f t="shared" ref="E514:L514" si="118">1 - (E515) * (E516) * (E517) * (E518)</f>
        <v>9.6561418240000085E-2</v>
      </c>
      <c r="F514" s="84">
        <f t="shared" si="118"/>
        <v>0.20790140544000002</v>
      </c>
      <c r="G514" s="84">
        <f t="shared" si="118"/>
        <v>0</v>
      </c>
      <c r="H514" s="84">
        <f t="shared" si="118"/>
        <v>0.15350089534</v>
      </c>
      <c r="I514" s="85">
        <f t="shared" si="118"/>
        <v>0.27992968750000002</v>
      </c>
      <c r="J514" s="85">
        <f t="shared" si="118"/>
        <v>0.27992968750000002</v>
      </c>
      <c r="K514" s="85">
        <f t="shared" si="118"/>
        <v>0.27992968750000002</v>
      </c>
      <c r="L514" s="85">
        <f t="shared" si="118"/>
        <v>0.30936446464000011</v>
      </c>
    </row>
    <row r="515" spans="1:12">
      <c r="A515" s="80"/>
      <c r="B515" s="79">
        <f>B514*0.15</f>
        <v>0.75</v>
      </c>
      <c r="C515" s="88">
        <v>0</v>
      </c>
      <c r="D515" s="89">
        <f t="shared" si="117"/>
        <v>1</v>
      </c>
      <c r="E515" s="77">
        <v>0.98399999999999999</v>
      </c>
      <c r="F515" s="77">
        <v>0.96399999999999997</v>
      </c>
      <c r="G515" s="77">
        <v>1</v>
      </c>
      <c r="H515" s="77">
        <v>0.97399999999999998</v>
      </c>
      <c r="I515" s="77">
        <v>0.95</v>
      </c>
      <c r="J515" s="77">
        <v>0.95</v>
      </c>
      <c r="K515" s="77">
        <v>0.95</v>
      </c>
      <c r="L515" s="77">
        <v>0.94399999999999995</v>
      </c>
    </row>
    <row r="516" spans="1:12">
      <c r="A516" s="80" t="s">
        <v>669</v>
      </c>
      <c r="B516" s="79">
        <f>B514*0.4</f>
        <v>2</v>
      </c>
      <c r="C516" s="88">
        <v>0</v>
      </c>
      <c r="D516" s="89">
        <f t="shared" si="117"/>
        <v>1</v>
      </c>
      <c r="E516" s="77">
        <v>0.96</v>
      </c>
      <c r="F516" s="77">
        <v>0.91</v>
      </c>
      <c r="G516" s="77">
        <v>1</v>
      </c>
      <c r="H516" s="77">
        <v>0.93500000000000005</v>
      </c>
      <c r="I516" s="77">
        <v>0.875</v>
      </c>
      <c r="J516" s="77">
        <v>0.875</v>
      </c>
      <c r="K516" s="77">
        <v>0.875</v>
      </c>
      <c r="L516" s="77">
        <v>0.86</v>
      </c>
    </row>
    <row r="517" spans="1:12">
      <c r="A517" s="80"/>
      <c r="B517" s="79">
        <f>B514*0.15</f>
        <v>0.75</v>
      </c>
      <c r="C517" s="88">
        <v>0</v>
      </c>
      <c r="D517" s="89">
        <f t="shared" si="117"/>
        <v>1</v>
      </c>
      <c r="E517" s="77">
        <v>0.98799999999999999</v>
      </c>
      <c r="F517" s="77">
        <v>0.97299999999999998</v>
      </c>
      <c r="G517" s="77">
        <v>1</v>
      </c>
      <c r="H517" s="77">
        <v>0.98050000000000004</v>
      </c>
      <c r="I517" s="77">
        <v>0.96250000000000002</v>
      </c>
      <c r="J517" s="77">
        <v>0.96250000000000002</v>
      </c>
      <c r="K517" s="77">
        <v>0.96250000000000002</v>
      </c>
      <c r="L517" s="77">
        <v>0.95799999999999996</v>
      </c>
    </row>
    <row r="518" spans="1:12">
      <c r="A518" s="80" t="s">
        <v>671</v>
      </c>
      <c r="B518" s="79">
        <f>B514*0.3</f>
        <v>1.5</v>
      </c>
      <c r="C518" s="88">
        <v>0</v>
      </c>
      <c r="D518" s="89">
        <f t="shared" si="117"/>
        <v>1</v>
      </c>
      <c r="E518" s="77">
        <v>0.96799999999999997</v>
      </c>
      <c r="F518" s="77">
        <v>0.92800000000000005</v>
      </c>
      <c r="G518" s="77">
        <v>1</v>
      </c>
      <c r="H518" s="77">
        <v>0.94799999999999995</v>
      </c>
      <c r="I518" s="77">
        <v>0.9</v>
      </c>
      <c r="J518" s="77">
        <v>0.9</v>
      </c>
      <c r="K518" s="77">
        <v>0.9</v>
      </c>
      <c r="L518" s="77">
        <v>0.88800000000000001</v>
      </c>
    </row>
    <row r="519" spans="1:12">
      <c r="A519" s="55" t="s">
        <v>788</v>
      </c>
      <c r="B519" s="79">
        <v>5</v>
      </c>
      <c r="C519" s="87">
        <f>C520+C521+C522+C523</f>
        <v>0</v>
      </c>
      <c r="D519" s="87">
        <f t="shared" si="117"/>
        <v>1</v>
      </c>
      <c r="E519" s="84">
        <f t="shared" ref="E519:L519" si="119">1 - (E520) * (E521) * (E522) * (E523)</f>
        <v>9.6561418240000085E-2</v>
      </c>
      <c r="F519" s="84">
        <f t="shared" si="119"/>
        <v>0.20790140544000002</v>
      </c>
      <c r="G519" s="84">
        <f t="shared" si="119"/>
        <v>0</v>
      </c>
      <c r="H519" s="84">
        <f t="shared" si="119"/>
        <v>0.15350089534</v>
      </c>
      <c r="I519" s="85">
        <f t="shared" si="119"/>
        <v>0.30936446464000011</v>
      </c>
      <c r="J519" s="85">
        <f t="shared" si="119"/>
        <v>0.30936446464000011</v>
      </c>
      <c r="K519" s="85">
        <f t="shared" si="119"/>
        <v>0.35656423374000001</v>
      </c>
      <c r="L519" s="85">
        <f t="shared" si="119"/>
        <v>0.30936446464000011</v>
      </c>
    </row>
    <row r="520" spans="1:12">
      <c r="A520" s="80" t="s">
        <v>668</v>
      </c>
      <c r="B520" s="79">
        <f>B519*0.15</f>
        <v>0.75</v>
      </c>
      <c r="C520" s="88">
        <v>0</v>
      </c>
      <c r="D520" s="89">
        <f t="shared" si="117"/>
        <v>1</v>
      </c>
      <c r="E520" s="77">
        <v>0.98399999999999999</v>
      </c>
      <c r="F520" s="77">
        <v>0.96399999999999997</v>
      </c>
      <c r="G520" s="77">
        <v>1</v>
      </c>
      <c r="H520" s="77">
        <v>0.97399999999999998</v>
      </c>
      <c r="I520" s="77">
        <v>0.94399999999999995</v>
      </c>
      <c r="J520" s="77">
        <v>0.94399999999999995</v>
      </c>
      <c r="K520" s="77">
        <v>0.93400000000000005</v>
      </c>
      <c r="L520" s="77">
        <v>0.94399999999999995</v>
      </c>
    </row>
    <row r="521" spans="1:12">
      <c r="A521" s="80" t="s">
        <v>669</v>
      </c>
      <c r="B521" s="79">
        <f>B519*0.4</f>
        <v>2</v>
      </c>
      <c r="C521" s="88">
        <v>0</v>
      </c>
      <c r="D521" s="89">
        <f t="shared" si="117"/>
        <v>1</v>
      </c>
      <c r="E521" s="77">
        <v>0.96</v>
      </c>
      <c r="F521" s="77">
        <v>0.91</v>
      </c>
      <c r="G521" s="77">
        <v>1</v>
      </c>
      <c r="H521" s="77">
        <v>0.93500000000000005</v>
      </c>
      <c r="I521" s="77">
        <v>0.86</v>
      </c>
      <c r="J521" s="77">
        <v>0.86</v>
      </c>
      <c r="K521" s="77">
        <v>0.83499999999999996</v>
      </c>
      <c r="L521" s="77">
        <v>0.86</v>
      </c>
    </row>
    <row r="522" spans="1:12">
      <c r="A522" s="80"/>
      <c r="B522" s="79">
        <f>B519*0.15</f>
        <v>0.75</v>
      </c>
      <c r="C522" s="88">
        <v>0</v>
      </c>
      <c r="D522" s="89">
        <f t="shared" si="117"/>
        <v>1</v>
      </c>
      <c r="E522" s="77">
        <v>0.98799999999999999</v>
      </c>
      <c r="F522" s="77">
        <v>0.97299999999999998</v>
      </c>
      <c r="G522" s="77">
        <v>1</v>
      </c>
      <c r="H522" s="77">
        <v>0.98050000000000004</v>
      </c>
      <c r="I522" s="77">
        <v>0.95799999999999996</v>
      </c>
      <c r="J522" s="77">
        <v>0.95799999999999996</v>
      </c>
      <c r="K522" s="77">
        <v>0.95050000000000001</v>
      </c>
      <c r="L522" s="77">
        <v>0.95799999999999996</v>
      </c>
    </row>
    <row r="523" spans="1:12">
      <c r="A523" s="80"/>
      <c r="B523" s="79">
        <f>B519*0.3</f>
        <v>1.5</v>
      </c>
      <c r="C523" s="88">
        <v>0</v>
      </c>
      <c r="D523" s="89">
        <f t="shared" si="117"/>
        <v>1</v>
      </c>
      <c r="E523" s="77">
        <v>0.96799999999999997</v>
      </c>
      <c r="F523" s="77">
        <v>0.92800000000000005</v>
      </c>
      <c r="G523" s="77">
        <v>1</v>
      </c>
      <c r="H523" s="77">
        <v>0.94799999999999995</v>
      </c>
      <c r="I523" s="77">
        <v>0.88800000000000001</v>
      </c>
      <c r="J523" s="77">
        <v>0.88800000000000001</v>
      </c>
      <c r="K523" s="77">
        <v>0.86799999999999999</v>
      </c>
      <c r="L523" s="77">
        <v>0.88800000000000001</v>
      </c>
    </row>
    <row r="524" spans="1:12">
      <c r="A524" s="161" t="s">
        <v>684</v>
      </c>
      <c r="B524" s="161"/>
      <c r="C524" s="161"/>
      <c r="D524" s="161"/>
      <c r="E524" s="161"/>
      <c r="F524" s="161"/>
      <c r="G524" s="161"/>
      <c r="H524" s="161"/>
      <c r="I524" s="161"/>
      <c r="J524" s="161"/>
      <c r="K524" s="161"/>
      <c r="L524" s="161"/>
    </row>
    <row r="525" spans="1:12">
      <c r="A525" s="22" t="s">
        <v>673</v>
      </c>
      <c r="B525" s="22" t="s">
        <v>667</v>
      </c>
      <c r="C525" s="22" t="s">
        <v>672</v>
      </c>
      <c r="D525" s="22"/>
      <c r="E525" s="22" t="s">
        <v>674</v>
      </c>
      <c r="F525" s="22" t="s">
        <v>675</v>
      </c>
      <c r="G525" s="22" t="s">
        <v>676</v>
      </c>
      <c r="H525" s="22" t="s">
        <v>677</v>
      </c>
      <c r="I525" s="22" t="s">
        <v>1</v>
      </c>
      <c r="J525" s="22" t="s">
        <v>2</v>
      </c>
      <c r="K525" s="22" t="s">
        <v>3</v>
      </c>
      <c r="L525" s="22" t="s">
        <v>4</v>
      </c>
    </row>
    <row r="526" spans="1:12">
      <c r="A526" s="83" t="s">
        <v>789</v>
      </c>
      <c r="B526" s="79">
        <f>B527</f>
        <v>0</v>
      </c>
      <c r="C526" s="87">
        <f>C527</f>
        <v>5</v>
      </c>
      <c r="D526" s="87">
        <f t="shared" ref="D526:D573" si="120">1-(C526/100)</f>
        <v>0.95</v>
      </c>
      <c r="E526" s="84">
        <f t="shared" ref="E526:L526" si="121">1 - (E527)</f>
        <v>3.2000000000000028E-2</v>
      </c>
      <c r="F526" s="84">
        <f t="shared" si="121"/>
        <v>7.1999999999999953E-2</v>
      </c>
      <c r="G526" s="84">
        <f t="shared" si="121"/>
        <v>1.2000000000000011E-2</v>
      </c>
      <c r="H526" s="84">
        <f t="shared" si="121"/>
        <v>5.2000000000000046E-2</v>
      </c>
      <c r="I526" s="85">
        <f t="shared" si="121"/>
        <v>5.0000000000000044E-2</v>
      </c>
      <c r="J526" s="85">
        <f t="shared" si="121"/>
        <v>5.0000000000000044E-2</v>
      </c>
      <c r="K526" s="85">
        <f t="shared" si="121"/>
        <v>5.0000000000000044E-2</v>
      </c>
      <c r="L526" s="85">
        <f t="shared" si="121"/>
        <v>5.0000000000000044E-2</v>
      </c>
    </row>
    <row r="527" spans="1:12">
      <c r="A527" s="80" t="s">
        <v>668</v>
      </c>
      <c r="B527" s="79">
        <v>0</v>
      </c>
      <c r="C527" s="88">
        <v>5</v>
      </c>
      <c r="D527" s="89">
        <f t="shared" si="120"/>
        <v>0.95</v>
      </c>
      <c r="E527" s="77">
        <v>0.96799999999999997</v>
      </c>
      <c r="F527" s="77">
        <v>0.92800000000000005</v>
      </c>
      <c r="G527" s="77">
        <v>0.98799999999999999</v>
      </c>
      <c r="H527" s="77">
        <v>0.94799999999999995</v>
      </c>
      <c r="I527" s="77">
        <v>0.95</v>
      </c>
      <c r="J527" s="77">
        <v>0.95</v>
      </c>
      <c r="K527" s="77">
        <v>0.95</v>
      </c>
      <c r="L527" s="77">
        <v>0.95</v>
      </c>
    </row>
    <row r="528" spans="1:12">
      <c r="A528" s="49" t="s">
        <v>790</v>
      </c>
      <c r="B528" s="79">
        <f>B529</f>
        <v>0</v>
      </c>
      <c r="C528" s="87">
        <v>3</v>
      </c>
      <c r="D528" s="87">
        <f t="shared" si="120"/>
        <v>0.97</v>
      </c>
      <c r="E528" s="84">
        <f t="shared" ref="E528:L528" si="122">1 - (E529)</f>
        <v>3.2000000000000028E-2</v>
      </c>
      <c r="F528" s="84">
        <f t="shared" si="122"/>
        <v>7.1999999999999953E-2</v>
      </c>
      <c r="G528" s="84">
        <f t="shared" si="122"/>
        <v>1.2000000000000011E-2</v>
      </c>
      <c r="H528" s="84">
        <f t="shared" si="122"/>
        <v>5.2000000000000046E-2</v>
      </c>
      <c r="I528" s="85">
        <f t="shared" si="122"/>
        <v>5.0000000000000044E-2</v>
      </c>
      <c r="J528" s="85">
        <f t="shared" si="122"/>
        <v>5.0000000000000044E-2</v>
      </c>
      <c r="K528" s="85">
        <f t="shared" si="122"/>
        <v>5.0000000000000044E-2</v>
      </c>
      <c r="L528" s="85">
        <f t="shared" si="122"/>
        <v>5.0000000000000044E-2</v>
      </c>
    </row>
    <row r="529" spans="1:12">
      <c r="A529" s="80" t="s">
        <v>668</v>
      </c>
      <c r="B529" s="79">
        <v>0</v>
      </c>
      <c r="C529" s="88">
        <v>3</v>
      </c>
      <c r="D529" s="89">
        <f t="shared" si="120"/>
        <v>0.97</v>
      </c>
      <c r="E529" s="77">
        <v>0.96799999999999997</v>
      </c>
      <c r="F529" s="77">
        <v>0.92800000000000005</v>
      </c>
      <c r="G529" s="77">
        <v>0.98799999999999999</v>
      </c>
      <c r="H529" s="77">
        <v>0.94799999999999995</v>
      </c>
      <c r="I529" s="77">
        <v>0.95</v>
      </c>
      <c r="J529" s="77">
        <v>0.95</v>
      </c>
      <c r="K529" s="77">
        <v>0.95</v>
      </c>
      <c r="L529" s="77">
        <v>0.95</v>
      </c>
    </row>
    <row r="530" spans="1:12">
      <c r="A530" s="49" t="s">
        <v>791</v>
      </c>
      <c r="B530" s="79">
        <f>B531</f>
        <v>0</v>
      </c>
      <c r="C530" s="87">
        <f>C531</f>
        <v>5</v>
      </c>
      <c r="D530" s="87">
        <f t="shared" si="120"/>
        <v>0.95</v>
      </c>
      <c r="E530" s="84">
        <f t="shared" ref="E530:L530" si="123">1 - (E531)</f>
        <v>3.2000000000000028E-2</v>
      </c>
      <c r="F530" s="84">
        <f t="shared" si="123"/>
        <v>7.1999999999999953E-2</v>
      </c>
      <c r="G530" s="84">
        <f t="shared" si="123"/>
        <v>1.2000000000000011E-2</v>
      </c>
      <c r="H530" s="84">
        <f t="shared" si="123"/>
        <v>5.2000000000000046E-2</v>
      </c>
      <c r="I530" s="85">
        <f t="shared" si="123"/>
        <v>5.0000000000000044E-2</v>
      </c>
      <c r="J530" s="85">
        <f t="shared" si="123"/>
        <v>5.0000000000000044E-2</v>
      </c>
      <c r="K530" s="85">
        <f t="shared" si="123"/>
        <v>5.0000000000000044E-2</v>
      </c>
      <c r="L530" s="85">
        <f t="shared" si="123"/>
        <v>5.0000000000000044E-2</v>
      </c>
    </row>
    <row r="531" spans="1:12">
      <c r="A531" s="80" t="s">
        <v>668</v>
      </c>
      <c r="B531" s="79">
        <v>0</v>
      </c>
      <c r="C531" s="88">
        <v>5</v>
      </c>
      <c r="D531" s="89">
        <f t="shared" si="120"/>
        <v>0.95</v>
      </c>
      <c r="E531" s="77">
        <v>0.96799999999999997</v>
      </c>
      <c r="F531" s="77">
        <v>0.92800000000000005</v>
      </c>
      <c r="G531" s="77">
        <v>0.98799999999999999</v>
      </c>
      <c r="H531" s="77">
        <v>0.94799999999999995</v>
      </c>
      <c r="I531" s="77">
        <v>0.95</v>
      </c>
      <c r="J531" s="77">
        <v>0.95</v>
      </c>
      <c r="K531" s="77">
        <v>0.95</v>
      </c>
      <c r="L531" s="77">
        <v>0.95</v>
      </c>
    </row>
    <row r="532" spans="1:12">
      <c r="A532" s="49" t="s">
        <v>792</v>
      </c>
      <c r="B532" s="79">
        <f>B533</f>
        <v>0</v>
      </c>
      <c r="C532" s="87">
        <v>3</v>
      </c>
      <c r="D532" s="87">
        <f t="shared" si="120"/>
        <v>0.97</v>
      </c>
      <c r="E532" s="84">
        <f t="shared" ref="E532:L532" si="124">1 - (E533)</f>
        <v>3.2000000000000028E-2</v>
      </c>
      <c r="F532" s="84">
        <f t="shared" si="124"/>
        <v>7.1999999999999953E-2</v>
      </c>
      <c r="G532" s="84">
        <f t="shared" si="124"/>
        <v>1.2000000000000011E-2</v>
      </c>
      <c r="H532" s="84">
        <f t="shared" si="124"/>
        <v>5.2000000000000046E-2</v>
      </c>
      <c r="I532" s="85">
        <f t="shared" si="124"/>
        <v>9.9999999999999978E-2</v>
      </c>
      <c r="J532" s="85">
        <f t="shared" si="124"/>
        <v>9.9999999999999978E-2</v>
      </c>
      <c r="K532" s="85">
        <f t="shared" si="124"/>
        <v>9.9999999999999978E-2</v>
      </c>
      <c r="L532" s="85">
        <f t="shared" si="124"/>
        <v>9.9999999999999978E-2</v>
      </c>
    </row>
    <row r="533" spans="1:12">
      <c r="A533" s="80" t="s">
        <v>668</v>
      </c>
      <c r="B533" s="79">
        <v>0</v>
      </c>
      <c r="C533" s="88">
        <v>3</v>
      </c>
      <c r="D533" s="89">
        <f t="shared" si="120"/>
        <v>0.97</v>
      </c>
      <c r="E533" s="77">
        <v>0.96799999999999997</v>
      </c>
      <c r="F533" s="77">
        <v>0.92800000000000005</v>
      </c>
      <c r="G533" s="77">
        <v>0.98799999999999999</v>
      </c>
      <c r="H533" s="77">
        <v>0.94799999999999995</v>
      </c>
      <c r="I533" s="77">
        <v>0.9</v>
      </c>
      <c r="J533" s="77">
        <v>0.9</v>
      </c>
      <c r="K533" s="77">
        <v>0.9</v>
      </c>
      <c r="L533" s="77">
        <v>0.9</v>
      </c>
    </row>
    <row r="534" spans="1:12">
      <c r="A534" s="49" t="s">
        <v>793</v>
      </c>
      <c r="B534" s="79">
        <f>B535</f>
        <v>0</v>
      </c>
      <c r="C534" s="87">
        <v>0</v>
      </c>
      <c r="D534" s="87">
        <f t="shared" si="120"/>
        <v>1</v>
      </c>
      <c r="E534" s="84">
        <f t="shared" ref="E534:L534" si="125">1 - (E535)</f>
        <v>2.200000000000002E-2</v>
      </c>
      <c r="F534" s="84">
        <f t="shared" si="125"/>
        <v>6.2000000000000055E-2</v>
      </c>
      <c r="G534" s="84">
        <f t="shared" si="125"/>
        <v>2.0000000000000018E-3</v>
      </c>
      <c r="H534" s="84">
        <f t="shared" si="125"/>
        <v>4.2000000000000037E-2</v>
      </c>
      <c r="I534" s="85">
        <f t="shared" si="125"/>
        <v>5.0000000000000044E-2</v>
      </c>
      <c r="J534" s="85">
        <f t="shared" si="125"/>
        <v>5.0000000000000044E-2</v>
      </c>
      <c r="K534" s="85">
        <f t="shared" si="125"/>
        <v>5.0000000000000044E-2</v>
      </c>
      <c r="L534" s="85">
        <f t="shared" si="125"/>
        <v>5.0000000000000044E-2</v>
      </c>
    </row>
    <row r="535" spans="1:12">
      <c r="A535" s="80" t="s">
        <v>668</v>
      </c>
      <c r="B535" s="79">
        <v>0</v>
      </c>
      <c r="C535" s="88">
        <v>0</v>
      </c>
      <c r="D535" s="89">
        <f t="shared" si="120"/>
        <v>1</v>
      </c>
      <c r="E535" s="77">
        <v>0.97799999999999998</v>
      </c>
      <c r="F535" s="77">
        <v>0.93799999999999994</v>
      </c>
      <c r="G535" s="77">
        <v>0.998</v>
      </c>
      <c r="H535" s="77">
        <v>0.95799999999999996</v>
      </c>
      <c r="I535" s="77">
        <v>0.95</v>
      </c>
      <c r="J535" s="77">
        <v>0.95</v>
      </c>
      <c r="K535" s="77">
        <v>0.95</v>
      </c>
      <c r="L535" s="77">
        <v>0.95</v>
      </c>
    </row>
    <row r="536" spans="1:12">
      <c r="A536" s="49" t="s">
        <v>794</v>
      </c>
      <c r="B536" s="79">
        <f>B537</f>
        <v>0</v>
      </c>
      <c r="C536" s="87">
        <v>0</v>
      </c>
      <c r="D536" s="87">
        <f t="shared" si="120"/>
        <v>1</v>
      </c>
      <c r="E536" s="84">
        <f t="shared" ref="E536:L536" si="126">1 - (E537)</f>
        <v>1.6499999999999959E-2</v>
      </c>
      <c r="F536" s="84">
        <f t="shared" si="126"/>
        <v>4.6499999999999986E-2</v>
      </c>
      <c r="G536" s="84">
        <f t="shared" si="126"/>
        <v>1.4999999999999458E-3</v>
      </c>
      <c r="H536" s="84">
        <f t="shared" si="126"/>
        <v>3.1499999999999972E-2</v>
      </c>
      <c r="I536" s="85">
        <f t="shared" si="126"/>
        <v>4.9499999999999988E-2</v>
      </c>
      <c r="J536" s="85">
        <f t="shared" si="126"/>
        <v>4.9499999999999988E-2</v>
      </c>
      <c r="K536" s="85">
        <f t="shared" si="126"/>
        <v>4.9499999999999988E-2</v>
      </c>
      <c r="L536" s="85">
        <f t="shared" si="126"/>
        <v>5.2499999999999991E-2</v>
      </c>
    </row>
    <row r="537" spans="1:12">
      <c r="A537" s="80" t="s">
        <v>814</v>
      </c>
      <c r="B537" s="79">
        <v>0</v>
      </c>
      <c r="C537" s="88">
        <v>0</v>
      </c>
      <c r="D537" s="89">
        <f t="shared" si="120"/>
        <v>1</v>
      </c>
      <c r="E537" s="77">
        <v>0.98350000000000004</v>
      </c>
      <c r="F537" s="77">
        <v>0.95350000000000001</v>
      </c>
      <c r="G537" s="77">
        <v>0.99850000000000005</v>
      </c>
      <c r="H537" s="77">
        <v>0.96850000000000003</v>
      </c>
      <c r="I537" s="77">
        <v>0.95050000000000001</v>
      </c>
      <c r="J537" s="77">
        <v>0.95050000000000001</v>
      </c>
      <c r="K537" s="77">
        <v>0.95050000000000001</v>
      </c>
      <c r="L537" s="77">
        <v>0.94750000000000001</v>
      </c>
    </row>
    <row r="538" spans="1:12">
      <c r="A538" s="49" t="s">
        <v>795</v>
      </c>
      <c r="B538" s="79">
        <f>B539</f>
        <v>0</v>
      </c>
      <c r="C538" s="87">
        <v>3</v>
      </c>
      <c r="D538" s="87">
        <f t="shared" si="120"/>
        <v>0.97</v>
      </c>
      <c r="E538" s="84">
        <f t="shared" ref="E538:L538" si="127">1 - (E539)</f>
        <v>2.200000000000002E-2</v>
      </c>
      <c r="F538" s="84">
        <f t="shared" si="127"/>
        <v>6.2000000000000055E-2</v>
      </c>
      <c r="G538" s="84">
        <f t="shared" si="127"/>
        <v>2.0000000000000018E-3</v>
      </c>
      <c r="H538" s="84">
        <f t="shared" si="127"/>
        <v>4.2000000000000037E-2</v>
      </c>
      <c r="I538" s="85">
        <f t="shared" si="127"/>
        <v>5.0000000000000044E-2</v>
      </c>
      <c r="J538" s="85">
        <f t="shared" si="127"/>
        <v>5.0000000000000044E-2</v>
      </c>
      <c r="K538" s="85">
        <f t="shared" si="127"/>
        <v>5.0000000000000044E-2</v>
      </c>
      <c r="L538" s="85">
        <f t="shared" si="127"/>
        <v>5.0000000000000044E-2</v>
      </c>
    </row>
    <row r="539" spans="1:12">
      <c r="A539" s="80" t="s">
        <v>668</v>
      </c>
      <c r="B539" s="79">
        <v>0</v>
      </c>
      <c r="C539" s="88">
        <v>3</v>
      </c>
      <c r="D539" s="89">
        <f t="shared" si="120"/>
        <v>0.97</v>
      </c>
      <c r="E539" s="77">
        <v>0.97799999999999998</v>
      </c>
      <c r="F539" s="77">
        <v>0.93799999999999994</v>
      </c>
      <c r="G539" s="77">
        <v>0.998</v>
      </c>
      <c r="H539" s="77">
        <v>0.95799999999999996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49" t="s">
        <v>796</v>
      </c>
      <c r="B540" s="79">
        <f>B541</f>
        <v>0</v>
      </c>
      <c r="C540" s="87">
        <v>3</v>
      </c>
      <c r="D540" s="87">
        <f t="shared" si="120"/>
        <v>0.97</v>
      </c>
      <c r="E540" s="84">
        <f t="shared" ref="E540:L540" si="128">1 - (E541)</f>
        <v>2.200000000000002E-2</v>
      </c>
      <c r="F540" s="84">
        <f t="shared" si="128"/>
        <v>6.2000000000000055E-2</v>
      </c>
      <c r="G540" s="84">
        <f t="shared" si="128"/>
        <v>2.0000000000000018E-3</v>
      </c>
      <c r="H540" s="84">
        <f t="shared" si="128"/>
        <v>4.2000000000000037E-2</v>
      </c>
      <c r="I540" s="85">
        <f t="shared" si="128"/>
        <v>7.999999999999996E-2</v>
      </c>
      <c r="J540" s="85">
        <f t="shared" si="128"/>
        <v>7.999999999999996E-2</v>
      </c>
      <c r="K540" s="85">
        <f t="shared" si="128"/>
        <v>7.999999999999996E-2</v>
      </c>
      <c r="L540" s="85">
        <f t="shared" si="128"/>
        <v>7.999999999999996E-2</v>
      </c>
    </row>
    <row r="541" spans="1:12">
      <c r="A541" s="80" t="s">
        <v>668</v>
      </c>
      <c r="B541" s="79">
        <v>0</v>
      </c>
      <c r="C541" s="88">
        <v>3</v>
      </c>
      <c r="D541" s="89">
        <f t="shared" si="120"/>
        <v>0.97</v>
      </c>
      <c r="E541" s="77">
        <v>0.97799999999999998</v>
      </c>
      <c r="F541" s="77">
        <v>0.93799999999999994</v>
      </c>
      <c r="G541" s="77">
        <v>0.998</v>
      </c>
      <c r="H541" s="77">
        <v>0.95799999999999996</v>
      </c>
      <c r="I541" s="77">
        <v>0.92</v>
      </c>
      <c r="J541" s="77">
        <v>0.92</v>
      </c>
      <c r="K541" s="77">
        <v>0.92</v>
      </c>
      <c r="L541" s="77">
        <v>0.92</v>
      </c>
    </row>
    <row r="542" spans="1:12">
      <c r="A542" s="49" t="s">
        <v>797</v>
      </c>
      <c r="B542" s="79">
        <f>B543</f>
        <v>0</v>
      </c>
      <c r="C542" s="87">
        <v>0</v>
      </c>
      <c r="D542" s="87">
        <f t="shared" si="120"/>
        <v>1</v>
      </c>
      <c r="E542" s="84">
        <f t="shared" ref="E542:L542" si="129">1 - (E543)</f>
        <v>2.0000000000000018E-2</v>
      </c>
      <c r="F542" s="84">
        <f t="shared" si="129"/>
        <v>4.0000000000000036E-2</v>
      </c>
      <c r="G542" s="84">
        <f t="shared" si="129"/>
        <v>0</v>
      </c>
      <c r="H542" s="84">
        <f t="shared" si="129"/>
        <v>3.0000000000000027E-2</v>
      </c>
      <c r="I542" s="85">
        <f t="shared" si="129"/>
        <v>9.9999999999999978E-2</v>
      </c>
      <c r="J542" s="85">
        <f t="shared" si="129"/>
        <v>9.9999999999999978E-2</v>
      </c>
      <c r="K542" s="85">
        <f t="shared" si="129"/>
        <v>9.9999999999999978E-2</v>
      </c>
      <c r="L542" s="85">
        <f t="shared" si="129"/>
        <v>0.12</v>
      </c>
    </row>
    <row r="543" spans="1:12">
      <c r="A543" s="80" t="s">
        <v>668</v>
      </c>
      <c r="B543" s="79">
        <v>0</v>
      </c>
      <c r="C543" s="88">
        <v>0</v>
      </c>
      <c r="D543" s="89">
        <f t="shared" si="120"/>
        <v>1</v>
      </c>
      <c r="E543" s="77">
        <v>0.98</v>
      </c>
      <c r="F543" s="77">
        <v>0.96</v>
      </c>
      <c r="G543" s="77">
        <v>1</v>
      </c>
      <c r="H543" s="77">
        <v>0.97</v>
      </c>
      <c r="I543" s="77">
        <v>0.9</v>
      </c>
      <c r="J543" s="77">
        <v>0.9</v>
      </c>
      <c r="K543" s="77">
        <v>0.9</v>
      </c>
      <c r="L543" s="77">
        <v>0.88</v>
      </c>
    </row>
    <row r="544" spans="1:12">
      <c r="A544" s="49" t="s">
        <v>798</v>
      </c>
      <c r="B544" s="79">
        <f>B545</f>
        <v>0</v>
      </c>
      <c r="C544" s="87">
        <v>0</v>
      </c>
      <c r="D544" s="87">
        <f t="shared" si="120"/>
        <v>1</v>
      </c>
      <c r="E544" s="84">
        <f t="shared" ref="E544:L544" si="130">1 - (E545)</f>
        <v>2.0000000000000018E-2</v>
      </c>
      <c r="F544" s="84">
        <f t="shared" si="130"/>
        <v>4.0000000000000036E-2</v>
      </c>
      <c r="G544" s="84">
        <f t="shared" si="130"/>
        <v>0</v>
      </c>
      <c r="H544" s="84">
        <f t="shared" si="130"/>
        <v>3.0000000000000027E-2</v>
      </c>
      <c r="I544" s="85">
        <f t="shared" si="130"/>
        <v>9.9999999999999978E-2</v>
      </c>
      <c r="J544" s="85">
        <f t="shared" si="130"/>
        <v>9.9999999999999978E-2</v>
      </c>
      <c r="K544" s="85">
        <f t="shared" si="130"/>
        <v>9.9999999999999978E-2</v>
      </c>
      <c r="L544" s="85">
        <f t="shared" si="130"/>
        <v>9.9999999999999978E-2</v>
      </c>
    </row>
    <row r="545" spans="1:12">
      <c r="A545" s="80" t="s">
        <v>668</v>
      </c>
      <c r="B545" s="79">
        <v>0</v>
      </c>
      <c r="C545" s="88">
        <v>0</v>
      </c>
      <c r="D545" s="89">
        <f t="shared" si="120"/>
        <v>1</v>
      </c>
      <c r="E545" s="77">
        <v>0.98</v>
      </c>
      <c r="F545" s="77">
        <v>0.96</v>
      </c>
      <c r="G545" s="77">
        <v>1</v>
      </c>
      <c r="H545" s="77">
        <v>0.97</v>
      </c>
      <c r="I545" s="77">
        <v>0.9</v>
      </c>
      <c r="J545" s="77">
        <v>0.9</v>
      </c>
      <c r="K545" s="77">
        <v>0.9</v>
      </c>
      <c r="L545" s="77">
        <v>0.9</v>
      </c>
    </row>
    <row r="546" spans="1:12">
      <c r="A546" s="49" t="s">
        <v>799</v>
      </c>
      <c r="B546" s="79">
        <f>B547</f>
        <v>0</v>
      </c>
      <c r="C546" s="87">
        <v>0</v>
      </c>
      <c r="D546" s="87">
        <f t="shared" si="120"/>
        <v>1</v>
      </c>
      <c r="E546" s="84">
        <f t="shared" ref="E546:L546" si="131">1 - (E547)</f>
        <v>4.500000000000004E-2</v>
      </c>
      <c r="F546" s="84">
        <f t="shared" si="131"/>
        <v>9.4999999999999973E-2</v>
      </c>
      <c r="G546" s="84">
        <f t="shared" si="131"/>
        <v>0</v>
      </c>
      <c r="H546" s="84">
        <f t="shared" si="131"/>
        <v>6.9999999999999951E-2</v>
      </c>
      <c r="I546" s="85">
        <f t="shared" si="131"/>
        <v>9.9999999999999978E-2</v>
      </c>
      <c r="J546" s="85">
        <f t="shared" si="131"/>
        <v>7.999999999999996E-2</v>
      </c>
      <c r="K546" s="85">
        <f t="shared" si="131"/>
        <v>7.999999999999996E-2</v>
      </c>
      <c r="L546" s="85">
        <f t="shared" si="131"/>
        <v>7.999999999999996E-2</v>
      </c>
    </row>
    <row r="547" spans="1:12">
      <c r="A547" s="80" t="s">
        <v>669</v>
      </c>
      <c r="B547" s="79">
        <v>0</v>
      </c>
      <c r="C547" s="88">
        <v>0</v>
      </c>
      <c r="D547" s="89">
        <f t="shared" si="120"/>
        <v>1</v>
      </c>
      <c r="E547" s="77">
        <v>0.95499999999999996</v>
      </c>
      <c r="F547" s="77">
        <v>0.90500000000000003</v>
      </c>
      <c r="G547" s="77">
        <v>1</v>
      </c>
      <c r="H547" s="77">
        <v>0.93</v>
      </c>
      <c r="I547" s="77">
        <v>0.9</v>
      </c>
      <c r="J547" s="77">
        <v>0.92</v>
      </c>
      <c r="K547" s="77">
        <v>0.92</v>
      </c>
      <c r="L547" s="77">
        <v>0.92</v>
      </c>
    </row>
    <row r="548" spans="1:12">
      <c r="A548" s="49" t="s">
        <v>800</v>
      </c>
      <c r="B548" s="79">
        <f>B549</f>
        <v>0</v>
      </c>
      <c r="C548" s="87">
        <v>0</v>
      </c>
      <c r="D548" s="87">
        <f t="shared" si="120"/>
        <v>1</v>
      </c>
      <c r="E548" s="84">
        <f t="shared" ref="E548:L548" si="132">1 - (E549)</f>
        <v>2.0000000000000018E-2</v>
      </c>
      <c r="F548" s="84">
        <f t="shared" si="132"/>
        <v>4.0000000000000036E-2</v>
      </c>
      <c r="G548" s="84">
        <f t="shared" si="132"/>
        <v>0</v>
      </c>
      <c r="H548" s="84">
        <f t="shared" si="132"/>
        <v>3.0000000000000027E-2</v>
      </c>
      <c r="I548" s="85">
        <f t="shared" si="132"/>
        <v>0.15000000000000002</v>
      </c>
      <c r="J548" s="85">
        <f t="shared" si="132"/>
        <v>9.9999999999999978E-2</v>
      </c>
      <c r="K548" s="85">
        <f t="shared" si="132"/>
        <v>9.9999999999999978E-2</v>
      </c>
      <c r="L548" s="85">
        <f t="shared" si="132"/>
        <v>9.9999999999999978E-2</v>
      </c>
    </row>
    <row r="549" spans="1:12">
      <c r="A549" s="80" t="s">
        <v>668</v>
      </c>
      <c r="B549" s="79">
        <v>0</v>
      </c>
      <c r="C549" s="88">
        <v>0</v>
      </c>
      <c r="D549" s="89">
        <f t="shared" si="120"/>
        <v>1</v>
      </c>
      <c r="E549" s="77">
        <v>0.98</v>
      </c>
      <c r="F549" s="77">
        <v>0.96</v>
      </c>
      <c r="G549" s="77">
        <v>1</v>
      </c>
      <c r="H549" s="77">
        <v>0.97</v>
      </c>
      <c r="I549" s="77">
        <v>0.85</v>
      </c>
      <c r="J549" s="77">
        <v>0.9</v>
      </c>
      <c r="K549" s="77">
        <v>0.9</v>
      </c>
      <c r="L549" s="77">
        <v>0.9</v>
      </c>
    </row>
    <row r="550" spans="1:12">
      <c r="A550" s="49" t="s">
        <v>801</v>
      </c>
      <c r="B550" s="79">
        <f>B551</f>
        <v>0</v>
      </c>
      <c r="C550" s="87">
        <v>0</v>
      </c>
      <c r="D550" s="87">
        <f t="shared" si="120"/>
        <v>1</v>
      </c>
      <c r="E550" s="84">
        <f t="shared" ref="E550:L550" si="133">1 - (E551)</f>
        <v>2.0000000000000018E-2</v>
      </c>
      <c r="F550" s="84">
        <f t="shared" si="133"/>
        <v>4.0000000000000036E-2</v>
      </c>
      <c r="G550" s="84">
        <f t="shared" si="133"/>
        <v>0</v>
      </c>
      <c r="H550" s="84">
        <f t="shared" si="133"/>
        <v>3.0000000000000027E-2</v>
      </c>
      <c r="I550" s="85">
        <f t="shared" si="133"/>
        <v>5.0000000000000044E-2</v>
      </c>
      <c r="J550" s="85">
        <f t="shared" si="133"/>
        <v>5.0000000000000044E-2</v>
      </c>
      <c r="K550" s="85">
        <f t="shared" si="133"/>
        <v>5.0000000000000044E-2</v>
      </c>
      <c r="L550" s="85">
        <f t="shared" si="133"/>
        <v>5.0000000000000044E-2</v>
      </c>
    </row>
    <row r="551" spans="1:12">
      <c r="A551" s="80" t="s">
        <v>668</v>
      </c>
      <c r="B551" s="79">
        <v>0</v>
      </c>
      <c r="C551" s="88">
        <v>0</v>
      </c>
      <c r="D551" s="89">
        <f t="shared" si="120"/>
        <v>1</v>
      </c>
      <c r="E551" s="77">
        <v>0.98</v>
      </c>
      <c r="F551" s="77">
        <v>0.96</v>
      </c>
      <c r="G551" s="77">
        <v>1</v>
      </c>
      <c r="H551" s="77">
        <v>0.97</v>
      </c>
      <c r="I551" s="77">
        <v>0.95</v>
      </c>
      <c r="J551" s="77">
        <v>0.95</v>
      </c>
      <c r="K551" s="77">
        <v>0.95</v>
      </c>
      <c r="L551" s="77">
        <v>0.95</v>
      </c>
    </row>
    <row r="552" spans="1:12">
      <c r="A552" s="49" t="s">
        <v>802</v>
      </c>
      <c r="B552" s="79">
        <f>B553</f>
        <v>0</v>
      </c>
      <c r="C552" s="87">
        <v>0</v>
      </c>
      <c r="D552" s="87">
        <f t="shared" si="120"/>
        <v>1</v>
      </c>
      <c r="E552" s="84">
        <f t="shared" ref="E552:L552" si="134">1 - (E553)</f>
        <v>2.0000000000000018E-2</v>
      </c>
      <c r="F552" s="84">
        <f t="shared" si="134"/>
        <v>4.0000000000000036E-2</v>
      </c>
      <c r="G552" s="84">
        <f t="shared" si="134"/>
        <v>0</v>
      </c>
      <c r="H552" s="84">
        <f t="shared" si="134"/>
        <v>3.0000000000000027E-2</v>
      </c>
      <c r="I552" s="85">
        <f t="shared" si="134"/>
        <v>7.999999999999996E-2</v>
      </c>
      <c r="J552" s="85">
        <f t="shared" si="134"/>
        <v>7.999999999999996E-2</v>
      </c>
      <c r="K552" s="85">
        <f t="shared" si="134"/>
        <v>7.999999999999996E-2</v>
      </c>
      <c r="L552" s="85">
        <f t="shared" si="134"/>
        <v>0.13</v>
      </c>
    </row>
    <row r="553" spans="1:12">
      <c r="A553" s="80" t="s">
        <v>668</v>
      </c>
      <c r="B553" s="79">
        <v>0</v>
      </c>
      <c r="C553" s="88">
        <v>0</v>
      </c>
      <c r="D553" s="89">
        <f t="shared" si="120"/>
        <v>1</v>
      </c>
      <c r="E553" s="77">
        <v>0.98</v>
      </c>
      <c r="F553" s="77">
        <v>0.96</v>
      </c>
      <c r="G553" s="77">
        <v>1</v>
      </c>
      <c r="H553" s="77">
        <v>0.97</v>
      </c>
      <c r="I553" s="77">
        <v>0.92</v>
      </c>
      <c r="J553" s="77">
        <v>0.92</v>
      </c>
      <c r="K553" s="77">
        <v>0.92</v>
      </c>
      <c r="L553" s="77">
        <v>0.87</v>
      </c>
    </row>
    <row r="554" spans="1:12">
      <c r="A554" s="49" t="s">
        <v>803</v>
      </c>
      <c r="B554" s="79">
        <f>B555</f>
        <v>0</v>
      </c>
      <c r="C554" s="87">
        <f>C555</f>
        <v>3</v>
      </c>
      <c r="D554" s="87">
        <f t="shared" si="120"/>
        <v>0.97</v>
      </c>
      <c r="E554" s="84">
        <f t="shared" ref="E554:L554" si="135">1 - (E555)</f>
        <v>2.200000000000002E-2</v>
      </c>
      <c r="F554" s="84">
        <f t="shared" si="135"/>
        <v>6.2000000000000055E-2</v>
      </c>
      <c r="G554" s="84">
        <f t="shared" si="135"/>
        <v>2.0000000000000018E-3</v>
      </c>
      <c r="H554" s="84">
        <f t="shared" si="135"/>
        <v>4.2000000000000037E-2</v>
      </c>
      <c r="I554" s="85">
        <f t="shared" si="135"/>
        <v>5.0000000000000044E-2</v>
      </c>
      <c r="J554" s="85">
        <f t="shared" si="135"/>
        <v>5.0000000000000044E-2</v>
      </c>
      <c r="K554" s="85">
        <f t="shared" si="135"/>
        <v>5.0000000000000044E-2</v>
      </c>
      <c r="L554" s="85">
        <f t="shared" si="135"/>
        <v>5.0000000000000044E-2</v>
      </c>
    </row>
    <row r="555" spans="1:12">
      <c r="A555" s="80" t="s">
        <v>668</v>
      </c>
      <c r="B555" s="79">
        <v>0</v>
      </c>
      <c r="C555" s="88">
        <v>3</v>
      </c>
      <c r="D555" s="89">
        <f t="shared" si="120"/>
        <v>0.97</v>
      </c>
      <c r="E555" s="77">
        <v>0.97799999999999998</v>
      </c>
      <c r="F555" s="77">
        <v>0.93799999999999994</v>
      </c>
      <c r="G555" s="77">
        <v>0.998</v>
      </c>
      <c r="H555" s="77">
        <v>0.95799999999999996</v>
      </c>
      <c r="I555" s="77">
        <v>0.95</v>
      </c>
      <c r="J555" s="77">
        <v>0.95</v>
      </c>
      <c r="K555" s="77">
        <v>0.95</v>
      </c>
      <c r="L555" s="77">
        <v>0.95</v>
      </c>
    </row>
    <row r="556" spans="1:12">
      <c r="A556" s="49" t="s">
        <v>804</v>
      </c>
      <c r="B556" s="79">
        <f>B557</f>
        <v>0</v>
      </c>
      <c r="C556" s="87">
        <v>3</v>
      </c>
      <c r="D556" s="87">
        <f t="shared" si="120"/>
        <v>0.97</v>
      </c>
      <c r="E556" s="84">
        <f t="shared" ref="E556:L556" si="136">1 - (E557)</f>
        <v>2.200000000000002E-2</v>
      </c>
      <c r="F556" s="84">
        <f t="shared" si="136"/>
        <v>6.2000000000000055E-2</v>
      </c>
      <c r="G556" s="84">
        <f t="shared" si="136"/>
        <v>2.0000000000000018E-3</v>
      </c>
      <c r="H556" s="84">
        <f t="shared" si="136"/>
        <v>4.2000000000000037E-2</v>
      </c>
      <c r="I556" s="85">
        <f t="shared" si="136"/>
        <v>0.13</v>
      </c>
      <c r="J556" s="85">
        <f t="shared" si="136"/>
        <v>9.9999999999999978E-2</v>
      </c>
      <c r="K556" s="85">
        <f t="shared" si="136"/>
        <v>9.9999999999999978E-2</v>
      </c>
      <c r="L556" s="85">
        <f t="shared" si="136"/>
        <v>9.9999999999999978E-2</v>
      </c>
    </row>
    <row r="557" spans="1:12">
      <c r="A557" s="80" t="s">
        <v>668</v>
      </c>
      <c r="B557" s="79">
        <v>0</v>
      </c>
      <c r="C557" s="88">
        <v>3</v>
      </c>
      <c r="D557" s="89">
        <f t="shared" si="120"/>
        <v>0.97</v>
      </c>
      <c r="E557" s="77">
        <v>0.97799999999999998</v>
      </c>
      <c r="F557" s="77">
        <v>0.93799999999999994</v>
      </c>
      <c r="G557" s="77">
        <v>0.998</v>
      </c>
      <c r="H557" s="77">
        <v>0.95799999999999996</v>
      </c>
      <c r="I557" s="77">
        <v>0.87</v>
      </c>
      <c r="J557" s="77">
        <v>0.9</v>
      </c>
      <c r="K557" s="77">
        <v>0.9</v>
      </c>
      <c r="L557" s="77">
        <v>0.9</v>
      </c>
    </row>
    <row r="558" spans="1:12">
      <c r="A558" s="49" t="s">
        <v>805</v>
      </c>
      <c r="B558" s="79">
        <f>B559</f>
        <v>0</v>
      </c>
      <c r="C558" s="87">
        <v>8</v>
      </c>
      <c r="D558" s="87">
        <f t="shared" si="120"/>
        <v>0.92</v>
      </c>
      <c r="E558" s="84">
        <f t="shared" ref="E558:L558" si="137">1 - (E559)</f>
        <v>7.999999999999996E-2</v>
      </c>
      <c r="F558" s="84">
        <f t="shared" si="137"/>
        <v>0.18000000000000005</v>
      </c>
      <c r="G558" s="84">
        <f t="shared" si="137"/>
        <v>3.0000000000000027E-2</v>
      </c>
      <c r="H558" s="84">
        <f t="shared" si="137"/>
        <v>0.13</v>
      </c>
      <c r="I558" s="85">
        <f t="shared" si="137"/>
        <v>0.13</v>
      </c>
      <c r="J558" s="85">
        <f t="shared" si="137"/>
        <v>9.9999999999999978E-2</v>
      </c>
      <c r="K558" s="85">
        <f t="shared" si="137"/>
        <v>9.9999999999999978E-2</v>
      </c>
      <c r="L558" s="85">
        <f t="shared" si="137"/>
        <v>9.9999999999999978E-2</v>
      </c>
    </row>
    <row r="559" spans="1:12">
      <c r="A559" s="80" t="s">
        <v>669</v>
      </c>
      <c r="B559" s="79">
        <v>0</v>
      </c>
      <c r="C559" s="88">
        <v>8</v>
      </c>
      <c r="D559" s="89">
        <f t="shared" si="120"/>
        <v>0.92</v>
      </c>
      <c r="E559" s="77">
        <v>0.92</v>
      </c>
      <c r="F559" s="77">
        <v>0.82</v>
      </c>
      <c r="G559" s="77">
        <v>0.97</v>
      </c>
      <c r="H559" s="77">
        <v>0.87</v>
      </c>
      <c r="I559" s="77">
        <v>0.87</v>
      </c>
      <c r="J559" s="77">
        <v>0.9</v>
      </c>
      <c r="K559" s="77">
        <v>0.9</v>
      </c>
      <c r="L559" s="77">
        <v>0.9</v>
      </c>
    </row>
    <row r="560" spans="1:12">
      <c r="A560" s="49" t="s">
        <v>806</v>
      </c>
      <c r="B560" s="79">
        <f>B561</f>
        <v>0</v>
      </c>
      <c r="C560" s="87">
        <f>C561</f>
        <v>5</v>
      </c>
      <c r="D560" s="87">
        <f t="shared" si="120"/>
        <v>0.95</v>
      </c>
      <c r="E560" s="84">
        <f t="shared" ref="E560:L560" si="138">1 - (E561)</f>
        <v>3.2000000000000028E-2</v>
      </c>
      <c r="F560" s="84">
        <f t="shared" si="138"/>
        <v>7.1999999999999953E-2</v>
      </c>
      <c r="G560" s="84">
        <f t="shared" si="138"/>
        <v>1.2000000000000011E-2</v>
      </c>
      <c r="H560" s="84">
        <f t="shared" si="138"/>
        <v>5.2000000000000046E-2</v>
      </c>
      <c r="I560" s="85">
        <f t="shared" si="138"/>
        <v>9.9999999999999978E-2</v>
      </c>
      <c r="J560" s="85">
        <f t="shared" si="138"/>
        <v>9.9999999999999978E-2</v>
      </c>
      <c r="K560" s="85">
        <f t="shared" si="138"/>
        <v>9.9999999999999978E-2</v>
      </c>
      <c r="L560" s="85">
        <f t="shared" si="138"/>
        <v>9.9999999999999978E-2</v>
      </c>
    </row>
    <row r="561" spans="1:12">
      <c r="A561" s="80" t="s">
        <v>668</v>
      </c>
      <c r="B561" s="79">
        <v>0</v>
      </c>
      <c r="C561" s="88">
        <v>5</v>
      </c>
      <c r="D561" s="89">
        <f t="shared" si="120"/>
        <v>0.95</v>
      </c>
      <c r="E561" s="77">
        <v>0.96799999999999997</v>
      </c>
      <c r="F561" s="77">
        <v>0.92800000000000005</v>
      </c>
      <c r="G561" s="77">
        <v>0.98799999999999999</v>
      </c>
      <c r="H561" s="77">
        <v>0.94799999999999995</v>
      </c>
      <c r="I561" s="77">
        <v>0.9</v>
      </c>
      <c r="J561" s="77">
        <v>0.9</v>
      </c>
      <c r="K561" s="77">
        <v>0.9</v>
      </c>
      <c r="L561" s="77">
        <v>0.9</v>
      </c>
    </row>
    <row r="562" spans="1:12">
      <c r="A562" s="49" t="s">
        <v>807</v>
      </c>
      <c r="B562" s="79">
        <f>B563</f>
        <v>0</v>
      </c>
      <c r="C562" s="87">
        <v>0</v>
      </c>
      <c r="D562" s="87">
        <f t="shared" si="120"/>
        <v>1</v>
      </c>
      <c r="E562" s="84">
        <f t="shared" ref="E562:L562" si="139">1 - (E563)</f>
        <v>2.0000000000000018E-2</v>
      </c>
      <c r="F562" s="84">
        <f t="shared" si="139"/>
        <v>4.0000000000000036E-2</v>
      </c>
      <c r="G562" s="84">
        <f t="shared" si="139"/>
        <v>0</v>
      </c>
      <c r="H562" s="84">
        <f t="shared" si="139"/>
        <v>3.0000000000000027E-2</v>
      </c>
      <c r="I562" s="85">
        <f t="shared" si="139"/>
        <v>0.15000000000000002</v>
      </c>
      <c r="J562" s="85">
        <f t="shared" si="139"/>
        <v>9.9999999999999978E-2</v>
      </c>
      <c r="K562" s="85">
        <f t="shared" si="139"/>
        <v>9.9999999999999978E-2</v>
      </c>
      <c r="L562" s="85">
        <f t="shared" si="139"/>
        <v>0.12</v>
      </c>
    </row>
    <row r="563" spans="1:12">
      <c r="A563" s="80" t="s">
        <v>668</v>
      </c>
      <c r="B563" s="79">
        <v>0</v>
      </c>
      <c r="C563" s="88">
        <v>0</v>
      </c>
      <c r="D563" s="89">
        <f t="shared" si="120"/>
        <v>1</v>
      </c>
      <c r="E563" s="77">
        <v>0.98</v>
      </c>
      <c r="F563" s="77">
        <v>0.96</v>
      </c>
      <c r="G563" s="77">
        <v>1</v>
      </c>
      <c r="H563" s="77">
        <v>0.97</v>
      </c>
      <c r="I563" s="77">
        <v>0.85</v>
      </c>
      <c r="J563" s="77">
        <v>0.9</v>
      </c>
      <c r="K563" s="77">
        <v>0.9</v>
      </c>
      <c r="L563" s="77">
        <v>0.88</v>
      </c>
    </row>
    <row r="564" spans="1:12">
      <c r="A564" s="49" t="s">
        <v>808</v>
      </c>
      <c r="B564" s="79">
        <f>B565</f>
        <v>0</v>
      </c>
      <c r="C564" s="87">
        <f>C565</f>
        <v>3</v>
      </c>
      <c r="D564" s="87">
        <f t="shared" si="120"/>
        <v>0.97</v>
      </c>
      <c r="E564" s="84">
        <f t="shared" ref="E564:L564" si="140">1 - (E565)</f>
        <v>2.200000000000002E-2</v>
      </c>
      <c r="F564" s="84">
        <f t="shared" si="140"/>
        <v>6.2000000000000055E-2</v>
      </c>
      <c r="G564" s="84">
        <f t="shared" si="140"/>
        <v>2.0000000000000018E-3</v>
      </c>
      <c r="H564" s="84">
        <f t="shared" si="140"/>
        <v>4.2000000000000037E-2</v>
      </c>
      <c r="I564" s="85">
        <f t="shared" si="140"/>
        <v>5.0000000000000044E-2</v>
      </c>
      <c r="J564" s="85">
        <f t="shared" si="140"/>
        <v>5.0000000000000044E-2</v>
      </c>
      <c r="K564" s="85">
        <f t="shared" si="140"/>
        <v>5.0000000000000044E-2</v>
      </c>
      <c r="L564" s="85">
        <f t="shared" si="140"/>
        <v>5.0000000000000044E-2</v>
      </c>
    </row>
    <row r="565" spans="1:12">
      <c r="A565" s="80" t="s">
        <v>668</v>
      </c>
      <c r="B565" s="79">
        <v>0</v>
      </c>
      <c r="C565" s="88">
        <v>3</v>
      </c>
      <c r="D565" s="89">
        <f t="shared" si="120"/>
        <v>0.97</v>
      </c>
      <c r="E565" s="77">
        <v>0.97799999999999998</v>
      </c>
      <c r="F565" s="77">
        <v>0.93799999999999994</v>
      </c>
      <c r="G565" s="77">
        <v>0.998</v>
      </c>
      <c r="H565" s="77">
        <v>0.95799999999999996</v>
      </c>
      <c r="I565" s="77">
        <v>0.95</v>
      </c>
      <c r="J565" s="77">
        <v>0.95</v>
      </c>
      <c r="K565" s="77">
        <v>0.95</v>
      </c>
      <c r="L565" s="77">
        <v>0.95</v>
      </c>
    </row>
    <row r="566" spans="1:12">
      <c r="A566" s="49" t="s">
        <v>809</v>
      </c>
      <c r="B566" s="79">
        <f>B567</f>
        <v>0</v>
      </c>
      <c r="C566" s="87">
        <v>0</v>
      </c>
      <c r="D566" s="87">
        <f t="shared" si="120"/>
        <v>1</v>
      </c>
      <c r="E566" s="84">
        <f t="shared" ref="E566:L566" si="141">1 - (E567)</f>
        <v>4.500000000000004E-2</v>
      </c>
      <c r="F566" s="84">
        <f t="shared" si="141"/>
        <v>9.4999999999999973E-2</v>
      </c>
      <c r="G566" s="84">
        <f t="shared" si="141"/>
        <v>0</v>
      </c>
      <c r="H566" s="84">
        <f t="shared" si="141"/>
        <v>6.9999999999999951E-2</v>
      </c>
      <c r="I566" s="85">
        <f t="shared" si="141"/>
        <v>9.9999999999999978E-2</v>
      </c>
      <c r="J566" s="85">
        <f t="shared" si="141"/>
        <v>9.9999999999999978E-2</v>
      </c>
      <c r="K566" s="85">
        <f t="shared" si="141"/>
        <v>9.9999999999999978E-2</v>
      </c>
      <c r="L566" s="85">
        <f t="shared" si="141"/>
        <v>9.9999999999999978E-2</v>
      </c>
    </row>
    <row r="567" spans="1:12">
      <c r="A567" s="80" t="s">
        <v>669</v>
      </c>
      <c r="B567" s="79">
        <v>0</v>
      </c>
      <c r="C567" s="88">
        <v>0</v>
      </c>
      <c r="D567" s="89">
        <f t="shared" si="120"/>
        <v>1</v>
      </c>
      <c r="E567" s="77">
        <v>0.95499999999999996</v>
      </c>
      <c r="F567" s="77">
        <v>0.90500000000000003</v>
      </c>
      <c r="G567" s="77">
        <v>1</v>
      </c>
      <c r="H567" s="77">
        <v>0.93</v>
      </c>
      <c r="I567" s="77">
        <v>0.9</v>
      </c>
      <c r="J567" s="77">
        <v>0.9</v>
      </c>
      <c r="K567" s="77">
        <v>0.9</v>
      </c>
      <c r="L567" s="77">
        <v>0.9</v>
      </c>
    </row>
    <row r="568" spans="1:12">
      <c r="A568" s="49" t="s">
        <v>810</v>
      </c>
      <c r="B568" s="79">
        <f>B569</f>
        <v>0</v>
      </c>
      <c r="C568" s="87">
        <v>3</v>
      </c>
      <c r="D568" s="87">
        <f t="shared" si="120"/>
        <v>0.97</v>
      </c>
      <c r="E568" s="84">
        <f t="shared" ref="E568:L568" si="142">1 - (E569)</f>
        <v>3.2000000000000028E-2</v>
      </c>
      <c r="F568" s="84">
        <f t="shared" si="142"/>
        <v>7.1999999999999953E-2</v>
      </c>
      <c r="G568" s="84">
        <f t="shared" si="142"/>
        <v>1.2000000000000011E-2</v>
      </c>
      <c r="H568" s="84">
        <f t="shared" si="142"/>
        <v>5.2000000000000046E-2</v>
      </c>
      <c r="I568" s="85">
        <f t="shared" si="142"/>
        <v>7.999999999999996E-2</v>
      </c>
      <c r="J568" s="85">
        <f t="shared" si="142"/>
        <v>7.999999999999996E-2</v>
      </c>
      <c r="K568" s="85">
        <f t="shared" si="142"/>
        <v>7.999999999999996E-2</v>
      </c>
      <c r="L568" s="85">
        <f t="shared" si="142"/>
        <v>7.999999999999996E-2</v>
      </c>
    </row>
    <row r="569" spans="1:12">
      <c r="A569" s="80" t="s">
        <v>668</v>
      </c>
      <c r="B569" s="79">
        <v>0</v>
      </c>
      <c r="C569" s="88">
        <v>3</v>
      </c>
      <c r="D569" s="89">
        <f t="shared" si="120"/>
        <v>0.97</v>
      </c>
      <c r="E569" s="77">
        <v>0.96799999999999997</v>
      </c>
      <c r="F569" s="77">
        <v>0.92800000000000005</v>
      </c>
      <c r="G569" s="77">
        <v>0.98799999999999999</v>
      </c>
      <c r="H569" s="77">
        <v>0.94799999999999995</v>
      </c>
      <c r="I569" s="77">
        <v>0.92</v>
      </c>
      <c r="J569" s="77">
        <v>0.92</v>
      </c>
      <c r="K569" s="77">
        <v>0.92</v>
      </c>
      <c r="L569" s="77">
        <v>0.92</v>
      </c>
    </row>
    <row r="570" spans="1:12">
      <c r="A570" s="49" t="s">
        <v>811</v>
      </c>
      <c r="B570" s="79">
        <f>B571</f>
        <v>0</v>
      </c>
      <c r="C570" s="87">
        <v>3</v>
      </c>
      <c r="D570" s="87">
        <f t="shared" si="120"/>
        <v>0.97</v>
      </c>
      <c r="E570" s="84">
        <f t="shared" ref="E570:L570" si="143">1 - (E571)</f>
        <v>3.2000000000000028E-2</v>
      </c>
      <c r="F570" s="84">
        <f t="shared" si="143"/>
        <v>7.1999999999999953E-2</v>
      </c>
      <c r="G570" s="84">
        <f t="shared" si="143"/>
        <v>1.2000000000000011E-2</v>
      </c>
      <c r="H570" s="84">
        <f t="shared" si="143"/>
        <v>5.2000000000000046E-2</v>
      </c>
      <c r="I570" s="85">
        <f t="shared" si="143"/>
        <v>7.999999999999996E-2</v>
      </c>
      <c r="J570" s="85">
        <f t="shared" si="143"/>
        <v>7.999999999999996E-2</v>
      </c>
      <c r="K570" s="85">
        <f t="shared" si="143"/>
        <v>7.999999999999996E-2</v>
      </c>
      <c r="L570" s="85">
        <f t="shared" si="143"/>
        <v>7.999999999999996E-2</v>
      </c>
    </row>
    <row r="571" spans="1:12">
      <c r="A571" s="80" t="s">
        <v>668</v>
      </c>
      <c r="B571" s="79">
        <v>0</v>
      </c>
      <c r="C571" s="88">
        <v>3</v>
      </c>
      <c r="D571" s="89">
        <f t="shared" si="120"/>
        <v>0.97</v>
      </c>
      <c r="E571" s="77">
        <v>0.96799999999999997</v>
      </c>
      <c r="F571" s="77">
        <v>0.92800000000000005</v>
      </c>
      <c r="G571" s="77">
        <v>0.98799999999999999</v>
      </c>
      <c r="H571" s="77">
        <v>0.94799999999999995</v>
      </c>
      <c r="I571" s="77">
        <v>0.92</v>
      </c>
      <c r="J571" s="77">
        <v>0.92</v>
      </c>
      <c r="K571" s="77">
        <v>0.92</v>
      </c>
      <c r="L571" s="77">
        <v>0.92</v>
      </c>
    </row>
    <row r="572" spans="1:12">
      <c r="A572" s="49" t="s">
        <v>812</v>
      </c>
      <c r="B572" s="79">
        <f>B573</f>
        <v>0</v>
      </c>
      <c r="C572" s="87">
        <v>3</v>
      </c>
      <c r="D572" s="87">
        <f t="shared" si="120"/>
        <v>0.97</v>
      </c>
      <c r="E572" s="84">
        <f t="shared" ref="E572:L572" si="144">1 - (E573)</f>
        <v>3.2000000000000028E-2</v>
      </c>
      <c r="F572" s="84">
        <f t="shared" si="144"/>
        <v>7.1999999999999953E-2</v>
      </c>
      <c r="G572" s="84">
        <f t="shared" si="144"/>
        <v>1.2000000000000011E-2</v>
      </c>
      <c r="H572" s="84">
        <f t="shared" si="144"/>
        <v>5.2000000000000046E-2</v>
      </c>
      <c r="I572" s="85">
        <f t="shared" si="144"/>
        <v>7.999999999999996E-2</v>
      </c>
      <c r="J572" s="85">
        <f t="shared" si="144"/>
        <v>7.999999999999996E-2</v>
      </c>
      <c r="K572" s="85">
        <f t="shared" si="144"/>
        <v>7.999999999999996E-2</v>
      </c>
      <c r="L572" s="85">
        <f t="shared" si="144"/>
        <v>7.999999999999996E-2</v>
      </c>
    </row>
    <row r="573" spans="1:12">
      <c r="A573" s="80" t="s">
        <v>668</v>
      </c>
      <c r="B573" s="79">
        <v>0</v>
      </c>
      <c r="C573" s="88">
        <v>3</v>
      </c>
      <c r="D573" s="89">
        <f t="shared" si="120"/>
        <v>0.97</v>
      </c>
      <c r="E573" s="77">
        <v>0.96799999999999997</v>
      </c>
      <c r="F573" s="77">
        <v>0.92800000000000005</v>
      </c>
      <c r="G573" s="77">
        <v>0.98799999999999999</v>
      </c>
      <c r="H573" s="77">
        <v>0.94799999999999995</v>
      </c>
      <c r="I573" s="77">
        <v>0.92</v>
      </c>
      <c r="J573" s="77">
        <v>0.92</v>
      </c>
      <c r="K573" s="77">
        <v>0.92</v>
      </c>
      <c r="L573" s="77">
        <v>0.92</v>
      </c>
    </row>
    <row r="574" spans="1:12">
      <c r="A574" s="161"/>
      <c r="B574" s="161"/>
      <c r="C574" s="161"/>
      <c r="D574" s="161"/>
      <c r="E574" s="161"/>
      <c r="F574" s="161"/>
      <c r="G574" s="161"/>
      <c r="H574" s="161"/>
      <c r="I574" s="161"/>
      <c r="J574" s="161"/>
      <c r="K574" s="161"/>
      <c r="L574" s="161"/>
    </row>
  </sheetData>
  <mergeCells count="8">
    <mergeCell ref="A574:L574"/>
    <mergeCell ref="A524:L524"/>
    <mergeCell ref="A2:L2"/>
    <mergeCell ref="A84:L84"/>
    <mergeCell ref="A116:L116"/>
    <mergeCell ref="A178:L178"/>
    <mergeCell ref="A270:L270"/>
    <mergeCell ref="A412:L41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topLeftCell="A25" zoomScaleNormal="100" workbookViewId="0">
      <selection activeCell="H41" sqref="E41:H4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2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2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7" si="6">MIN(D33*$B$1,100)</f>
        <v>100</v>
      </c>
      <c r="L33" s="46">
        <f t="shared" ref="L33:L67" si="7">MIN(E33*$B$2,100)</f>
        <v>84</v>
      </c>
      <c r="M33" s="46">
        <f t="shared" ref="M33:M67" si="8">MIN(F33*$B$3,100)</f>
        <v>84</v>
      </c>
      <c r="N33" s="46">
        <f t="shared" ref="N33:N67" si="9">MIN(G33*$B$4,100)</f>
        <v>90</v>
      </c>
      <c r="O33" s="46">
        <f t="shared" ref="O33:O67" si="10">MIN(H33*$B$5,100)</f>
        <v>78</v>
      </c>
      <c r="P33" s="47">
        <f t="shared" ref="P33:P67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25" t="s">
        <v>500</v>
      </c>
      <c r="B51" s="37" t="s">
        <v>611</v>
      </c>
      <c r="C51" s="37" t="s">
        <v>242</v>
      </c>
      <c r="D51" s="31">
        <v>85</v>
      </c>
      <c r="E51" s="11">
        <v>90</v>
      </c>
      <c r="F51" s="11">
        <v>50</v>
      </c>
      <c r="G51" s="11">
        <v>55</v>
      </c>
      <c r="H51" s="11">
        <v>80</v>
      </c>
      <c r="I51" s="11">
        <v>60</v>
      </c>
      <c r="J51" s="32">
        <v>6</v>
      </c>
      <c r="K51" s="45">
        <f t="shared" si="6"/>
        <v>100</v>
      </c>
      <c r="L51" s="46">
        <f t="shared" si="7"/>
        <v>100</v>
      </c>
      <c r="M51" s="46">
        <f t="shared" si="8"/>
        <v>60</v>
      </c>
      <c r="N51" s="46">
        <f t="shared" si="9"/>
        <v>66</v>
      </c>
      <c r="O51" s="46">
        <f t="shared" si="10"/>
        <v>96</v>
      </c>
      <c r="P51" s="47">
        <f t="shared" si="11"/>
        <v>72</v>
      </c>
      <c r="Q51" s="41" t="s">
        <v>632</v>
      </c>
    </row>
    <row r="52" spans="1:18">
      <c r="A52" s="25" t="s">
        <v>502</v>
      </c>
      <c r="B52" s="37" t="s">
        <v>611</v>
      </c>
      <c r="C52" s="37" t="s">
        <v>242</v>
      </c>
      <c r="D52" s="31">
        <v>100</v>
      </c>
      <c r="E52" s="11">
        <v>70</v>
      </c>
      <c r="F52" s="11">
        <v>80</v>
      </c>
      <c r="G52" s="11">
        <v>50</v>
      </c>
      <c r="H52" s="11">
        <v>60</v>
      </c>
      <c r="I52" s="11">
        <v>60</v>
      </c>
      <c r="J52" s="32">
        <v>10</v>
      </c>
      <c r="K52" s="45">
        <f t="shared" si="6"/>
        <v>100</v>
      </c>
      <c r="L52" s="46">
        <f t="shared" si="7"/>
        <v>84</v>
      </c>
      <c r="M52" s="46">
        <f t="shared" si="8"/>
        <v>96</v>
      </c>
      <c r="N52" s="46">
        <f t="shared" si="9"/>
        <v>60</v>
      </c>
      <c r="O52" s="46">
        <f t="shared" si="10"/>
        <v>72</v>
      </c>
      <c r="P52" s="47">
        <f t="shared" si="11"/>
        <v>72</v>
      </c>
      <c r="Q52" s="41" t="s">
        <v>629</v>
      </c>
    </row>
    <row r="53" spans="1:18">
      <c r="A53" s="25" t="s">
        <v>503</v>
      </c>
      <c r="B53" s="37" t="s">
        <v>611</v>
      </c>
      <c r="C53" s="37" t="s">
        <v>243</v>
      </c>
      <c r="D53" s="31">
        <v>100</v>
      </c>
      <c r="E53" s="11">
        <v>70</v>
      </c>
      <c r="F53" s="11">
        <v>80</v>
      </c>
      <c r="G53" s="11">
        <v>70</v>
      </c>
      <c r="H53" s="11">
        <v>60</v>
      </c>
      <c r="I53" s="11">
        <v>60</v>
      </c>
      <c r="J53" s="32">
        <v>9</v>
      </c>
      <c r="K53" s="45">
        <f t="shared" si="6"/>
        <v>100</v>
      </c>
      <c r="L53" s="46">
        <f t="shared" si="7"/>
        <v>84</v>
      </c>
      <c r="M53" s="46">
        <f t="shared" si="8"/>
        <v>96</v>
      </c>
      <c r="N53" s="46">
        <f t="shared" si="9"/>
        <v>84</v>
      </c>
      <c r="O53" s="46">
        <f t="shared" si="10"/>
        <v>72</v>
      </c>
      <c r="P53" s="47">
        <f t="shared" si="11"/>
        <v>72</v>
      </c>
      <c r="Q53" s="41" t="s">
        <v>629</v>
      </c>
      <c r="R53" t="s">
        <v>649</v>
      </c>
    </row>
    <row r="54" spans="1:18">
      <c r="A54" s="25" t="s">
        <v>504</v>
      </c>
      <c r="B54" s="37" t="s">
        <v>611</v>
      </c>
      <c r="C54" s="37" t="s">
        <v>242</v>
      </c>
      <c r="D54" s="31">
        <v>100</v>
      </c>
      <c r="E54" s="11">
        <v>60</v>
      </c>
      <c r="F54" s="11">
        <v>80</v>
      </c>
      <c r="G54" s="11">
        <v>50</v>
      </c>
      <c r="H54" s="11">
        <v>70</v>
      </c>
      <c r="I54" s="11">
        <v>60</v>
      </c>
      <c r="J54" s="32">
        <v>10</v>
      </c>
      <c r="K54" s="45">
        <f t="shared" si="6"/>
        <v>100</v>
      </c>
      <c r="L54" s="46">
        <f t="shared" si="7"/>
        <v>72</v>
      </c>
      <c r="M54" s="46">
        <f t="shared" si="8"/>
        <v>96</v>
      </c>
      <c r="N54" s="46">
        <f t="shared" si="9"/>
        <v>60</v>
      </c>
      <c r="O54" s="46">
        <f t="shared" si="10"/>
        <v>84</v>
      </c>
      <c r="P54" s="47">
        <f t="shared" si="11"/>
        <v>72</v>
      </c>
      <c r="Q54" s="41" t="s">
        <v>629</v>
      </c>
    </row>
    <row r="55" spans="1:18">
      <c r="A55" s="25" t="s">
        <v>509</v>
      </c>
      <c r="B55" s="37" t="s">
        <v>611</v>
      </c>
      <c r="C55" s="37" t="s">
        <v>242</v>
      </c>
      <c r="D55" s="31">
        <v>90</v>
      </c>
      <c r="E55" s="11">
        <v>80</v>
      </c>
      <c r="F55" s="11">
        <v>70</v>
      </c>
      <c r="G55" s="11">
        <v>60</v>
      </c>
      <c r="H55" s="11">
        <v>90</v>
      </c>
      <c r="I55" s="11">
        <v>60</v>
      </c>
      <c r="J55" s="32">
        <v>8</v>
      </c>
      <c r="K55" s="45">
        <f t="shared" si="6"/>
        <v>100</v>
      </c>
      <c r="L55" s="46">
        <f t="shared" si="7"/>
        <v>96</v>
      </c>
      <c r="M55" s="46">
        <f t="shared" si="8"/>
        <v>84</v>
      </c>
      <c r="N55" s="46">
        <f t="shared" si="9"/>
        <v>72</v>
      </c>
      <c r="O55" s="46">
        <f t="shared" si="10"/>
        <v>100</v>
      </c>
      <c r="P55" s="47">
        <f t="shared" si="11"/>
        <v>72</v>
      </c>
      <c r="Q55" s="41" t="s">
        <v>629</v>
      </c>
    </row>
    <row r="56" spans="1:18">
      <c r="A56" s="25" t="s">
        <v>510</v>
      </c>
      <c r="B56" s="37" t="s">
        <v>611</v>
      </c>
      <c r="C56" s="37" t="s">
        <v>242</v>
      </c>
      <c r="D56" s="31">
        <v>90</v>
      </c>
      <c r="E56" s="11">
        <v>80</v>
      </c>
      <c r="F56" s="11">
        <v>95</v>
      </c>
      <c r="G56" s="11">
        <v>55</v>
      </c>
      <c r="H56" s="11">
        <v>65</v>
      </c>
      <c r="I56" s="11">
        <v>60</v>
      </c>
      <c r="J56" s="32">
        <v>8</v>
      </c>
      <c r="K56" s="45">
        <f t="shared" si="6"/>
        <v>100</v>
      </c>
      <c r="L56" s="46">
        <f t="shared" si="7"/>
        <v>96</v>
      </c>
      <c r="M56" s="46">
        <f t="shared" si="8"/>
        <v>100</v>
      </c>
      <c r="N56" s="46">
        <f t="shared" si="9"/>
        <v>66</v>
      </c>
      <c r="O56" s="46">
        <f t="shared" si="10"/>
        <v>78</v>
      </c>
      <c r="P56" s="47">
        <f t="shared" si="11"/>
        <v>72</v>
      </c>
      <c r="Q56" s="41" t="s">
        <v>629</v>
      </c>
      <c r="R56" t="s">
        <v>649</v>
      </c>
    </row>
    <row r="57" spans="1:18">
      <c r="A57" s="25" t="s">
        <v>512</v>
      </c>
      <c r="B57" s="37" t="s">
        <v>611</v>
      </c>
      <c r="C57" s="37" t="s">
        <v>242</v>
      </c>
      <c r="D57" s="31">
        <v>90</v>
      </c>
      <c r="E57" s="11">
        <v>55</v>
      </c>
      <c r="F57" s="11">
        <v>55</v>
      </c>
      <c r="G57" s="11">
        <v>50</v>
      </c>
      <c r="H57" s="11">
        <v>50</v>
      </c>
      <c r="I57" s="11">
        <v>60</v>
      </c>
      <c r="J57" s="32">
        <v>8</v>
      </c>
      <c r="K57" s="45">
        <f t="shared" si="6"/>
        <v>100</v>
      </c>
      <c r="L57" s="46">
        <f t="shared" si="7"/>
        <v>66</v>
      </c>
      <c r="M57" s="46">
        <f t="shared" si="8"/>
        <v>66</v>
      </c>
      <c r="N57" s="46">
        <f t="shared" si="9"/>
        <v>60</v>
      </c>
      <c r="O57" s="46">
        <f t="shared" si="10"/>
        <v>60</v>
      </c>
      <c r="P57" s="47">
        <f t="shared" si="11"/>
        <v>72</v>
      </c>
      <c r="Q57" s="41" t="s">
        <v>629</v>
      </c>
      <c r="R57" t="s">
        <v>648</v>
      </c>
    </row>
    <row r="58" spans="1:18">
      <c r="A58" s="25" t="s">
        <v>514</v>
      </c>
      <c r="B58" s="37" t="s">
        <v>611</v>
      </c>
      <c r="C58" s="37" t="s">
        <v>242</v>
      </c>
      <c r="D58" s="31">
        <v>90</v>
      </c>
      <c r="E58" s="11">
        <v>95</v>
      </c>
      <c r="F58" s="11">
        <v>65</v>
      </c>
      <c r="G58" s="11">
        <v>60</v>
      </c>
      <c r="H58" s="11">
        <v>50</v>
      </c>
      <c r="I58" s="11">
        <v>60</v>
      </c>
      <c r="J58" s="32">
        <v>9</v>
      </c>
      <c r="K58" s="45">
        <f t="shared" si="6"/>
        <v>100</v>
      </c>
      <c r="L58" s="46">
        <f t="shared" si="7"/>
        <v>100</v>
      </c>
      <c r="M58" s="46">
        <f t="shared" si="8"/>
        <v>78</v>
      </c>
      <c r="N58" s="46">
        <f t="shared" si="9"/>
        <v>72</v>
      </c>
      <c r="O58" s="46">
        <f t="shared" si="10"/>
        <v>60</v>
      </c>
      <c r="P58" s="47">
        <f t="shared" si="11"/>
        <v>72</v>
      </c>
      <c r="Q58" s="41" t="s">
        <v>633</v>
      </c>
    </row>
    <row r="59" spans="1:18">
      <c r="A59" s="25" t="s">
        <v>518</v>
      </c>
      <c r="B59" s="37" t="s">
        <v>611</v>
      </c>
      <c r="C59" s="37" t="s">
        <v>242</v>
      </c>
      <c r="D59" s="31">
        <v>90</v>
      </c>
      <c r="E59" s="11">
        <v>75</v>
      </c>
      <c r="F59" s="11">
        <v>70</v>
      </c>
      <c r="G59" s="11">
        <v>90</v>
      </c>
      <c r="H59" s="11">
        <v>65</v>
      </c>
      <c r="I59" s="11">
        <v>60</v>
      </c>
      <c r="J59" s="32">
        <v>8</v>
      </c>
      <c r="K59" s="45">
        <f t="shared" si="6"/>
        <v>100</v>
      </c>
      <c r="L59" s="46">
        <f t="shared" si="7"/>
        <v>90</v>
      </c>
      <c r="M59" s="46">
        <f t="shared" si="8"/>
        <v>84</v>
      </c>
      <c r="N59" s="46">
        <f t="shared" si="9"/>
        <v>100</v>
      </c>
      <c r="O59" s="46">
        <f t="shared" si="10"/>
        <v>78</v>
      </c>
      <c r="P59" s="47">
        <f t="shared" si="11"/>
        <v>72</v>
      </c>
      <c r="Q59" s="41" t="s">
        <v>629</v>
      </c>
      <c r="R59" t="s">
        <v>658</v>
      </c>
    </row>
    <row r="60" spans="1:18">
      <c r="A60" s="25" t="s">
        <v>520</v>
      </c>
      <c r="B60" s="37" t="s">
        <v>611</v>
      </c>
      <c r="C60" s="37" t="s">
        <v>243</v>
      </c>
      <c r="D60" s="31">
        <v>90</v>
      </c>
      <c r="E60" s="11">
        <v>55</v>
      </c>
      <c r="F60" s="11">
        <v>60</v>
      </c>
      <c r="G60" s="11">
        <v>55</v>
      </c>
      <c r="H60" s="11">
        <v>60</v>
      </c>
      <c r="I60" s="11">
        <v>60</v>
      </c>
      <c r="J60" s="32">
        <v>8</v>
      </c>
      <c r="K60" s="45">
        <f t="shared" si="6"/>
        <v>100</v>
      </c>
      <c r="L60" s="46">
        <f t="shared" si="7"/>
        <v>66</v>
      </c>
      <c r="M60" s="46">
        <f t="shared" si="8"/>
        <v>72</v>
      </c>
      <c r="N60" s="46">
        <f t="shared" si="9"/>
        <v>66</v>
      </c>
      <c r="O60" s="46">
        <f t="shared" si="10"/>
        <v>72</v>
      </c>
      <c r="P60" s="47">
        <f t="shared" si="11"/>
        <v>72</v>
      </c>
      <c r="Q60" s="41" t="s">
        <v>632</v>
      </c>
      <c r="R60" t="s">
        <v>646</v>
      </c>
    </row>
    <row r="61" spans="1:18">
      <c r="A61" s="25" t="s">
        <v>522</v>
      </c>
      <c r="B61" s="37" t="s">
        <v>611</v>
      </c>
      <c r="C61" s="37" t="s">
        <v>242</v>
      </c>
      <c r="D61" s="31">
        <v>90</v>
      </c>
      <c r="E61" s="11">
        <v>70</v>
      </c>
      <c r="F61" s="11">
        <v>50</v>
      </c>
      <c r="G61" s="11">
        <v>80</v>
      </c>
      <c r="H61" s="11">
        <v>70</v>
      </c>
      <c r="I61" s="11">
        <v>60</v>
      </c>
      <c r="J61" s="32">
        <v>10</v>
      </c>
      <c r="K61" s="45">
        <f t="shared" si="6"/>
        <v>100</v>
      </c>
      <c r="L61" s="46">
        <f t="shared" si="7"/>
        <v>84</v>
      </c>
      <c r="M61" s="46">
        <f t="shared" si="8"/>
        <v>60</v>
      </c>
      <c r="N61" s="46">
        <f t="shared" si="9"/>
        <v>96</v>
      </c>
      <c r="O61" s="46">
        <f t="shared" si="10"/>
        <v>84</v>
      </c>
      <c r="P61" s="47">
        <f t="shared" si="11"/>
        <v>72</v>
      </c>
      <c r="Q61" s="41" t="s">
        <v>632</v>
      </c>
      <c r="R61" t="s">
        <v>649</v>
      </c>
    </row>
    <row r="62" spans="1:18">
      <c r="A62" s="27" t="s">
        <v>574</v>
      </c>
      <c r="B62" s="37" t="s">
        <v>611</v>
      </c>
      <c r="C62" s="37" t="s">
        <v>242</v>
      </c>
      <c r="D62" s="31">
        <v>100</v>
      </c>
      <c r="E62" s="11">
        <v>60</v>
      </c>
      <c r="F62" s="11">
        <v>90</v>
      </c>
      <c r="G62" s="11">
        <v>50</v>
      </c>
      <c r="H62" s="11">
        <v>60</v>
      </c>
      <c r="I62" s="11">
        <v>60</v>
      </c>
      <c r="J62" s="32">
        <v>6</v>
      </c>
      <c r="K62" s="45">
        <f t="shared" si="6"/>
        <v>100</v>
      </c>
      <c r="L62" s="46">
        <f t="shared" si="7"/>
        <v>72</v>
      </c>
      <c r="M62" s="46">
        <f t="shared" si="8"/>
        <v>100</v>
      </c>
      <c r="N62" s="46">
        <f t="shared" si="9"/>
        <v>60</v>
      </c>
      <c r="O62" s="46">
        <f t="shared" si="10"/>
        <v>72</v>
      </c>
      <c r="P62" s="47">
        <f t="shared" si="11"/>
        <v>72</v>
      </c>
      <c r="Q62" s="41" t="s">
        <v>629</v>
      </c>
    </row>
    <row r="63" spans="1:18">
      <c r="A63" s="27" t="s">
        <v>575</v>
      </c>
      <c r="B63" s="37" t="s">
        <v>611</v>
      </c>
      <c r="C63" s="37" t="s">
        <v>242</v>
      </c>
      <c r="D63" s="31">
        <v>85</v>
      </c>
      <c r="E63" s="11">
        <v>90</v>
      </c>
      <c r="F63" s="11">
        <v>90</v>
      </c>
      <c r="G63" s="11">
        <v>90</v>
      </c>
      <c r="H63" s="11">
        <v>90</v>
      </c>
      <c r="I63" s="11">
        <v>30</v>
      </c>
      <c r="J63" s="32">
        <v>6</v>
      </c>
      <c r="K63" s="45">
        <f t="shared" si="6"/>
        <v>100</v>
      </c>
      <c r="L63" s="46">
        <f t="shared" si="7"/>
        <v>100</v>
      </c>
      <c r="M63" s="46">
        <f t="shared" si="8"/>
        <v>100</v>
      </c>
      <c r="N63" s="46">
        <f t="shared" si="9"/>
        <v>100</v>
      </c>
      <c r="O63" s="46">
        <f t="shared" si="10"/>
        <v>100</v>
      </c>
      <c r="P63" s="47">
        <f t="shared" si="11"/>
        <v>36</v>
      </c>
      <c r="Q63" s="41" t="s">
        <v>633</v>
      </c>
    </row>
    <row r="64" spans="1:18">
      <c r="A64" s="27" t="s">
        <v>576</v>
      </c>
      <c r="B64" s="37" t="s">
        <v>611</v>
      </c>
      <c r="C64" s="37" t="s">
        <v>242</v>
      </c>
      <c r="D64" s="31">
        <v>100</v>
      </c>
      <c r="E64" s="11">
        <v>50</v>
      </c>
      <c r="F64" s="11">
        <v>85</v>
      </c>
      <c r="G64" s="11">
        <v>75</v>
      </c>
      <c r="H64" s="11">
        <v>60</v>
      </c>
      <c r="I64" s="11">
        <v>60</v>
      </c>
      <c r="J64" s="32">
        <v>10</v>
      </c>
      <c r="K64" s="45">
        <f t="shared" si="6"/>
        <v>100</v>
      </c>
      <c r="L64" s="46">
        <f t="shared" si="7"/>
        <v>60</v>
      </c>
      <c r="M64" s="46">
        <f t="shared" si="8"/>
        <v>100</v>
      </c>
      <c r="N64" s="46">
        <f t="shared" si="9"/>
        <v>90</v>
      </c>
      <c r="O64" s="46">
        <f t="shared" si="10"/>
        <v>72</v>
      </c>
      <c r="P64" s="47">
        <f t="shared" si="11"/>
        <v>72</v>
      </c>
      <c r="Q64" s="41" t="s">
        <v>630</v>
      </c>
      <c r="R64" t="s">
        <v>656</v>
      </c>
    </row>
    <row r="65" spans="1:18">
      <c r="A65" s="27" t="s">
        <v>600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60</v>
      </c>
      <c r="G65" s="11">
        <v>60</v>
      </c>
      <c r="H65" s="11">
        <v>70</v>
      </c>
      <c r="I65" s="11">
        <v>60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72</v>
      </c>
      <c r="N65" s="46">
        <f t="shared" si="9"/>
        <v>72</v>
      </c>
      <c r="O65" s="46">
        <f t="shared" si="10"/>
        <v>84</v>
      </c>
      <c r="P65" s="47">
        <f t="shared" si="11"/>
        <v>72</v>
      </c>
      <c r="Q65" s="41" t="s">
        <v>633</v>
      </c>
      <c r="R65" t="s">
        <v>659</v>
      </c>
    </row>
    <row r="66" spans="1:18">
      <c r="A66" s="27" t="s">
        <v>601</v>
      </c>
      <c r="B66" s="37" t="s">
        <v>611</v>
      </c>
      <c r="C66" s="37" t="s">
        <v>242</v>
      </c>
      <c r="D66" s="31">
        <v>90</v>
      </c>
      <c r="E66" s="11">
        <v>60</v>
      </c>
      <c r="F66" s="11">
        <v>50</v>
      </c>
      <c r="G66" s="11">
        <v>50</v>
      </c>
      <c r="H66" s="11">
        <v>90</v>
      </c>
      <c r="I66" s="11">
        <v>60</v>
      </c>
      <c r="J66" s="32">
        <v>8</v>
      </c>
      <c r="K66" s="45">
        <f t="shared" si="6"/>
        <v>100</v>
      </c>
      <c r="L66" s="46">
        <f t="shared" si="7"/>
        <v>72</v>
      </c>
      <c r="M66" s="46">
        <f t="shared" si="8"/>
        <v>60</v>
      </c>
      <c r="N66" s="46">
        <f t="shared" si="9"/>
        <v>60</v>
      </c>
      <c r="O66" s="46">
        <f t="shared" si="10"/>
        <v>100</v>
      </c>
      <c r="P66" s="47">
        <f t="shared" si="11"/>
        <v>72</v>
      </c>
      <c r="Q66" s="41" t="s">
        <v>629</v>
      </c>
      <c r="R66" t="s">
        <v>660</v>
      </c>
    </row>
    <row r="67" spans="1:18">
      <c r="A67" s="27" t="s">
        <v>603</v>
      </c>
      <c r="B67" s="38" t="s">
        <v>611</v>
      </c>
      <c r="C67" s="38" t="s">
        <v>342</v>
      </c>
      <c r="D67" s="31">
        <v>90</v>
      </c>
      <c r="E67" s="26">
        <v>50</v>
      </c>
      <c r="F67" s="26">
        <v>90</v>
      </c>
      <c r="G67" s="26">
        <v>40</v>
      </c>
      <c r="H67" s="26">
        <v>60</v>
      </c>
      <c r="I67" s="11">
        <v>60</v>
      </c>
      <c r="J67" s="34">
        <v>8</v>
      </c>
      <c r="K67" s="45">
        <f t="shared" si="6"/>
        <v>100</v>
      </c>
      <c r="L67" s="46">
        <f t="shared" si="7"/>
        <v>60</v>
      </c>
      <c r="M67" s="46">
        <f t="shared" si="8"/>
        <v>100</v>
      </c>
      <c r="N67" s="46">
        <f t="shared" si="9"/>
        <v>48</v>
      </c>
      <c r="O67" s="46">
        <f t="shared" si="10"/>
        <v>72</v>
      </c>
      <c r="P67" s="47">
        <f t="shared" si="11"/>
        <v>72</v>
      </c>
      <c r="Q67" s="42" t="s">
        <v>632</v>
      </c>
    </row>
    <row r="68" spans="1:18">
      <c r="I68" s="54"/>
      <c r="K68" s="17"/>
      <c r="L68" s="17"/>
      <c r="M68" s="17"/>
      <c r="N68" s="17"/>
      <c r="O68" s="17"/>
      <c r="P68" s="17"/>
    </row>
    <row r="69" spans="1:18">
      <c r="A69" s="162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8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19" t="s">
        <v>631</v>
      </c>
      <c r="R70" s="19" t="s">
        <v>607</v>
      </c>
    </row>
    <row r="71" spans="1:18">
      <c r="A71" s="16" t="s">
        <v>524</v>
      </c>
      <c r="B71" s="37" t="s">
        <v>612</v>
      </c>
      <c r="C71" s="37" t="s">
        <v>244</v>
      </c>
      <c r="D71" s="31">
        <v>100</v>
      </c>
      <c r="E71" s="11">
        <v>90</v>
      </c>
      <c r="F71" s="11">
        <v>70</v>
      </c>
      <c r="G71" s="11">
        <v>60</v>
      </c>
      <c r="H71" s="11">
        <v>70</v>
      </c>
      <c r="I71" s="11">
        <v>70</v>
      </c>
      <c r="J71" s="32">
        <v>18</v>
      </c>
      <c r="K71" s="45">
        <f>MIN(D71*$B$1,100)</f>
        <v>100</v>
      </c>
      <c r="L71" s="46">
        <f>MIN(E71*$B$2,100)</f>
        <v>100</v>
      </c>
      <c r="M71" s="46">
        <f>MIN(F71*$B$3,100)</f>
        <v>84</v>
      </c>
      <c r="N71" s="46">
        <f>MIN(G71*$B$4,100)</f>
        <v>72</v>
      </c>
      <c r="O71" s="46">
        <f>MIN(H71*$B$5,100)</f>
        <v>84</v>
      </c>
      <c r="P71" s="47">
        <f>MIN(I71*$B$6,100)</f>
        <v>84</v>
      </c>
      <c r="Q71" s="41" t="s">
        <v>630</v>
      </c>
    </row>
    <row r="72" spans="1:18">
      <c r="A72" s="16" t="s">
        <v>525</v>
      </c>
      <c r="B72" s="37" t="s">
        <v>612</v>
      </c>
      <c r="C72" s="37" t="s">
        <v>244</v>
      </c>
      <c r="D72" s="31">
        <v>100</v>
      </c>
      <c r="E72" s="11">
        <v>80</v>
      </c>
      <c r="F72" s="11">
        <v>70</v>
      </c>
      <c r="G72" s="11">
        <v>65</v>
      </c>
      <c r="H72" s="11">
        <v>90</v>
      </c>
      <c r="I72" s="11">
        <v>70</v>
      </c>
      <c r="J72" s="32">
        <v>19</v>
      </c>
      <c r="K72" s="45">
        <f t="shared" ref="K72:K93" si="12">MIN(D72*$B$1,100)</f>
        <v>100</v>
      </c>
      <c r="L72" s="46">
        <f t="shared" ref="L72:L93" si="13">MIN(E72*$B$2,100)</f>
        <v>96</v>
      </c>
      <c r="M72" s="46">
        <f t="shared" ref="M72:M93" si="14">MIN(F72*$B$3,100)</f>
        <v>84</v>
      </c>
      <c r="N72" s="46">
        <f t="shared" ref="N72:N93" si="15">MIN(G72*$B$4,100)</f>
        <v>78</v>
      </c>
      <c r="O72" s="46">
        <f t="shared" ref="O72:O93" si="16">MIN(H72*$B$5,100)</f>
        <v>100</v>
      </c>
      <c r="P72" s="47">
        <f t="shared" ref="P72:P93" si="17">MIN(I72*$B$6,100)</f>
        <v>84</v>
      </c>
      <c r="Q72" s="41" t="s">
        <v>630</v>
      </c>
    </row>
    <row r="73" spans="1:18">
      <c r="A73" s="16" t="s">
        <v>530</v>
      </c>
      <c r="B73" s="37" t="s">
        <v>612</v>
      </c>
      <c r="C73" s="37" t="s">
        <v>244</v>
      </c>
      <c r="D73" s="31">
        <v>100</v>
      </c>
      <c r="E73" s="11">
        <v>75</v>
      </c>
      <c r="F73" s="11">
        <v>90</v>
      </c>
      <c r="G73" s="11">
        <v>60</v>
      </c>
      <c r="H73" s="11">
        <v>75</v>
      </c>
      <c r="I73" s="11">
        <v>70</v>
      </c>
      <c r="J73" s="32">
        <v>20</v>
      </c>
      <c r="K73" s="45">
        <f t="shared" si="12"/>
        <v>100</v>
      </c>
      <c r="L73" s="46">
        <f t="shared" si="13"/>
        <v>90</v>
      </c>
      <c r="M73" s="46">
        <f t="shared" si="14"/>
        <v>100</v>
      </c>
      <c r="N73" s="46">
        <f t="shared" si="15"/>
        <v>72</v>
      </c>
      <c r="O73" s="46">
        <f t="shared" si="16"/>
        <v>90</v>
      </c>
      <c r="P73" s="47">
        <f t="shared" si="17"/>
        <v>84</v>
      </c>
      <c r="Q73" s="41" t="s">
        <v>630</v>
      </c>
    </row>
    <row r="74" spans="1:18">
      <c r="A74" s="16" t="s">
        <v>532</v>
      </c>
      <c r="B74" s="37" t="s">
        <v>612</v>
      </c>
      <c r="C74" s="37" t="s">
        <v>244</v>
      </c>
      <c r="D74" s="31">
        <v>100</v>
      </c>
      <c r="E74" s="11">
        <v>55</v>
      </c>
      <c r="F74" s="11">
        <v>65</v>
      </c>
      <c r="G74" s="11">
        <v>55</v>
      </c>
      <c r="H74" s="11">
        <v>55</v>
      </c>
      <c r="I74" s="11">
        <v>70</v>
      </c>
      <c r="J74" s="32">
        <v>16</v>
      </c>
      <c r="K74" s="45">
        <f t="shared" si="12"/>
        <v>100</v>
      </c>
      <c r="L74" s="46">
        <f t="shared" si="13"/>
        <v>66</v>
      </c>
      <c r="M74" s="46">
        <f t="shared" si="14"/>
        <v>78</v>
      </c>
      <c r="N74" s="46">
        <f t="shared" si="15"/>
        <v>66</v>
      </c>
      <c r="O74" s="46">
        <f t="shared" si="16"/>
        <v>66</v>
      </c>
      <c r="P74" s="47">
        <f t="shared" si="17"/>
        <v>84</v>
      </c>
      <c r="Q74" s="41" t="s">
        <v>630</v>
      </c>
      <c r="R74" t="s">
        <v>647</v>
      </c>
    </row>
    <row r="75" spans="1:18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60</v>
      </c>
      <c r="H75" s="11">
        <v>70</v>
      </c>
      <c r="I75" s="11">
        <v>70</v>
      </c>
      <c r="J75" s="32">
        <v>22</v>
      </c>
      <c r="K75" s="45">
        <f t="shared" si="12"/>
        <v>100</v>
      </c>
      <c r="L75" s="46">
        <f t="shared" si="13"/>
        <v>72</v>
      </c>
      <c r="M75" s="46">
        <f t="shared" si="14"/>
        <v>72</v>
      </c>
      <c r="N75" s="46">
        <f t="shared" si="15"/>
        <v>72</v>
      </c>
      <c r="O75" s="46">
        <f t="shared" si="16"/>
        <v>84</v>
      </c>
      <c r="P75" s="47">
        <f t="shared" si="17"/>
        <v>84</v>
      </c>
      <c r="Q75" s="41" t="s">
        <v>636</v>
      </c>
    </row>
    <row r="76" spans="1:18">
      <c r="A76" s="16" t="s">
        <v>535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80</v>
      </c>
      <c r="G76" s="11">
        <v>80</v>
      </c>
      <c r="H76" s="11">
        <v>80</v>
      </c>
      <c r="I76" s="11">
        <v>75</v>
      </c>
      <c r="J76" s="32">
        <v>26</v>
      </c>
      <c r="K76" s="45">
        <f t="shared" si="12"/>
        <v>100</v>
      </c>
      <c r="L76" s="46">
        <f t="shared" si="13"/>
        <v>96</v>
      </c>
      <c r="M76" s="46">
        <f t="shared" si="14"/>
        <v>96</v>
      </c>
      <c r="N76" s="46">
        <f t="shared" si="15"/>
        <v>96</v>
      </c>
      <c r="O76" s="46">
        <f t="shared" si="16"/>
        <v>96</v>
      </c>
      <c r="P76" s="47">
        <f t="shared" si="17"/>
        <v>90</v>
      </c>
      <c r="Q76" s="41" t="s">
        <v>630</v>
      </c>
      <c r="R76" t="s">
        <v>656</v>
      </c>
    </row>
    <row r="77" spans="1:18">
      <c r="A77" s="16" t="s">
        <v>318</v>
      </c>
      <c r="B77" s="37" t="s">
        <v>612</v>
      </c>
      <c r="C77" s="37" t="s">
        <v>244</v>
      </c>
      <c r="D77" s="31">
        <v>100</v>
      </c>
      <c r="E77" s="11">
        <v>55</v>
      </c>
      <c r="F77" s="11">
        <v>40</v>
      </c>
      <c r="G77" s="11">
        <v>60</v>
      </c>
      <c r="H77" s="11">
        <v>55</v>
      </c>
      <c r="I77" s="11">
        <v>70</v>
      </c>
      <c r="J77" s="32">
        <v>18</v>
      </c>
      <c r="K77" s="45">
        <f t="shared" si="12"/>
        <v>100</v>
      </c>
      <c r="L77" s="46">
        <f t="shared" si="13"/>
        <v>66</v>
      </c>
      <c r="M77" s="46">
        <f t="shared" si="14"/>
        <v>48</v>
      </c>
      <c r="N77" s="46">
        <f t="shared" si="15"/>
        <v>72</v>
      </c>
      <c r="O77" s="46">
        <f t="shared" si="16"/>
        <v>66</v>
      </c>
      <c r="P77" s="47">
        <f t="shared" si="17"/>
        <v>84</v>
      </c>
      <c r="Q77" s="41" t="s">
        <v>636</v>
      </c>
    </row>
    <row r="78" spans="1:18">
      <c r="A78" s="16" t="s">
        <v>235</v>
      </c>
      <c r="B78" s="37" t="s">
        <v>612</v>
      </c>
      <c r="C78" s="37" t="s">
        <v>244</v>
      </c>
      <c r="D78" s="31">
        <v>100</v>
      </c>
      <c r="E78" s="11">
        <v>60</v>
      </c>
      <c r="F78" s="11">
        <v>40</v>
      </c>
      <c r="G78" s="11">
        <v>60</v>
      </c>
      <c r="H78" s="11">
        <v>60</v>
      </c>
      <c r="I78" s="11">
        <v>70</v>
      </c>
      <c r="J78" s="32">
        <v>20</v>
      </c>
      <c r="K78" s="45">
        <f t="shared" si="12"/>
        <v>100</v>
      </c>
      <c r="L78" s="46">
        <f t="shared" si="13"/>
        <v>72</v>
      </c>
      <c r="M78" s="46">
        <f t="shared" si="14"/>
        <v>48</v>
      </c>
      <c r="N78" s="46">
        <f t="shared" si="15"/>
        <v>72</v>
      </c>
      <c r="O78" s="46">
        <f t="shared" si="16"/>
        <v>72</v>
      </c>
      <c r="P78" s="47">
        <f t="shared" si="17"/>
        <v>84</v>
      </c>
      <c r="Q78" s="41" t="s">
        <v>637</v>
      </c>
    </row>
    <row r="79" spans="1:18">
      <c r="A79" s="25" t="s">
        <v>481</v>
      </c>
      <c r="B79" s="37" t="s">
        <v>612</v>
      </c>
      <c r="C79" s="37" t="s">
        <v>342</v>
      </c>
      <c r="D79" s="31">
        <v>100</v>
      </c>
      <c r="E79" s="11">
        <v>95</v>
      </c>
      <c r="F79" s="11">
        <v>85</v>
      </c>
      <c r="G79" s="11">
        <v>50</v>
      </c>
      <c r="H79" s="11">
        <v>75</v>
      </c>
      <c r="I79" s="11">
        <v>70</v>
      </c>
      <c r="J79" s="32">
        <v>28</v>
      </c>
      <c r="K79" s="45">
        <f t="shared" si="12"/>
        <v>100</v>
      </c>
      <c r="L79" s="46">
        <f t="shared" si="13"/>
        <v>100</v>
      </c>
      <c r="M79" s="46">
        <f t="shared" si="14"/>
        <v>100</v>
      </c>
      <c r="N79" s="46">
        <f t="shared" si="15"/>
        <v>60</v>
      </c>
      <c r="O79" s="46">
        <f t="shared" si="16"/>
        <v>90</v>
      </c>
      <c r="P79" s="47">
        <f t="shared" si="17"/>
        <v>84</v>
      </c>
      <c r="Q79" s="41" t="s">
        <v>639</v>
      </c>
    </row>
    <row r="80" spans="1:18">
      <c r="A80" s="25" t="s">
        <v>495</v>
      </c>
      <c r="B80" s="37" t="s">
        <v>612</v>
      </c>
      <c r="C80" s="37" t="s">
        <v>342</v>
      </c>
      <c r="D80" s="31">
        <v>100</v>
      </c>
      <c r="E80" s="11">
        <v>60</v>
      </c>
      <c r="F80" s="11">
        <v>95</v>
      </c>
      <c r="G80" s="11">
        <v>50</v>
      </c>
      <c r="H80" s="11">
        <v>60</v>
      </c>
      <c r="I80" s="11">
        <v>70</v>
      </c>
      <c r="J80" s="32">
        <v>18</v>
      </c>
      <c r="K80" s="45">
        <f t="shared" si="12"/>
        <v>100</v>
      </c>
      <c r="L80" s="46">
        <f t="shared" si="13"/>
        <v>72</v>
      </c>
      <c r="M80" s="46">
        <f t="shared" si="14"/>
        <v>100</v>
      </c>
      <c r="N80" s="46">
        <f t="shared" si="15"/>
        <v>60</v>
      </c>
      <c r="O80" s="46">
        <f t="shared" si="16"/>
        <v>72</v>
      </c>
      <c r="P80" s="47">
        <f t="shared" si="17"/>
        <v>84</v>
      </c>
      <c r="Q80" s="41" t="s">
        <v>632</v>
      </c>
      <c r="R80" t="s">
        <v>649</v>
      </c>
    </row>
    <row r="81" spans="1:18">
      <c r="A81" s="25" t="s">
        <v>523</v>
      </c>
      <c r="B81" s="37" t="s">
        <v>612</v>
      </c>
      <c r="C81" s="37" t="s">
        <v>342</v>
      </c>
      <c r="D81" s="31">
        <v>100</v>
      </c>
      <c r="E81" s="11">
        <v>60</v>
      </c>
      <c r="F81" s="11">
        <v>95</v>
      </c>
      <c r="G81" s="11">
        <v>40</v>
      </c>
      <c r="H81" s="11">
        <v>65</v>
      </c>
      <c r="I81" s="11">
        <v>70</v>
      </c>
      <c r="J81" s="32">
        <v>18</v>
      </c>
      <c r="K81" s="45">
        <f t="shared" si="12"/>
        <v>100</v>
      </c>
      <c r="L81" s="46">
        <f t="shared" si="13"/>
        <v>72</v>
      </c>
      <c r="M81" s="46">
        <f t="shared" si="14"/>
        <v>100</v>
      </c>
      <c r="N81" s="46">
        <f t="shared" si="15"/>
        <v>48</v>
      </c>
      <c r="O81" s="46">
        <f t="shared" si="16"/>
        <v>78</v>
      </c>
      <c r="P81" s="47">
        <f t="shared" si="17"/>
        <v>84</v>
      </c>
      <c r="Q81" s="41" t="s">
        <v>640</v>
      </c>
    </row>
    <row r="82" spans="1:18">
      <c r="A82" s="25" t="s">
        <v>526</v>
      </c>
      <c r="B82" s="37" t="s">
        <v>612</v>
      </c>
      <c r="C82" s="37" t="s">
        <v>243</v>
      </c>
      <c r="D82" s="31">
        <v>100</v>
      </c>
      <c r="E82" s="11">
        <v>70</v>
      </c>
      <c r="F82" s="11">
        <v>80</v>
      </c>
      <c r="G82" s="11">
        <v>95</v>
      </c>
      <c r="H82" s="11">
        <v>80</v>
      </c>
      <c r="I82" s="11">
        <v>70</v>
      </c>
      <c r="J82" s="32">
        <v>24</v>
      </c>
      <c r="K82" s="45">
        <f t="shared" si="12"/>
        <v>100</v>
      </c>
      <c r="L82" s="46">
        <f t="shared" si="13"/>
        <v>84</v>
      </c>
      <c r="M82" s="46">
        <f t="shared" si="14"/>
        <v>96</v>
      </c>
      <c r="N82" s="46">
        <f t="shared" si="15"/>
        <v>100</v>
      </c>
      <c r="O82" s="46">
        <f t="shared" si="16"/>
        <v>96</v>
      </c>
      <c r="P82" s="47">
        <f t="shared" si="17"/>
        <v>84</v>
      </c>
      <c r="Q82" s="41" t="s">
        <v>630</v>
      </c>
    </row>
    <row r="83" spans="1:18">
      <c r="A83" s="25" t="s">
        <v>527</v>
      </c>
      <c r="B83" s="37" t="s">
        <v>612</v>
      </c>
      <c r="C83" s="37" t="s">
        <v>242</v>
      </c>
      <c r="D83" s="31">
        <v>100</v>
      </c>
      <c r="E83" s="11">
        <v>75</v>
      </c>
      <c r="F83" s="11">
        <v>70</v>
      </c>
      <c r="G83" s="11">
        <v>70</v>
      </c>
      <c r="H83" s="11">
        <v>95</v>
      </c>
      <c r="I83" s="11">
        <v>70</v>
      </c>
      <c r="J83" s="32">
        <v>23</v>
      </c>
      <c r="K83" s="45">
        <f t="shared" si="12"/>
        <v>100</v>
      </c>
      <c r="L83" s="46">
        <f t="shared" si="13"/>
        <v>90</v>
      </c>
      <c r="M83" s="46">
        <f t="shared" si="14"/>
        <v>84</v>
      </c>
      <c r="N83" s="46">
        <f t="shared" si="15"/>
        <v>84</v>
      </c>
      <c r="O83" s="46">
        <f t="shared" si="16"/>
        <v>100</v>
      </c>
      <c r="P83" s="47">
        <f t="shared" si="17"/>
        <v>84</v>
      </c>
      <c r="Q83" s="41" t="s">
        <v>638</v>
      </c>
    </row>
    <row r="84" spans="1:18">
      <c r="A84" s="25" t="s">
        <v>528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90</v>
      </c>
      <c r="G84" s="11">
        <v>90</v>
      </c>
      <c r="H84" s="11">
        <v>30</v>
      </c>
      <c r="I84" s="11">
        <v>70</v>
      </c>
      <c r="J84" s="32">
        <v>20</v>
      </c>
      <c r="K84" s="45">
        <f t="shared" si="12"/>
        <v>100</v>
      </c>
      <c r="L84" s="46">
        <f t="shared" si="13"/>
        <v>72</v>
      </c>
      <c r="M84" s="46">
        <f t="shared" si="14"/>
        <v>100</v>
      </c>
      <c r="N84" s="46">
        <f t="shared" si="15"/>
        <v>100</v>
      </c>
      <c r="O84" s="46">
        <f t="shared" si="16"/>
        <v>36</v>
      </c>
      <c r="P84" s="47">
        <f t="shared" si="17"/>
        <v>84</v>
      </c>
      <c r="Q84" s="41" t="s">
        <v>632</v>
      </c>
      <c r="R84" t="s">
        <v>662</v>
      </c>
    </row>
    <row r="85" spans="1:18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75</v>
      </c>
      <c r="G85" s="11">
        <v>75</v>
      </c>
      <c r="H85" s="11">
        <v>75</v>
      </c>
      <c r="I85" s="11">
        <v>70</v>
      </c>
      <c r="J85" s="32">
        <v>25</v>
      </c>
      <c r="K85" s="45">
        <f t="shared" si="12"/>
        <v>100</v>
      </c>
      <c r="L85" s="46">
        <f t="shared" si="13"/>
        <v>90</v>
      </c>
      <c r="M85" s="46">
        <f t="shared" si="14"/>
        <v>90</v>
      </c>
      <c r="N85" s="46">
        <f t="shared" si="15"/>
        <v>90</v>
      </c>
      <c r="O85" s="46">
        <f t="shared" si="16"/>
        <v>90</v>
      </c>
      <c r="P85" s="47">
        <f t="shared" si="17"/>
        <v>84</v>
      </c>
      <c r="Q85" s="41" t="s">
        <v>630</v>
      </c>
      <c r="R85" t="s">
        <v>652</v>
      </c>
    </row>
    <row r="86" spans="1:18">
      <c r="A86" s="25" t="s">
        <v>531</v>
      </c>
      <c r="B86" s="37" t="s">
        <v>612</v>
      </c>
      <c r="C86" s="37" t="s">
        <v>242</v>
      </c>
      <c r="D86" s="31">
        <v>100</v>
      </c>
      <c r="E86" s="11">
        <v>75</v>
      </c>
      <c r="F86" s="11">
        <v>70</v>
      </c>
      <c r="G86" s="11">
        <v>55</v>
      </c>
      <c r="H86" s="11">
        <v>75</v>
      </c>
      <c r="I86" s="11">
        <v>70</v>
      </c>
      <c r="J86" s="32">
        <v>18</v>
      </c>
      <c r="K86" s="45">
        <f t="shared" si="12"/>
        <v>100</v>
      </c>
      <c r="L86" s="46">
        <f t="shared" si="13"/>
        <v>90</v>
      </c>
      <c r="M86" s="46">
        <f t="shared" si="14"/>
        <v>84</v>
      </c>
      <c r="N86" s="46">
        <f t="shared" si="15"/>
        <v>66</v>
      </c>
      <c r="O86" s="46">
        <f t="shared" si="16"/>
        <v>90</v>
      </c>
      <c r="P86" s="47">
        <f t="shared" si="17"/>
        <v>84</v>
      </c>
      <c r="Q86" s="41" t="s">
        <v>632</v>
      </c>
      <c r="R86" t="s">
        <v>651</v>
      </c>
    </row>
    <row r="87" spans="1:18">
      <c r="A87" s="25" t="s">
        <v>533</v>
      </c>
      <c r="B87" s="37" t="s">
        <v>612</v>
      </c>
      <c r="C87" s="37" t="s">
        <v>242</v>
      </c>
      <c r="D87" s="31">
        <v>100</v>
      </c>
      <c r="E87" s="11">
        <v>85</v>
      </c>
      <c r="F87" s="11">
        <v>85</v>
      </c>
      <c r="G87" s="11">
        <v>85</v>
      </c>
      <c r="H87" s="11">
        <v>85</v>
      </c>
      <c r="I87" s="11">
        <v>75</v>
      </c>
      <c r="J87" s="32">
        <v>28</v>
      </c>
      <c r="K87" s="45">
        <f t="shared" si="12"/>
        <v>100</v>
      </c>
      <c r="L87" s="46">
        <f t="shared" si="13"/>
        <v>100</v>
      </c>
      <c r="M87" s="46">
        <f t="shared" si="14"/>
        <v>100</v>
      </c>
      <c r="N87" s="46">
        <f t="shared" si="15"/>
        <v>100</v>
      </c>
      <c r="O87" s="46">
        <f t="shared" si="16"/>
        <v>100</v>
      </c>
      <c r="P87" s="47">
        <f t="shared" si="17"/>
        <v>90</v>
      </c>
      <c r="Q87" s="41" t="s">
        <v>630</v>
      </c>
      <c r="R87" t="s">
        <v>650</v>
      </c>
    </row>
    <row r="88" spans="1:18">
      <c r="A88" s="25" t="s">
        <v>534</v>
      </c>
      <c r="B88" s="37" t="s">
        <v>612</v>
      </c>
      <c r="C88" s="37" t="s">
        <v>243</v>
      </c>
      <c r="D88" s="31">
        <v>100</v>
      </c>
      <c r="E88" s="11">
        <v>80</v>
      </c>
      <c r="F88" s="11">
        <v>80</v>
      </c>
      <c r="G88" s="11">
        <v>70</v>
      </c>
      <c r="H88" s="11">
        <v>90</v>
      </c>
      <c r="I88" s="11">
        <v>70</v>
      </c>
      <c r="J88" s="32">
        <v>25</v>
      </c>
      <c r="K88" s="45">
        <f t="shared" si="12"/>
        <v>100</v>
      </c>
      <c r="L88" s="46">
        <f t="shared" si="13"/>
        <v>96</v>
      </c>
      <c r="M88" s="46">
        <f t="shared" si="14"/>
        <v>96</v>
      </c>
      <c r="N88" s="46">
        <f t="shared" si="15"/>
        <v>84</v>
      </c>
      <c r="O88" s="46">
        <f t="shared" si="16"/>
        <v>100</v>
      </c>
      <c r="P88" s="47">
        <f t="shared" si="17"/>
        <v>84</v>
      </c>
      <c r="Q88" s="41" t="s">
        <v>632</v>
      </c>
    </row>
    <row r="89" spans="1:18">
      <c r="A89" s="27" t="s">
        <v>577</v>
      </c>
      <c r="B89" s="37" t="s">
        <v>612</v>
      </c>
      <c r="C89" s="37" t="s">
        <v>242</v>
      </c>
      <c r="D89" s="31">
        <v>100</v>
      </c>
      <c r="E89" s="11">
        <v>70</v>
      </c>
      <c r="F89" s="11">
        <v>75</v>
      </c>
      <c r="G89" s="11">
        <v>85</v>
      </c>
      <c r="H89" s="11">
        <v>60</v>
      </c>
      <c r="I89" s="11">
        <v>70</v>
      </c>
      <c r="J89" s="32">
        <v>22</v>
      </c>
      <c r="K89" s="45">
        <f t="shared" si="12"/>
        <v>100</v>
      </c>
      <c r="L89" s="46">
        <f t="shared" si="13"/>
        <v>84</v>
      </c>
      <c r="M89" s="46">
        <f t="shared" si="14"/>
        <v>90</v>
      </c>
      <c r="N89" s="46">
        <f t="shared" si="15"/>
        <v>100</v>
      </c>
      <c r="O89" s="46">
        <f t="shared" si="16"/>
        <v>72</v>
      </c>
      <c r="P89" s="47">
        <f t="shared" si="17"/>
        <v>84</v>
      </c>
      <c r="Q89" s="41" t="s">
        <v>630</v>
      </c>
    </row>
    <row r="90" spans="1:18">
      <c r="A90" s="27" t="s">
        <v>578</v>
      </c>
      <c r="B90" s="37" t="s">
        <v>612</v>
      </c>
      <c r="C90" s="37" t="s">
        <v>243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12"/>
        <v>100</v>
      </c>
      <c r="L90" s="46">
        <f t="shared" si="13"/>
        <v>90</v>
      </c>
      <c r="M90" s="46">
        <f t="shared" si="14"/>
        <v>84</v>
      </c>
      <c r="N90" s="46">
        <f t="shared" si="15"/>
        <v>66</v>
      </c>
      <c r="O90" s="46">
        <f t="shared" si="16"/>
        <v>90</v>
      </c>
      <c r="P90" s="47">
        <f t="shared" si="17"/>
        <v>84</v>
      </c>
      <c r="Q90" s="41" t="s">
        <v>632</v>
      </c>
    </row>
    <row r="91" spans="1:18">
      <c r="A91" s="27" t="s">
        <v>599</v>
      </c>
      <c r="B91" s="37" t="s">
        <v>612</v>
      </c>
      <c r="C91" s="37" t="s">
        <v>242</v>
      </c>
      <c r="D91" s="31">
        <v>100</v>
      </c>
      <c r="E91" s="11">
        <v>60</v>
      </c>
      <c r="F91" s="11">
        <v>30</v>
      </c>
      <c r="G91" s="11">
        <v>85</v>
      </c>
      <c r="H91" s="11">
        <v>85</v>
      </c>
      <c r="I91" s="11">
        <v>70</v>
      </c>
      <c r="J91" s="32">
        <v>15</v>
      </c>
      <c r="K91" s="45">
        <f t="shared" si="12"/>
        <v>100</v>
      </c>
      <c r="L91" s="46">
        <f t="shared" si="13"/>
        <v>72</v>
      </c>
      <c r="M91" s="46">
        <f t="shared" si="14"/>
        <v>36</v>
      </c>
      <c r="N91" s="46">
        <f t="shared" si="15"/>
        <v>100</v>
      </c>
      <c r="O91" s="46">
        <f t="shared" si="16"/>
        <v>100</v>
      </c>
      <c r="P91" s="47">
        <f t="shared" si="17"/>
        <v>84</v>
      </c>
      <c r="Q91" s="41" t="s">
        <v>632</v>
      </c>
      <c r="R91" t="s">
        <v>649</v>
      </c>
    </row>
    <row r="92" spans="1:18">
      <c r="A92" s="27" t="s">
        <v>602</v>
      </c>
      <c r="B92" s="37" t="s">
        <v>612</v>
      </c>
      <c r="C92" s="37" t="s">
        <v>242</v>
      </c>
      <c r="D92" s="31">
        <v>100</v>
      </c>
      <c r="E92" s="11">
        <v>60</v>
      </c>
      <c r="F92" s="11">
        <v>90</v>
      </c>
      <c r="G92" s="11">
        <v>70</v>
      </c>
      <c r="H92" s="11">
        <v>80</v>
      </c>
      <c r="I92" s="11">
        <v>70</v>
      </c>
      <c r="J92" s="32">
        <v>18</v>
      </c>
      <c r="K92" s="45">
        <f t="shared" si="12"/>
        <v>100</v>
      </c>
      <c r="L92" s="46">
        <f t="shared" si="13"/>
        <v>72</v>
      </c>
      <c r="M92" s="46">
        <f t="shared" si="14"/>
        <v>100</v>
      </c>
      <c r="N92" s="46">
        <f t="shared" si="15"/>
        <v>84</v>
      </c>
      <c r="O92" s="46">
        <f t="shared" si="16"/>
        <v>96</v>
      </c>
      <c r="P92" s="47">
        <f t="shared" si="17"/>
        <v>84</v>
      </c>
      <c r="Q92" s="41" t="s">
        <v>630</v>
      </c>
      <c r="R92" t="s">
        <v>661</v>
      </c>
    </row>
    <row r="93" spans="1:18">
      <c r="A93" s="27" t="s">
        <v>604</v>
      </c>
      <c r="B93" s="38" t="s">
        <v>612</v>
      </c>
      <c r="C93" s="38" t="s">
        <v>243</v>
      </c>
      <c r="D93" s="31">
        <v>100</v>
      </c>
      <c r="E93" s="26">
        <v>80</v>
      </c>
      <c r="F93" s="26">
        <v>80</v>
      </c>
      <c r="G93" s="26">
        <v>80</v>
      </c>
      <c r="H93" s="26">
        <v>80</v>
      </c>
      <c r="I93" s="26">
        <v>75</v>
      </c>
      <c r="J93" s="34">
        <v>26</v>
      </c>
      <c r="K93" s="45">
        <f t="shared" si="12"/>
        <v>100</v>
      </c>
      <c r="L93" s="46">
        <f t="shared" si="13"/>
        <v>96</v>
      </c>
      <c r="M93" s="46">
        <f t="shared" si="14"/>
        <v>96</v>
      </c>
      <c r="N93" s="46">
        <f t="shared" si="15"/>
        <v>96</v>
      </c>
      <c r="O93" s="46">
        <f t="shared" si="16"/>
        <v>96</v>
      </c>
      <c r="P93" s="47">
        <f t="shared" si="17"/>
        <v>90</v>
      </c>
      <c r="Q93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69:Q69"/>
    <mergeCell ref="A30:Q30"/>
    <mergeCell ref="A7:Q7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2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2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2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687</v>
      </c>
    </row>
    <row r="11" spans="1:6">
      <c r="A11">
        <v>101</v>
      </c>
      <c r="B11" t="s">
        <v>686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826</v>
      </c>
      <c r="C1" s="1" t="s">
        <v>827</v>
      </c>
      <c r="D1" s="1" t="s">
        <v>828</v>
      </c>
      <c r="E1" s="1" t="s">
        <v>821</v>
      </c>
      <c r="F1" s="1" t="s">
        <v>822</v>
      </c>
      <c r="G1" s="1" t="s">
        <v>823</v>
      </c>
      <c r="H1" s="1" t="s">
        <v>824</v>
      </c>
      <c r="I1" s="1" t="s">
        <v>642</v>
      </c>
      <c r="J1" s="1" t="s">
        <v>829</v>
      </c>
      <c r="K1" s="1" t="s">
        <v>830</v>
      </c>
    </row>
    <row r="2" spans="1:11">
      <c r="A2" s="124" t="s">
        <v>722</v>
      </c>
      <c r="B2" s="128">
        <v>13</v>
      </c>
      <c r="C2" s="125">
        <v>6</v>
      </c>
      <c r="D2" s="125">
        <v>12</v>
      </c>
      <c r="E2" s="125">
        <v>16</v>
      </c>
      <c r="F2" s="125">
        <v>16</v>
      </c>
      <c r="G2" s="125">
        <v>7</v>
      </c>
      <c r="H2" s="125">
        <v>6</v>
      </c>
      <c r="I2" s="125">
        <v>8</v>
      </c>
      <c r="J2" s="130">
        <v>16</v>
      </c>
      <c r="K2" s="132">
        <f>SUM(B2:J2)</f>
        <v>100</v>
      </c>
    </row>
    <row r="3" spans="1:11">
      <c r="A3" s="126" t="s">
        <v>831</v>
      </c>
      <c r="B3" s="129">
        <v>12</v>
      </c>
      <c r="C3" s="127">
        <v>10</v>
      </c>
      <c r="D3" s="127">
        <v>16</v>
      </c>
      <c r="E3" s="127">
        <v>12</v>
      </c>
      <c r="F3" s="127">
        <v>11</v>
      </c>
      <c r="G3" s="127">
        <v>10</v>
      </c>
      <c r="H3" s="127">
        <v>9</v>
      </c>
      <c r="I3" s="127">
        <v>8</v>
      </c>
      <c r="J3" s="131">
        <v>12</v>
      </c>
      <c r="K3" s="133">
        <f t="shared" ref="K3:K26" si="0">SUM(B3:J3)</f>
        <v>100</v>
      </c>
    </row>
    <row r="4" spans="1:11">
      <c r="A4" s="124" t="s">
        <v>832</v>
      </c>
      <c r="B4" s="128">
        <v>10</v>
      </c>
      <c r="C4" s="125">
        <v>10</v>
      </c>
      <c r="D4" s="125">
        <v>14</v>
      </c>
      <c r="E4" s="125">
        <v>10</v>
      </c>
      <c r="F4" s="125">
        <v>18</v>
      </c>
      <c r="G4" s="125">
        <v>8</v>
      </c>
      <c r="H4" s="125">
        <v>8</v>
      </c>
      <c r="I4" s="125">
        <v>12</v>
      </c>
      <c r="J4" s="130">
        <v>10</v>
      </c>
      <c r="K4" s="132">
        <f t="shared" si="0"/>
        <v>100</v>
      </c>
    </row>
    <row r="5" spans="1:11">
      <c r="A5" s="126" t="s">
        <v>833</v>
      </c>
      <c r="B5" s="129">
        <v>11</v>
      </c>
      <c r="C5" s="127">
        <v>5</v>
      </c>
      <c r="D5" s="127">
        <v>11</v>
      </c>
      <c r="E5" s="127">
        <v>24</v>
      </c>
      <c r="F5" s="127">
        <v>10</v>
      </c>
      <c r="G5" s="127">
        <v>8</v>
      </c>
      <c r="H5" s="127">
        <v>6</v>
      </c>
      <c r="I5" s="127">
        <v>5</v>
      </c>
      <c r="J5" s="131">
        <v>20</v>
      </c>
      <c r="K5" s="133">
        <f t="shared" si="0"/>
        <v>100</v>
      </c>
    </row>
    <row r="6" spans="1:11">
      <c r="A6" s="124" t="s">
        <v>834</v>
      </c>
      <c r="B6" s="128">
        <v>8</v>
      </c>
      <c r="C6" s="125">
        <v>8</v>
      </c>
      <c r="D6" s="125">
        <v>15</v>
      </c>
      <c r="E6" s="125">
        <v>12</v>
      </c>
      <c r="F6" s="125">
        <v>18</v>
      </c>
      <c r="G6" s="125">
        <v>8</v>
      </c>
      <c r="H6" s="125">
        <v>9</v>
      </c>
      <c r="I6" s="125">
        <v>11</v>
      </c>
      <c r="J6" s="130">
        <v>11</v>
      </c>
      <c r="K6" s="132">
        <f t="shared" si="0"/>
        <v>100</v>
      </c>
    </row>
    <row r="7" spans="1:11">
      <c r="A7" s="126" t="s">
        <v>835</v>
      </c>
      <c r="B7" s="129">
        <v>12</v>
      </c>
      <c r="C7" s="127">
        <v>9</v>
      </c>
      <c r="D7" s="127">
        <v>10</v>
      </c>
      <c r="E7" s="127">
        <v>14</v>
      </c>
      <c r="F7" s="127">
        <v>16</v>
      </c>
      <c r="G7" s="127">
        <v>8</v>
      </c>
      <c r="H7" s="127">
        <v>9</v>
      </c>
      <c r="I7" s="127">
        <v>8</v>
      </c>
      <c r="J7" s="131">
        <v>14</v>
      </c>
      <c r="K7" s="133">
        <f t="shared" si="0"/>
        <v>100</v>
      </c>
    </row>
    <row r="8" spans="1:11">
      <c r="A8" s="124" t="s">
        <v>763</v>
      </c>
      <c r="B8" s="128">
        <v>10</v>
      </c>
      <c r="C8" s="125">
        <v>14</v>
      </c>
      <c r="D8" s="125">
        <v>13</v>
      </c>
      <c r="E8" s="125">
        <v>8</v>
      </c>
      <c r="F8" s="125">
        <v>13</v>
      </c>
      <c r="G8" s="125">
        <v>18</v>
      </c>
      <c r="H8" s="125">
        <v>5</v>
      </c>
      <c r="I8" s="125">
        <v>10</v>
      </c>
      <c r="J8" s="130">
        <v>9</v>
      </c>
      <c r="K8" s="132">
        <f t="shared" si="0"/>
        <v>100</v>
      </c>
    </row>
    <row r="9" spans="1:11">
      <c r="A9" s="126" t="s">
        <v>836</v>
      </c>
      <c r="B9" s="129">
        <v>12</v>
      </c>
      <c r="C9" s="127">
        <v>8</v>
      </c>
      <c r="D9" s="127">
        <v>10</v>
      </c>
      <c r="E9" s="127">
        <v>12</v>
      </c>
      <c r="F9" s="127">
        <v>16</v>
      </c>
      <c r="G9" s="127">
        <v>7</v>
      </c>
      <c r="H9" s="127">
        <v>8</v>
      </c>
      <c r="I9" s="127">
        <v>10</v>
      </c>
      <c r="J9" s="131">
        <v>17</v>
      </c>
      <c r="K9" s="133">
        <f t="shared" si="0"/>
        <v>100</v>
      </c>
    </row>
    <row r="10" spans="1:11">
      <c r="A10" s="124" t="s">
        <v>837</v>
      </c>
      <c r="B10" s="128">
        <v>14</v>
      </c>
      <c r="C10" s="125">
        <v>7</v>
      </c>
      <c r="D10" s="125">
        <v>11</v>
      </c>
      <c r="E10" s="125">
        <v>16</v>
      </c>
      <c r="F10" s="125">
        <v>10</v>
      </c>
      <c r="G10" s="125">
        <v>8</v>
      </c>
      <c r="H10" s="125">
        <v>9</v>
      </c>
      <c r="I10" s="125">
        <v>11</v>
      </c>
      <c r="J10" s="130">
        <v>14</v>
      </c>
      <c r="K10" s="132">
        <f t="shared" si="0"/>
        <v>100</v>
      </c>
    </row>
    <row r="11" spans="1:11">
      <c r="A11" s="126" t="s">
        <v>838</v>
      </c>
      <c r="B11" s="129">
        <v>14</v>
      </c>
      <c r="C11" s="127">
        <v>10</v>
      </c>
      <c r="D11" s="127">
        <v>12</v>
      </c>
      <c r="E11" s="127">
        <v>18</v>
      </c>
      <c r="F11" s="127">
        <v>8</v>
      </c>
      <c r="G11" s="127">
        <v>9</v>
      </c>
      <c r="H11" s="127">
        <v>9</v>
      </c>
      <c r="I11" s="127">
        <v>8</v>
      </c>
      <c r="J11" s="131">
        <v>12</v>
      </c>
      <c r="K11" s="133">
        <f t="shared" si="0"/>
        <v>100</v>
      </c>
    </row>
    <row r="12" spans="1:11">
      <c r="A12" s="124" t="s">
        <v>839</v>
      </c>
      <c r="B12" s="128">
        <v>10</v>
      </c>
      <c r="C12" s="125">
        <v>10</v>
      </c>
      <c r="D12" s="125">
        <v>10</v>
      </c>
      <c r="E12" s="125">
        <v>10</v>
      </c>
      <c r="F12" s="125">
        <v>10</v>
      </c>
      <c r="G12" s="125">
        <v>10</v>
      </c>
      <c r="H12" s="125">
        <v>10</v>
      </c>
      <c r="I12" s="125">
        <v>10</v>
      </c>
      <c r="J12" s="130">
        <v>10</v>
      </c>
      <c r="K12" s="132">
        <f t="shared" si="0"/>
        <v>90</v>
      </c>
    </row>
    <row r="13" spans="1:11">
      <c r="A13" s="126" t="s">
        <v>840</v>
      </c>
      <c r="B13" s="129">
        <v>12</v>
      </c>
      <c r="C13" s="127">
        <v>10</v>
      </c>
      <c r="D13" s="127">
        <v>8</v>
      </c>
      <c r="E13" s="127">
        <v>18</v>
      </c>
      <c r="F13" s="127">
        <v>6</v>
      </c>
      <c r="G13" s="127">
        <v>3</v>
      </c>
      <c r="H13" s="127">
        <v>10</v>
      </c>
      <c r="I13" s="127">
        <v>3</v>
      </c>
      <c r="J13" s="131">
        <v>30</v>
      </c>
      <c r="K13" s="133">
        <f t="shared" si="0"/>
        <v>100</v>
      </c>
    </row>
    <row r="14" spans="1:11">
      <c r="A14" s="124" t="s">
        <v>730</v>
      </c>
      <c r="B14" s="128">
        <v>10</v>
      </c>
      <c r="C14" s="125">
        <v>9</v>
      </c>
      <c r="D14" s="125">
        <v>10</v>
      </c>
      <c r="E14" s="125">
        <v>13</v>
      </c>
      <c r="F14" s="125">
        <v>16</v>
      </c>
      <c r="G14" s="125">
        <v>8</v>
      </c>
      <c r="H14" s="125">
        <v>14</v>
      </c>
      <c r="I14" s="125">
        <v>8</v>
      </c>
      <c r="J14" s="130">
        <v>12</v>
      </c>
      <c r="K14" s="132">
        <f t="shared" si="0"/>
        <v>100</v>
      </c>
    </row>
    <row r="15" spans="1:11">
      <c r="A15" s="126" t="s">
        <v>841</v>
      </c>
      <c r="B15" s="129">
        <v>14</v>
      </c>
      <c r="C15" s="127">
        <v>10</v>
      </c>
      <c r="D15" s="127">
        <v>10</v>
      </c>
      <c r="E15" s="127">
        <v>15</v>
      </c>
      <c r="F15" s="127">
        <v>15</v>
      </c>
      <c r="G15" s="127">
        <v>7</v>
      </c>
      <c r="H15" s="127">
        <v>6</v>
      </c>
      <c r="I15" s="127">
        <v>8</v>
      </c>
      <c r="J15" s="131">
        <v>15</v>
      </c>
      <c r="K15" s="133">
        <f t="shared" si="0"/>
        <v>100</v>
      </c>
    </row>
    <row r="16" spans="1:11">
      <c r="A16" s="124" t="s">
        <v>842</v>
      </c>
      <c r="B16" s="128">
        <v>13</v>
      </c>
      <c r="C16" s="125">
        <v>6</v>
      </c>
      <c r="D16" s="125">
        <v>12</v>
      </c>
      <c r="E16" s="125">
        <v>10</v>
      </c>
      <c r="F16" s="125">
        <v>16</v>
      </c>
      <c r="G16" s="125">
        <v>8</v>
      </c>
      <c r="H16" s="125">
        <v>8</v>
      </c>
      <c r="I16" s="125">
        <v>19</v>
      </c>
      <c r="J16" s="130">
        <v>8</v>
      </c>
      <c r="K16" s="132">
        <f t="shared" si="0"/>
        <v>100</v>
      </c>
    </row>
    <row r="17" spans="1:11">
      <c r="A17" s="126" t="s">
        <v>843</v>
      </c>
      <c r="B17" s="129">
        <v>10</v>
      </c>
      <c r="C17" s="127">
        <v>8</v>
      </c>
      <c r="D17" s="127">
        <v>10</v>
      </c>
      <c r="E17" s="127">
        <v>10</v>
      </c>
      <c r="F17" s="127">
        <v>18</v>
      </c>
      <c r="G17" s="127">
        <v>7</v>
      </c>
      <c r="H17" s="127">
        <v>9</v>
      </c>
      <c r="I17" s="127">
        <v>16</v>
      </c>
      <c r="J17" s="131">
        <v>12</v>
      </c>
      <c r="K17" s="133">
        <f t="shared" si="0"/>
        <v>100</v>
      </c>
    </row>
    <row r="18" spans="1:11">
      <c r="A18" s="124" t="s">
        <v>844</v>
      </c>
      <c r="B18" s="128">
        <v>15</v>
      </c>
      <c r="C18" s="125">
        <v>10</v>
      </c>
      <c r="D18" s="125">
        <v>15</v>
      </c>
      <c r="E18" s="125">
        <v>14</v>
      </c>
      <c r="F18" s="125">
        <v>14</v>
      </c>
      <c r="G18" s="125">
        <v>7</v>
      </c>
      <c r="H18" s="125">
        <v>8</v>
      </c>
      <c r="I18" s="125">
        <v>7</v>
      </c>
      <c r="J18" s="130">
        <v>10</v>
      </c>
      <c r="K18" s="132">
        <f t="shared" si="0"/>
        <v>100</v>
      </c>
    </row>
    <row r="19" spans="1:11">
      <c r="A19" s="126" t="s">
        <v>845</v>
      </c>
      <c r="B19" s="129">
        <v>8</v>
      </c>
      <c r="C19" s="127">
        <v>10</v>
      </c>
      <c r="D19" s="127">
        <v>14</v>
      </c>
      <c r="E19" s="127">
        <v>10</v>
      </c>
      <c r="F19" s="127">
        <v>20</v>
      </c>
      <c r="G19" s="127">
        <v>11</v>
      </c>
      <c r="H19" s="127">
        <v>10</v>
      </c>
      <c r="I19" s="127">
        <v>9</v>
      </c>
      <c r="J19" s="131">
        <v>8</v>
      </c>
      <c r="K19" s="133">
        <f t="shared" si="0"/>
        <v>100</v>
      </c>
    </row>
    <row r="20" spans="1:11">
      <c r="A20" s="124" t="s">
        <v>770</v>
      </c>
      <c r="B20" s="128">
        <v>10</v>
      </c>
      <c r="C20" s="125">
        <v>14</v>
      </c>
      <c r="D20" s="125">
        <v>11</v>
      </c>
      <c r="E20" s="125">
        <v>8</v>
      </c>
      <c r="F20" s="125">
        <v>10</v>
      </c>
      <c r="G20" s="125">
        <v>19</v>
      </c>
      <c r="H20" s="125">
        <v>8</v>
      </c>
      <c r="I20" s="125">
        <v>10</v>
      </c>
      <c r="J20" s="130">
        <v>10</v>
      </c>
      <c r="K20" s="132">
        <f t="shared" si="0"/>
        <v>100</v>
      </c>
    </row>
    <row r="21" spans="1:11">
      <c r="A21" s="126" t="s">
        <v>767</v>
      </c>
      <c r="B21" s="129">
        <v>8</v>
      </c>
      <c r="C21" s="127">
        <v>15</v>
      </c>
      <c r="D21" s="127">
        <v>10</v>
      </c>
      <c r="E21" s="127">
        <v>10</v>
      </c>
      <c r="F21" s="127">
        <v>9</v>
      </c>
      <c r="G21" s="127">
        <v>15</v>
      </c>
      <c r="H21" s="127">
        <v>15</v>
      </c>
      <c r="I21" s="127">
        <v>10</v>
      </c>
      <c r="J21" s="131">
        <v>8</v>
      </c>
      <c r="K21" s="133">
        <f t="shared" si="0"/>
        <v>100</v>
      </c>
    </row>
    <row r="22" spans="1:11">
      <c r="A22" s="124" t="s">
        <v>761</v>
      </c>
      <c r="B22" s="128">
        <v>12</v>
      </c>
      <c r="C22" s="125">
        <v>14</v>
      </c>
      <c r="D22" s="125">
        <v>10</v>
      </c>
      <c r="E22" s="125">
        <v>12</v>
      </c>
      <c r="F22" s="125">
        <v>8</v>
      </c>
      <c r="G22" s="125">
        <v>7</v>
      </c>
      <c r="H22" s="125">
        <v>18</v>
      </c>
      <c r="I22" s="125">
        <v>8</v>
      </c>
      <c r="J22" s="130">
        <v>11</v>
      </c>
      <c r="K22" s="132">
        <f t="shared" si="0"/>
        <v>100</v>
      </c>
    </row>
    <row r="23" spans="1:11">
      <c r="A23" s="126" t="s">
        <v>846</v>
      </c>
      <c r="B23" s="129">
        <v>9</v>
      </c>
      <c r="C23" s="127">
        <v>16</v>
      </c>
      <c r="D23" s="127">
        <v>12</v>
      </c>
      <c r="E23" s="127">
        <v>11</v>
      </c>
      <c r="F23" s="127">
        <v>11</v>
      </c>
      <c r="G23" s="127">
        <v>8</v>
      </c>
      <c r="H23" s="127">
        <v>17</v>
      </c>
      <c r="I23" s="127">
        <v>7</v>
      </c>
      <c r="J23" s="131">
        <v>9</v>
      </c>
      <c r="K23" s="133">
        <f t="shared" si="0"/>
        <v>100</v>
      </c>
    </row>
    <row r="24" spans="1:11">
      <c r="A24" s="124" t="s">
        <v>847</v>
      </c>
      <c r="B24" s="128">
        <v>8</v>
      </c>
      <c r="C24" s="125">
        <v>15</v>
      </c>
      <c r="D24" s="125">
        <v>11</v>
      </c>
      <c r="E24" s="125">
        <v>10</v>
      </c>
      <c r="F24" s="125">
        <v>11</v>
      </c>
      <c r="G24" s="125">
        <v>16</v>
      </c>
      <c r="H24" s="125">
        <v>14</v>
      </c>
      <c r="I24" s="125">
        <v>8</v>
      </c>
      <c r="J24" s="130">
        <v>7</v>
      </c>
      <c r="K24" s="132">
        <f t="shared" si="0"/>
        <v>100</v>
      </c>
    </row>
    <row r="25" spans="1:11">
      <c r="A25" s="126" t="s">
        <v>848</v>
      </c>
      <c r="B25" s="129">
        <v>9</v>
      </c>
      <c r="C25" s="127">
        <v>14</v>
      </c>
      <c r="D25" s="127">
        <v>10</v>
      </c>
      <c r="E25" s="127">
        <v>11</v>
      </c>
      <c r="F25" s="127">
        <v>12</v>
      </c>
      <c r="G25" s="127">
        <v>14</v>
      </c>
      <c r="H25" s="127">
        <v>14</v>
      </c>
      <c r="I25" s="127">
        <v>8</v>
      </c>
      <c r="J25" s="131">
        <v>8</v>
      </c>
      <c r="K25" s="133">
        <f t="shared" si="0"/>
        <v>100</v>
      </c>
    </row>
    <row r="26" spans="1:11">
      <c r="A26" s="126" t="s">
        <v>849</v>
      </c>
      <c r="B26" s="129">
        <v>8</v>
      </c>
      <c r="C26" s="127">
        <v>17</v>
      </c>
      <c r="D26" s="127">
        <v>9</v>
      </c>
      <c r="E26" s="127">
        <v>10</v>
      </c>
      <c r="F26" s="127">
        <v>8</v>
      </c>
      <c r="G26" s="127">
        <v>14</v>
      </c>
      <c r="H26" s="127">
        <v>16</v>
      </c>
      <c r="I26" s="127">
        <v>6</v>
      </c>
      <c r="J26" s="131">
        <v>12</v>
      </c>
      <c r="K26" s="133">
        <f t="shared" si="0"/>
        <v>100</v>
      </c>
    </row>
    <row r="27" spans="1:11">
      <c r="A27" s="124" t="s">
        <v>850</v>
      </c>
      <c r="B27" s="128">
        <v>10</v>
      </c>
      <c r="C27" s="125">
        <v>10</v>
      </c>
      <c r="D27" s="125">
        <v>13</v>
      </c>
      <c r="E27" s="125">
        <v>12</v>
      </c>
      <c r="F27" s="125">
        <v>18</v>
      </c>
      <c r="G27" s="125">
        <v>8</v>
      </c>
      <c r="H27" s="125">
        <v>14</v>
      </c>
      <c r="I27" s="125">
        <v>10</v>
      </c>
      <c r="J27" s="130">
        <v>5</v>
      </c>
      <c r="K27" s="132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50" t="s">
        <v>244</v>
      </c>
      <c r="B1" s="150"/>
    </row>
    <row r="2" spans="1:14">
      <c r="A2" s="147">
        <v>0</v>
      </c>
      <c r="B2" s="28"/>
      <c r="M2" s="148">
        <f>(N49-N39)/(ROW(N49)-ROW(N39))</f>
        <v>0.05</v>
      </c>
      <c r="N2" t="s">
        <v>861</v>
      </c>
    </row>
    <row r="3" spans="1:14">
      <c r="A3" s="64">
        <v>0</v>
      </c>
      <c r="B3" s="149">
        <v>1</v>
      </c>
      <c r="M3" s="148">
        <f>(N54-N49)/(ROW(N54)-ROW(N49))</f>
        <v>0.1</v>
      </c>
      <c r="N3" t="s">
        <v>862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9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 t="shared" ref="B15:B17" si="1">B14+$M$3</f>
        <v>1.7000000000000002</v>
      </c>
    </row>
    <row r="16" spans="1:14">
      <c r="A16" s="64">
        <v>13</v>
      </c>
      <c r="B16" s="69">
        <f t="shared" si="1"/>
        <v>1.8000000000000003</v>
      </c>
    </row>
    <row r="17" spans="1:11">
      <c r="A17" s="64">
        <v>14</v>
      </c>
      <c r="B17" s="69">
        <f t="shared" si="1"/>
        <v>1.9000000000000004</v>
      </c>
    </row>
    <row r="18" spans="1:11">
      <c r="A18" s="64">
        <v>15</v>
      </c>
      <c r="B18" s="149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6">
        <v>1.2</v>
      </c>
      <c r="I22" s="146">
        <v>1</v>
      </c>
      <c r="J22" s="146">
        <v>1</v>
      </c>
      <c r="K22" s="65">
        <v>1</v>
      </c>
    </row>
    <row r="23" spans="1:11">
      <c r="A23" s="64" t="s">
        <v>856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6">
        <v>1</v>
      </c>
      <c r="I23" s="146">
        <v>1</v>
      </c>
      <c r="J23" s="146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6">
        <v>1</v>
      </c>
      <c r="I24" s="146">
        <v>1</v>
      </c>
      <c r="J24" s="146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6">
        <v>1</v>
      </c>
      <c r="I25" s="146">
        <v>1</v>
      </c>
      <c r="J25" s="146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6">
        <v>1</v>
      </c>
      <c r="I26" s="146">
        <v>1</v>
      </c>
      <c r="J26" s="146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6">
        <v>1</v>
      </c>
      <c r="I27" s="146">
        <v>1</v>
      </c>
      <c r="J27" s="146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6">
        <v>1</v>
      </c>
      <c r="I28" s="146">
        <v>1</v>
      </c>
      <c r="J28" s="146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6">
        <v>1</v>
      </c>
      <c r="I29" s="146">
        <v>1</v>
      </c>
      <c r="J29" s="146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6">
        <v>1</v>
      </c>
      <c r="I30" s="146">
        <v>1</v>
      </c>
      <c r="J30" s="146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6">
        <v>1</v>
      </c>
      <c r="I31" s="146">
        <v>1</v>
      </c>
      <c r="J31" s="146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6">
        <v>1</v>
      </c>
      <c r="I32" s="146">
        <v>1</v>
      </c>
      <c r="J32" s="146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6">
        <v>1</v>
      </c>
      <c r="I33" s="146">
        <v>1</v>
      </c>
      <c r="J33" s="146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6">
        <v>1.3</v>
      </c>
      <c r="I34" s="146">
        <v>2</v>
      </c>
      <c r="J34" s="146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6">
        <v>1</v>
      </c>
      <c r="I35" s="146">
        <v>2</v>
      </c>
      <c r="J35" s="146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54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50" t="s">
        <v>244</v>
      </c>
      <c r="N37" s="150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7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53">
        <v>1.8</v>
      </c>
      <c r="I39" s="153">
        <v>1.5</v>
      </c>
      <c r="J39" s="153">
        <v>1.5</v>
      </c>
      <c r="K39" s="65">
        <v>1.5</v>
      </c>
      <c r="M39" s="64">
        <v>0</v>
      </c>
      <c r="N39" s="151">
        <v>1</v>
      </c>
    </row>
    <row r="40" spans="1:14">
      <c r="A40" s="64" t="s">
        <v>856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53">
        <v>1.5</v>
      </c>
      <c r="I40" s="153">
        <v>1.5</v>
      </c>
      <c r="J40" s="153">
        <v>1.5</v>
      </c>
      <c r="K40" s="65">
        <v>1.5</v>
      </c>
      <c r="M40" s="64">
        <v>1</v>
      </c>
      <c r="N40" s="152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53">
        <v>1.5</v>
      </c>
      <c r="I41" s="153">
        <v>1.5</v>
      </c>
      <c r="J41" s="153">
        <v>1.5</v>
      </c>
      <c r="K41" s="65">
        <v>1.5</v>
      </c>
      <c r="M41" s="64">
        <v>2</v>
      </c>
      <c r="N41" s="155">
        <f t="shared" ref="N41:N48" si="2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53">
        <v>1.5</v>
      </c>
      <c r="I42" s="153">
        <v>1.5</v>
      </c>
      <c r="J42" s="153">
        <v>1.5</v>
      </c>
      <c r="K42" s="65">
        <v>1.5</v>
      </c>
      <c r="M42" s="64">
        <v>3</v>
      </c>
      <c r="N42" s="152">
        <f t="shared" si="2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53">
        <v>1.5</v>
      </c>
      <c r="I43" s="153">
        <v>1.5</v>
      </c>
      <c r="J43" s="153">
        <v>1.5</v>
      </c>
      <c r="K43" s="65">
        <v>1.5</v>
      </c>
      <c r="M43" s="64">
        <v>4</v>
      </c>
      <c r="N43" s="155">
        <f t="shared" si="2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53">
        <v>1.5</v>
      </c>
      <c r="I44" s="153">
        <v>1.5</v>
      </c>
      <c r="J44" s="153">
        <v>1.5</v>
      </c>
      <c r="K44" s="65">
        <v>1.5</v>
      </c>
      <c r="M44" s="64">
        <v>5</v>
      </c>
      <c r="N44" s="152">
        <f t="shared" si="2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53">
        <v>1.5</v>
      </c>
      <c r="I45" s="153">
        <v>1.5</v>
      </c>
      <c r="J45" s="153">
        <v>1.5</v>
      </c>
      <c r="K45" s="65">
        <v>1.5</v>
      </c>
      <c r="M45" s="64">
        <v>6</v>
      </c>
      <c r="N45" s="155">
        <f t="shared" si="2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53">
        <v>1.5</v>
      </c>
      <c r="I46" s="153">
        <v>1.5</v>
      </c>
      <c r="J46" s="153">
        <v>1.5</v>
      </c>
      <c r="K46" s="65">
        <v>1.5</v>
      </c>
      <c r="M46" s="64">
        <v>7</v>
      </c>
      <c r="N46" s="152">
        <f t="shared" si="2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53">
        <v>1.5</v>
      </c>
      <c r="I47" s="153">
        <v>1.5</v>
      </c>
      <c r="J47" s="153">
        <v>1.5</v>
      </c>
      <c r="K47" s="65">
        <v>1.5</v>
      </c>
      <c r="M47" s="64">
        <v>8</v>
      </c>
      <c r="N47" s="155">
        <f t="shared" si="2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53">
        <v>1.5</v>
      </c>
      <c r="I48" s="153">
        <v>1.5</v>
      </c>
      <c r="J48" s="153">
        <v>1.5</v>
      </c>
      <c r="K48" s="65">
        <v>1.5</v>
      </c>
      <c r="M48" s="64">
        <v>9</v>
      </c>
      <c r="N48" s="152">
        <f t="shared" si="2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53">
        <v>1.5</v>
      </c>
      <c r="I49" s="153">
        <v>1.5</v>
      </c>
      <c r="J49" s="153">
        <v>1.5</v>
      </c>
      <c r="K49" s="65">
        <v>1.5</v>
      </c>
      <c r="M49" s="64">
        <v>10</v>
      </c>
      <c r="N49" s="151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53">
        <v>1.5</v>
      </c>
      <c r="I50" s="153">
        <v>1.5</v>
      </c>
      <c r="J50" s="153">
        <v>1.5</v>
      </c>
      <c r="K50" s="65">
        <v>1.5</v>
      </c>
      <c r="M50" s="64">
        <v>11</v>
      </c>
      <c r="N50" s="152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3">
        <v>2.2999999999999998</v>
      </c>
      <c r="I51" s="153">
        <v>1.5</v>
      </c>
      <c r="J51" s="153">
        <v>1.5</v>
      </c>
      <c r="K51" s="65">
        <v>1.5</v>
      </c>
      <c r="M51" s="64">
        <v>12</v>
      </c>
      <c r="N51" s="152">
        <f t="shared" ref="N51:N53" si="3"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53">
        <v>1</v>
      </c>
      <c r="I52" s="153">
        <v>1.5</v>
      </c>
      <c r="J52" s="153">
        <v>1.5</v>
      </c>
      <c r="K52" s="65">
        <v>1.5</v>
      </c>
      <c r="M52" s="64">
        <v>13</v>
      </c>
      <c r="N52" s="152">
        <f t="shared" si="3"/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52">
        <f t="shared" si="3"/>
        <v>1.9000000000000004</v>
      </c>
    </row>
    <row r="54" spans="1:14">
      <c r="A54" s="121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51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53">
        <v>2</v>
      </c>
      <c r="I56" s="153">
        <v>1.75</v>
      </c>
      <c r="J56" s="153">
        <v>1.75</v>
      </c>
      <c r="K56" s="65">
        <v>1.75</v>
      </c>
    </row>
    <row r="57" spans="1:14">
      <c r="A57" s="64" t="s">
        <v>856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53">
        <v>1.75</v>
      </c>
      <c r="H57" s="153">
        <v>1.75</v>
      </c>
      <c r="I57" s="153">
        <v>1.75</v>
      </c>
      <c r="J57" s="153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53">
        <v>1.75</v>
      </c>
      <c r="H58" s="153">
        <v>1.75</v>
      </c>
      <c r="I58" s="153">
        <v>1.75</v>
      </c>
      <c r="J58" s="153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53">
        <v>1.75</v>
      </c>
      <c r="H59" s="153">
        <v>1.75</v>
      </c>
      <c r="I59" s="153">
        <v>1.75</v>
      </c>
      <c r="J59" s="153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53">
        <v>1.75</v>
      </c>
      <c r="H60" s="153">
        <v>1.75</v>
      </c>
      <c r="I60" s="153">
        <v>1.75</v>
      </c>
      <c r="J60" s="153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53">
        <v>1.75</v>
      </c>
      <c r="H61" s="153">
        <v>1.75</v>
      </c>
      <c r="I61" s="153">
        <v>1.75</v>
      </c>
      <c r="J61" s="153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53">
        <v>1.75</v>
      </c>
      <c r="H62" s="153">
        <v>1.75</v>
      </c>
      <c r="I62" s="153">
        <v>1.75</v>
      </c>
      <c r="J62" s="153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53">
        <v>1.75</v>
      </c>
      <c r="H63" s="153">
        <v>1.75</v>
      </c>
      <c r="I63" s="153">
        <v>1.75</v>
      </c>
      <c r="J63" s="153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53">
        <v>1.75</v>
      </c>
      <c r="H64" s="153">
        <v>1.75</v>
      </c>
      <c r="I64" s="153">
        <v>1.75</v>
      </c>
      <c r="J64" s="153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53">
        <v>1.75</v>
      </c>
      <c r="H65" s="153">
        <v>1.75</v>
      </c>
      <c r="I65" s="153">
        <v>1.75</v>
      </c>
      <c r="J65" s="153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53">
        <v>1.75</v>
      </c>
      <c r="H66" s="153">
        <v>1.75</v>
      </c>
      <c r="I66" s="153">
        <v>1.75</v>
      </c>
      <c r="J66" s="153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53">
        <v>1.75</v>
      </c>
      <c r="H67" s="153">
        <v>1.75</v>
      </c>
      <c r="I67" s="153">
        <v>1.75</v>
      </c>
      <c r="J67" s="153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53">
        <v>2.5</v>
      </c>
      <c r="I68" s="153">
        <v>1.75</v>
      </c>
      <c r="J68" s="153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53">
        <v>1</v>
      </c>
      <c r="I69" s="153">
        <v>1.75</v>
      </c>
      <c r="J69" s="153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2020-01-04T01:56:41Z</dcterms:modified>
</cp:coreProperties>
</file>