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37395" windowHeight="17445"/>
  </bookViews>
  <sheets>
    <sheet name="Weapons" sheetId="1" r:id="rId1"/>
    <sheet name="Damage vs. Defense" sheetId="7" r:id="rId2"/>
    <sheet name="Spells" sheetId="6" r:id="rId3"/>
    <sheet name="Shields" sheetId="2" r:id="rId4"/>
    <sheet name="Spell Tools" sheetId="3" r:id="rId5"/>
    <sheet name="Armor" sheetId="5" r:id="rId6"/>
  </sheets>
  <calcPr calcId="125725"/>
</workbook>
</file>

<file path=xl/calcChain.xml><?xml version="1.0" encoding="utf-8"?>
<calcChain xmlns="http://schemas.openxmlformats.org/spreadsheetml/2006/main">
  <c r="AY15" i="1"/>
  <c r="BD15" s="1"/>
  <c r="AX15"/>
  <c r="BC15" s="1"/>
  <c r="AW15"/>
  <c r="BB15" s="1"/>
  <c r="AU15"/>
  <c r="AZ15" s="1"/>
  <c r="BE15" s="1"/>
  <c r="AT15"/>
  <c r="AS15"/>
  <c r="AR15"/>
  <c r="AQ15"/>
  <c r="AZ14"/>
  <c r="AW14"/>
  <c r="AX14"/>
  <c r="AQ14"/>
  <c r="AV14" s="1"/>
  <c r="AR14"/>
  <c r="AS14"/>
  <c r="AT14"/>
  <c r="AY14" s="1"/>
  <c r="AU14"/>
  <c r="AH224"/>
  <c r="L86"/>
  <c r="Q86" s="1"/>
  <c r="M86"/>
  <c r="R86" s="1"/>
  <c r="N86"/>
  <c r="S86" s="1"/>
  <c r="O86"/>
  <c r="P86"/>
  <c r="P3"/>
  <c r="U3" s="1"/>
  <c r="O3"/>
  <c r="T3" s="1"/>
  <c r="Y3" s="1"/>
  <c r="N3"/>
  <c r="S3" s="1"/>
  <c r="X3" s="1"/>
  <c r="M3"/>
  <c r="R3" s="1"/>
  <c r="W3" s="1"/>
  <c r="L3"/>
  <c r="P139"/>
  <c r="U139" s="1"/>
  <c r="Z139" s="1"/>
  <c r="O139"/>
  <c r="T139" s="1"/>
  <c r="Y139" s="1"/>
  <c r="N139"/>
  <c r="S139" s="1"/>
  <c r="X139" s="1"/>
  <c r="M139"/>
  <c r="R139" s="1"/>
  <c r="W139" s="1"/>
  <c r="L139"/>
  <c r="P138"/>
  <c r="U138" s="1"/>
  <c r="Z138" s="1"/>
  <c r="O138"/>
  <c r="T138" s="1"/>
  <c r="Y138" s="1"/>
  <c r="N138"/>
  <c r="S138" s="1"/>
  <c r="X138" s="1"/>
  <c r="M138"/>
  <c r="L138"/>
  <c r="P233"/>
  <c r="U233" s="1"/>
  <c r="O233"/>
  <c r="N233"/>
  <c r="M233"/>
  <c r="L233"/>
  <c r="Q233" s="1"/>
  <c r="P218"/>
  <c r="U218" s="1"/>
  <c r="Z218" s="1"/>
  <c r="O218"/>
  <c r="T218" s="1"/>
  <c r="Y218" s="1"/>
  <c r="N218"/>
  <c r="S218" s="1"/>
  <c r="X218" s="1"/>
  <c r="M218"/>
  <c r="R218" s="1"/>
  <c r="W218" s="1"/>
  <c r="L218"/>
  <c r="P174"/>
  <c r="U174" s="1"/>
  <c r="Z174" s="1"/>
  <c r="O174"/>
  <c r="T174" s="1"/>
  <c r="Y174" s="1"/>
  <c r="N174"/>
  <c r="S174" s="1"/>
  <c r="X174" s="1"/>
  <c r="M174"/>
  <c r="R174" s="1"/>
  <c r="W174" s="1"/>
  <c r="L174"/>
  <c r="P173"/>
  <c r="U173" s="1"/>
  <c r="Z173" s="1"/>
  <c r="O173"/>
  <c r="T173" s="1"/>
  <c r="Y173" s="1"/>
  <c r="N173"/>
  <c r="S173" s="1"/>
  <c r="X173" s="1"/>
  <c r="M173"/>
  <c r="R173" s="1"/>
  <c r="W173" s="1"/>
  <c r="L173"/>
  <c r="P90"/>
  <c r="U90" s="1"/>
  <c r="Z90" s="1"/>
  <c r="O90"/>
  <c r="T90" s="1"/>
  <c r="Y90" s="1"/>
  <c r="N90"/>
  <c r="S90" s="1"/>
  <c r="X90" s="1"/>
  <c r="M90"/>
  <c r="L90"/>
  <c r="P256"/>
  <c r="U256" s="1"/>
  <c r="Z256" s="1"/>
  <c r="O256"/>
  <c r="T256" s="1"/>
  <c r="Y256" s="1"/>
  <c r="N256"/>
  <c r="S256" s="1"/>
  <c r="X256" s="1"/>
  <c r="M256"/>
  <c r="R256" s="1"/>
  <c r="W256" s="1"/>
  <c r="L256"/>
  <c r="P20"/>
  <c r="U20" s="1"/>
  <c r="Z20" s="1"/>
  <c r="O20"/>
  <c r="T20" s="1"/>
  <c r="Y20" s="1"/>
  <c r="N20"/>
  <c r="S20" s="1"/>
  <c r="X20" s="1"/>
  <c r="M20"/>
  <c r="R20" s="1"/>
  <c r="W20" s="1"/>
  <c r="L20"/>
  <c r="P153"/>
  <c r="U153" s="1"/>
  <c r="Z153" s="1"/>
  <c r="O153"/>
  <c r="T153" s="1"/>
  <c r="Y153" s="1"/>
  <c r="N153"/>
  <c r="S153" s="1"/>
  <c r="X153" s="1"/>
  <c r="M153"/>
  <c r="R153" s="1"/>
  <c r="W153" s="1"/>
  <c r="L153"/>
  <c r="P152"/>
  <c r="U152" s="1"/>
  <c r="O152"/>
  <c r="T152" s="1"/>
  <c r="Y152" s="1"/>
  <c r="N152"/>
  <c r="S152" s="1"/>
  <c r="M152"/>
  <c r="R152" s="1"/>
  <c r="W152" s="1"/>
  <c r="L152"/>
  <c r="P94"/>
  <c r="U94" s="1"/>
  <c r="Z94" s="1"/>
  <c r="O94"/>
  <c r="T94" s="1"/>
  <c r="Y94" s="1"/>
  <c r="N94"/>
  <c r="S94" s="1"/>
  <c r="X94" s="1"/>
  <c r="M94"/>
  <c r="R94" s="1"/>
  <c r="W94" s="1"/>
  <c r="L94"/>
  <c r="P198"/>
  <c r="U198" s="1"/>
  <c r="Z198" s="1"/>
  <c r="O198"/>
  <c r="T198" s="1"/>
  <c r="Y198" s="1"/>
  <c r="N198"/>
  <c r="S198" s="1"/>
  <c r="X198" s="1"/>
  <c r="M198"/>
  <c r="R198" s="1"/>
  <c r="W198" s="1"/>
  <c r="L198"/>
  <c r="P118"/>
  <c r="U118" s="1"/>
  <c r="Z118" s="1"/>
  <c r="O118"/>
  <c r="T118" s="1"/>
  <c r="Y118" s="1"/>
  <c r="N118"/>
  <c r="S118" s="1"/>
  <c r="X118" s="1"/>
  <c r="M118"/>
  <c r="R118" s="1"/>
  <c r="W118" s="1"/>
  <c r="L118"/>
  <c r="P217"/>
  <c r="U217" s="1"/>
  <c r="Z217" s="1"/>
  <c r="O217"/>
  <c r="T217" s="1"/>
  <c r="Y217" s="1"/>
  <c r="N217"/>
  <c r="S217" s="1"/>
  <c r="X217" s="1"/>
  <c r="M217"/>
  <c r="R217" s="1"/>
  <c r="W217" s="1"/>
  <c r="L217"/>
  <c r="P93"/>
  <c r="U93" s="1"/>
  <c r="Z93" s="1"/>
  <c r="O93"/>
  <c r="T93" s="1"/>
  <c r="Y93" s="1"/>
  <c r="N93"/>
  <c r="S93" s="1"/>
  <c r="X93" s="1"/>
  <c r="M93"/>
  <c r="R93" s="1"/>
  <c r="W93" s="1"/>
  <c r="L93"/>
  <c r="P151"/>
  <c r="U151" s="1"/>
  <c r="Z151" s="1"/>
  <c r="O151"/>
  <c r="T151" s="1"/>
  <c r="Y151" s="1"/>
  <c r="N151"/>
  <c r="S151" s="1"/>
  <c r="X151" s="1"/>
  <c r="M151"/>
  <c r="R151" s="1"/>
  <c r="W151" s="1"/>
  <c r="L151"/>
  <c r="P92"/>
  <c r="U92" s="1"/>
  <c r="Z92" s="1"/>
  <c r="O92"/>
  <c r="T92" s="1"/>
  <c r="Y92" s="1"/>
  <c r="N92"/>
  <c r="S92" s="1"/>
  <c r="X92" s="1"/>
  <c r="M92"/>
  <c r="R92" s="1"/>
  <c r="W92" s="1"/>
  <c r="L92"/>
  <c r="P91"/>
  <c r="U91" s="1"/>
  <c r="Z91" s="1"/>
  <c r="O91"/>
  <c r="T91" s="1"/>
  <c r="Y91" s="1"/>
  <c r="N91"/>
  <c r="S91" s="1"/>
  <c r="X91" s="1"/>
  <c r="M91"/>
  <c r="R91" s="1"/>
  <c r="W91" s="1"/>
  <c r="L91"/>
  <c r="P172"/>
  <c r="U172" s="1"/>
  <c r="Z172" s="1"/>
  <c r="O172"/>
  <c r="T172" s="1"/>
  <c r="Y172" s="1"/>
  <c r="N172"/>
  <c r="S172" s="1"/>
  <c r="X172" s="1"/>
  <c r="M172"/>
  <c r="R172" s="1"/>
  <c r="W172" s="1"/>
  <c r="L172"/>
  <c r="P171"/>
  <c r="U171" s="1"/>
  <c r="O171"/>
  <c r="T171" s="1"/>
  <c r="N171"/>
  <c r="S171" s="1"/>
  <c r="X171" s="1"/>
  <c r="M171"/>
  <c r="R171" s="1"/>
  <c r="W171" s="1"/>
  <c r="L171"/>
  <c r="P59"/>
  <c r="U59" s="1"/>
  <c r="Z59" s="1"/>
  <c r="O59"/>
  <c r="T59" s="1"/>
  <c r="N59"/>
  <c r="S59" s="1"/>
  <c r="X59" s="1"/>
  <c r="M59"/>
  <c r="R59" s="1"/>
  <c r="W59" s="1"/>
  <c r="L59"/>
  <c r="P60"/>
  <c r="U60" s="1"/>
  <c r="Z60" s="1"/>
  <c r="O60"/>
  <c r="T60" s="1"/>
  <c r="N60"/>
  <c r="S60" s="1"/>
  <c r="X60" s="1"/>
  <c r="M60"/>
  <c r="R60" s="1"/>
  <c r="W60" s="1"/>
  <c r="L60"/>
  <c r="C57" i="7"/>
  <c r="C58"/>
  <c r="C59"/>
  <c r="C60"/>
  <c r="C61"/>
  <c r="C62"/>
  <c r="C63"/>
  <c r="C64"/>
  <c r="C65"/>
  <c r="C66"/>
  <c r="C67"/>
  <c r="C68"/>
  <c r="C69"/>
  <c r="C70"/>
  <c r="C71"/>
  <c r="C72"/>
  <c r="C45"/>
  <c r="C46"/>
  <c r="C47"/>
  <c r="C48"/>
  <c r="C49"/>
  <c r="C50"/>
  <c r="C51"/>
  <c r="C52"/>
  <c r="C53"/>
  <c r="C54"/>
  <c r="C55"/>
  <c r="C5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3"/>
  <c r="C2"/>
  <c r="G43" i="6"/>
  <c r="F43"/>
  <c r="E43"/>
  <c r="G44"/>
  <c r="F44"/>
  <c r="E44"/>
  <c r="G40"/>
  <c r="F40"/>
  <c r="E40"/>
  <c r="G22"/>
  <c r="F22"/>
  <c r="E22"/>
  <c r="G23"/>
  <c r="F23"/>
  <c r="E23"/>
  <c r="E9"/>
  <c r="E10"/>
  <c r="G14"/>
  <c r="G36"/>
  <c r="E3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48"/>
  <c r="F49"/>
  <c r="F50"/>
  <c r="F51"/>
  <c r="F52"/>
  <c r="F53"/>
  <c r="F54"/>
  <c r="F55"/>
  <c r="F56"/>
  <c r="F57"/>
  <c r="F58"/>
  <c r="F47"/>
  <c r="F27"/>
  <c r="F28"/>
  <c r="F29"/>
  <c r="F30"/>
  <c r="F31"/>
  <c r="F32"/>
  <c r="F33"/>
  <c r="F34"/>
  <c r="F35"/>
  <c r="F36"/>
  <c r="F37"/>
  <c r="F38"/>
  <c r="F39"/>
  <c r="F41"/>
  <c r="F42"/>
  <c r="F26"/>
  <c r="E58"/>
  <c r="E15"/>
  <c r="G48"/>
  <c r="G49"/>
  <c r="G50"/>
  <c r="G51"/>
  <c r="G52"/>
  <c r="G53"/>
  <c r="G54"/>
  <c r="G55"/>
  <c r="G56"/>
  <c r="G57"/>
  <c r="G58"/>
  <c r="G27"/>
  <c r="G28"/>
  <c r="G29"/>
  <c r="G30"/>
  <c r="G31"/>
  <c r="G32"/>
  <c r="G33"/>
  <c r="G34"/>
  <c r="G35"/>
  <c r="G37"/>
  <c r="G39"/>
  <c r="G41"/>
  <c r="G42"/>
  <c r="G47"/>
  <c r="G26"/>
  <c r="G4"/>
  <c r="G5"/>
  <c r="G6"/>
  <c r="G7"/>
  <c r="G8"/>
  <c r="G11"/>
  <c r="G12"/>
  <c r="G13"/>
  <c r="G16"/>
  <c r="G17"/>
  <c r="G18"/>
  <c r="G19"/>
  <c r="G20"/>
  <c r="G21"/>
  <c r="G3"/>
  <c r="E48"/>
  <c r="E49"/>
  <c r="E50"/>
  <c r="E51"/>
  <c r="E52"/>
  <c r="E53"/>
  <c r="E54"/>
  <c r="E55"/>
  <c r="E56"/>
  <c r="E57"/>
  <c r="E27"/>
  <c r="E28"/>
  <c r="E29"/>
  <c r="E30"/>
  <c r="E31"/>
  <c r="E32"/>
  <c r="E33"/>
  <c r="E34"/>
  <c r="E35"/>
  <c r="E37"/>
  <c r="E39"/>
  <c r="E41"/>
  <c r="E42"/>
  <c r="E26"/>
  <c r="E47"/>
  <c r="E4"/>
  <c r="E5"/>
  <c r="E6"/>
  <c r="E7"/>
  <c r="E8"/>
  <c r="E11"/>
  <c r="E12"/>
  <c r="E13"/>
  <c r="E16"/>
  <c r="E17"/>
  <c r="E18"/>
  <c r="E19"/>
  <c r="E20"/>
  <c r="E21"/>
  <c r="E3"/>
  <c r="I2" i="5"/>
  <c r="H2"/>
  <c r="G2"/>
  <c r="F2"/>
  <c r="E2"/>
  <c r="D2"/>
  <c r="C2"/>
  <c r="B2"/>
  <c r="I2" i="3"/>
  <c r="H2"/>
  <c r="P4" i="1"/>
  <c r="U4" s="1"/>
  <c r="O4"/>
  <c r="T4" s="1"/>
  <c r="N4"/>
  <c r="M4"/>
  <c r="L4"/>
  <c r="T3" i="2"/>
  <c r="Y3" s="1"/>
  <c r="S3"/>
  <c r="X3" s="1"/>
  <c r="P3"/>
  <c r="U3" s="1"/>
  <c r="Z3" s="1"/>
  <c r="O3"/>
  <c r="N3"/>
  <c r="M3"/>
  <c r="R3" s="1"/>
  <c r="W3" s="1"/>
  <c r="L3"/>
  <c r="P252" i="1"/>
  <c r="U252" s="1"/>
  <c r="O252"/>
  <c r="N252"/>
  <c r="S252" s="1"/>
  <c r="X252" s="1"/>
  <c r="M252"/>
  <c r="R252" s="1"/>
  <c r="L252"/>
  <c r="P196"/>
  <c r="U196" s="1"/>
  <c r="O196"/>
  <c r="N196"/>
  <c r="S196" s="1"/>
  <c r="M196"/>
  <c r="R196" s="1"/>
  <c r="W196" s="1"/>
  <c r="L196"/>
  <c r="Q196" s="1"/>
  <c r="P55"/>
  <c r="U55" s="1"/>
  <c r="Z55" s="1"/>
  <c r="O55"/>
  <c r="T55" s="1"/>
  <c r="N55"/>
  <c r="S55" s="1"/>
  <c r="X55" s="1"/>
  <c r="M55"/>
  <c r="R55" s="1"/>
  <c r="W55" s="1"/>
  <c r="L55"/>
  <c r="P204"/>
  <c r="U204" s="1"/>
  <c r="Z204" s="1"/>
  <c r="O204"/>
  <c r="T204" s="1"/>
  <c r="Y204" s="1"/>
  <c r="N204"/>
  <c r="S204" s="1"/>
  <c r="X204" s="1"/>
  <c r="M204"/>
  <c r="R204" s="1"/>
  <c r="W204" s="1"/>
  <c r="L204"/>
  <c r="Q204" s="1"/>
  <c r="P255"/>
  <c r="U255" s="1"/>
  <c r="Z255" s="1"/>
  <c r="O255"/>
  <c r="T255" s="1"/>
  <c r="Y255" s="1"/>
  <c r="N255"/>
  <c r="S255" s="1"/>
  <c r="X255" s="1"/>
  <c r="M255"/>
  <c r="R255" s="1"/>
  <c r="L255"/>
  <c r="P197"/>
  <c r="U197" s="1"/>
  <c r="Z197" s="1"/>
  <c r="O197"/>
  <c r="T197" s="1"/>
  <c r="Y197" s="1"/>
  <c r="N197"/>
  <c r="S197" s="1"/>
  <c r="X197" s="1"/>
  <c r="M197"/>
  <c r="R197" s="1"/>
  <c r="L197"/>
  <c r="L50"/>
  <c r="Q50" s="1"/>
  <c r="M50"/>
  <c r="R50" s="1"/>
  <c r="N50"/>
  <c r="S50" s="1"/>
  <c r="O50"/>
  <c r="P50"/>
  <c r="L72"/>
  <c r="Q72" s="1"/>
  <c r="V72" s="1"/>
  <c r="M72"/>
  <c r="R72" s="1"/>
  <c r="N72"/>
  <c r="S72" s="1"/>
  <c r="O72"/>
  <c r="T72" s="1"/>
  <c r="Y72" s="1"/>
  <c r="P72"/>
  <c r="L22"/>
  <c r="Q22" s="1"/>
  <c r="V22" s="1"/>
  <c r="M22"/>
  <c r="N22"/>
  <c r="S22" s="1"/>
  <c r="O22"/>
  <c r="T22" s="1"/>
  <c r="Y22" s="1"/>
  <c r="P22"/>
  <c r="U22" s="1"/>
  <c r="L23"/>
  <c r="Q23" s="1"/>
  <c r="V23" s="1"/>
  <c r="M23"/>
  <c r="N23"/>
  <c r="O23"/>
  <c r="T23" s="1"/>
  <c r="P23"/>
  <c r="U23" s="1"/>
  <c r="Z23" s="1"/>
  <c r="L24"/>
  <c r="Q24" s="1"/>
  <c r="V24" s="1"/>
  <c r="M24"/>
  <c r="R24" s="1"/>
  <c r="W24" s="1"/>
  <c r="N24"/>
  <c r="S24" s="1"/>
  <c r="O24"/>
  <c r="P24"/>
  <c r="U24" s="1"/>
  <c r="Z24" s="1"/>
  <c r="L25"/>
  <c r="M25"/>
  <c r="R25" s="1"/>
  <c r="W25" s="1"/>
  <c r="N25"/>
  <c r="S25" s="1"/>
  <c r="X25" s="1"/>
  <c r="O25"/>
  <c r="T25" s="1"/>
  <c r="Y25" s="1"/>
  <c r="P25"/>
  <c r="L26"/>
  <c r="Q26" s="1"/>
  <c r="M26"/>
  <c r="R26" s="1"/>
  <c r="N26"/>
  <c r="S26" s="1"/>
  <c r="X26" s="1"/>
  <c r="O26"/>
  <c r="P26"/>
  <c r="U26" s="1"/>
  <c r="Z26" s="1"/>
  <c r="L27"/>
  <c r="Q27" s="1"/>
  <c r="V27" s="1"/>
  <c r="M27"/>
  <c r="N27"/>
  <c r="O27"/>
  <c r="T27" s="1"/>
  <c r="Y27" s="1"/>
  <c r="P27"/>
  <c r="U27" s="1"/>
  <c r="Z27" s="1"/>
  <c r="L28"/>
  <c r="Q28" s="1"/>
  <c r="V28" s="1"/>
  <c r="M28"/>
  <c r="R28" s="1"/>
  <c r="W28" s="1"/>
  <c r="N28"/>
  <c r="S28" s="1"/>
  <c r="O28"/>
  <c r="T28" s="1"/>
  <c r="P28"/>
  <c r="U28" s="1"/>
  <c r="Z28" s="1"/>
  <c r="L29"/>
  <c r="Q29" s="1"/>
  <c r="V29" s="1"/>
  <c r="M29"/>
  <c r="N29"/>
  <c r="S29" s="1"/>
  <c r="X29" s="1"/>
  <c r="O29"/>
  <c r="T29" s="1"/>
  <c r="Y29" s="1"/>
  <c r="P29"/>
  <c r="U29" s="1"/>
  <c r="L30"/>
  <c r="Q30" s="1"/>
  <c r="M30"/>
  <c r="R30" s="1"/>
  <c r="W30" s="1"/>
  <c r="N30"/>
  <c r="S30" s="1"/>
  <c r="X30" s="1"/>
  <c r="O30"/>
  <c r="P30"/>
  <c r="L31"/>
  <c r="M31"/>
  <c r="N31"/>
  <c r="S31" s="1"/>
  <c r="X31" s="1"/>
  <c r="O31"/>
  <c r="T31" s="1"/>
  <c r="Y31" s="1"/>
  <c r="P31"/>
  <c r="U31" s="1"/>
  <c r="L32"/>
  <c r="Q32" s="1"/>
  <c r="M32"/>
  <c r="R32" s="1"/>
  <c r="N32"/>
  <c r="S32" s="1"/>
  <c r="O32"/>
  <c r="T32" s="1"/>
  <c r="Y32" s="1"/>
  <c r="P32"/>
  <c r="L33"/>
  <c r="Q33" s="1"/>
  <c r="M33"/>
  <c r="R33" s="1"/>
  <c r="W33" s="1"/>
  <c r="N33"/>
  <c r="O33"/>
  <c r="P33"/>
  <c r="L34"/>
  <c r="Q34" s="1"/>
  <c r="M34"/>
  <c r="R34" s="1"/>
  <c r="W34" s="1"/>
  <c r="N34"/>
  <c r="S34" s="1"/>
  <c r="X34" s="1"/>
  <c r="O34"/>
  <c r="P34"/>
  <c r="L35"/>
  <c r="Q35" s="1"/>
  <c r="V35" s="1"/>
  <c r="M35"/>
  <c r="N35"/>
  <c r="O35"/>
  <c r="T35" s="1"/>
  <c r="Y35" s="1"/>
  <c r="P35"/>
  <c r="U35" s="1"/>
  <c r="Z35" s="1"/>
  <c r="L36"/>
  <c r="Q36" s="1"/>
  <c r="V36" s="1"/>
  <c r="M36"/>
  <c r="N36"/>
  <c r="O36"/>
  <c r="P36"/>
  <c r="U36" s="1"/>
  <c r="Z36" s="1"/>
  <c r="L37"/>
  <c r="Q37" s="1"/>
  <c r="M37"/>
  <c r="R37" s="1"/>
  <c r="W37" s="1"/>
  <c r="N37"/>
  <c r="S37" s="1"/>
  <c r="X37" s="1"/>
  <c r="O37"/>
  <c r="T37" s="1"/>
  <c r="Y37" s="1"/>
  <c r="P37"/>
  <c r="L38"/>
  <c r="Q38" s="1"/>
  <c r="V38" s="1"/>
  <c r="M38"/>
  <c r="R38" s="1"/>
  <c r="W38" s="1"/>
  <c r="N38"/>
  <c r="S38" s="1"/>
  <c r="O38"/>
  <c r="T38" s="1"/>
  <c r="P38"/>
  <c r="U38" s="1"/>
  <c r="L39"/>
  <c r="M39"/>
  <c r="R39" s="1"/>
  <c r="W39" s="1"/>
  <c r="N39"/>
  <c r="S39" s="1"/>
  <c r="X39" s="1"/>
  <c r="O39"/>
  <c r="T39" s="1"/>
  <c r="P39"/>
  <c r="U39" s="1"/>
  <c r="L41"/>
  <c r="Q41" s="1"/>
  <c r="V41" s="1"/>
  <c r="M41"/>
  <c r="R41" s="1"/>
  <c r="N41"/>
  <c r="S41" s="1"/>
  <c r="O41"/>
  <c r="P41"/>
  <c r="U41" s="1"/>
  <c r="Z41" s="1"/>
  <c r="L42"/>
  <c r="Q42" s="1"/>
  <c r="M42"/>
  <c r="R42" s="1"/>
  <c r="W42" s="1"/>
  <c r="N42"/>
  <c r="O42"/>
  <c r="T42" s="1"/>
  <c r="Y42" s="1"/>
  <c r="P42"/>
  <c r="L43"/>
  <c r="Q43" s="1"/>
  <c r="M43"/>
  <c r="R43" s="1"/>
  <c r="N43"/>
  <c r="S43" s="1"/>
  <c r="X43" s="1"/>
  <c r="O43"/>
  <c r="T43" s="1"/>
  <c r="Y43" s="1"/>
  <c r="P43"/>
  <c r="U43" s="1"/>
  <c r="L44"/>
  <c r="Q44" s="1"/>
  <c r="V44" s="1"/>
  <c r="M44"/>
  <c r="N44"/>
  <c r="S44" s="1"/>
  <c r="O44"/>
  <c r="T44" s="1"/>
  <c r="Y44" s="1"/>
  <c r="P44"/>
  <c r="U44" s="1"/>
  <c r="Z44" s="1"/>
  <c r="L45"/>
  <c r="Q45" s="1"/>
  <c r="V45" s="1"/>
  <c r="M45"/>
  <c r="R45" s="1"/>
  <c r="W45" s="1"/>
  <c r="N45"/>
  <c r="S45" s="1"/>
  <c r="O45"/>
  <c r="T45" s="1"/>
  <c r="P45"/>
  <c r="U45" s="1"/>
  <c r="Z45" s="1"/>
  <c r="L46"/>
  <c r="M46"/>
  <c r="R46" s="1"/>
  <c r="W46" s="1"/>
  <c r="N46"/>
  <c r="S46" s="1"/>
  <c r="X46" s="1"/>
  <c r="O46"/>
  <c r="T46" s="1"/>
  <c r="P46"/>
  <c r="U46" s="1"/>
  <c r="L47"/>
  <c r="M47"/>
  <c r="N47"/>
  <c r="S47" s="1"/>
  <c r="O47"/>
  <c r="T47" s="1"/>
  <c r="Y47" s="1"/>
  <c r="P47"/>
  <c r="U47" s="1"/>
  <c r="L48"/>
  <c r="M48"/>
  <c r="R48" s="1"/>
  <c r="N48"/>
  <c r="O48"/>
  <c r="T48" s="1"/>
  <c r="Y48" s="1"/>
  <c r="P48"/>
  <c r="U48" s="1"/>
  <c r="Z48" s="1"/>
  <c r="L49"/>
  <c r="Q49" s="1"/>
  <c r="V49" s="1"/>
  <c r="M49"/>
  <c r="R49" s="1"/>
  <c r="N49"/>
  <c r="S49" s="1"/>
  <c r="X49" s="1"/>
  <c r="O49"/>
  <c r="P49"/>
  <c r="U49" s="1"/>
  <c r="Z49" s="1"/>
  <c r="L51"/>
  <c r="Q51" s="1"/>
  <c r="M51"/>
  <c r="R51" s="1"/>
  <c r="W51" s="1"/>
  <c r="N51"/>
  <c r="O51"/>
  <c r="T51" s="1"/>
  <c r="Y51" s="1"/>
  <c r="P51"/>
  <c r="L52"/>
  <c r="M52"/>
  <c r="N52"/>
  <c r="S52" s="1"/>
  <c r="X52" s="1"/>
  <c r="O52"/>
  <c r="P52"/>
  <c r="L53"/>
  <c r="Q53" s="1"/>
  <c r="V53" s="1"/>
  <c r="M53"/>
  <c r="R53" s="1"/>
  <c r="N53"/>
  <c r="S53" s="1"/>
  <c r="O53"/>
  <c r="T53" s="1"/>
  <c r="Y53" s="1"/>
  <c r="P53"/>
  <c r="L54"/>
  <c r="Q54" s="1"/>
  <c r="V54" s="1"/>
  <c r="M54"/>
  <c r="R54" s="1"/>
  <c r="W54" s="1"/>
  <c r="N54"/>
  <c r="O54"/>
  <c r="P54"/>
  <c r="U54" s="1"/>
  <c r="Z54" s="1"/>
  <c r="L56"/>
  <c r="Q56" s="1"/>
  <c r="V56" s="1"/>
  <c r="M56"/>
  <c r="N56"/>
  <c r="S56" s="1"/>
  <c r="O56"/>
  <c r="T56" s="1"/>
  <c r="Y56" s="1"/>
  <c r="P56"/>
  <c r="U56" s="1"/>
  <c r="L57"/>
  <c r="Q57" s="1"/>
  <c r="V57" s="1"/>
  <c r="M57"/>
  <c r="R57" s="1"/>
  <c r="W57" s="1"/>
  <c r="N57"/>
  <c r="O57"/>
  <c r="T57" s="1"/>
  <c r="Y57" s="1"/>
  <c r="P57"/>
  <c r="U57" s="1"/>
  <c r="Z57" s="1"/>
  <c r="L58"/>
  <c r="Q58" s="1"/>
  <c r="V58" s="1"/>
  <c r="M58"/>
  <c r="N58"/>
  <c r="S58" s="1"/>
  <c r="O58"/>
  <c r="P58"/>
  <c r="U58" s="1"/>
  <c r="Z58" s="1"/>
  <c r="L62"/>
  <c r="Q62" s="1"/>
  <c r="M62"/>
  <c r="R62" s="1"/>
  <c r="N62"/>
  <c r="S62" s="1"/>
  <c r="X62" s="1"/>
  <c r="O62"/>
  <c r="T62" s="1"/>
  <c r="Y62" s="1"/>
  <c r="P62"/>
  <c r="L63"/>
  <c r="Q63" s="1"/>
  <c r="V63" s="1"/>
  <c r="M63"/>
  <c r="N63"/>
  <c r="O63"/>
  <c r="T63" s="1"/>
  <c r="P63"/>
  <c r="U63" s="1"/>
  <c r="Z63" s="1"/>
  <c r="L64"/>
  <c r="Q64" s="1"/>
  <c r="V64" s="1"/>
  <c r="M64"/>
  <c r="R64" s="1"/>
  <c r="W64" s="1"/>
  <c r="N64"/>
  <c r="S64" s="1"/>
  <c r="O64"/>
  <c r="T64" s="1"/>
  <c r="P64"/>
  <c r="U64" s="1"/>
  <c r="Z64" s="1"/>
  <c r="L65"/>
  <c r="M65"/>
  <c r="R65" s="1"/>
  <c r="W65" s="1"/>
  <c r="N65"/>
  <c r="S65" s="1"/>
  <c r="X65" s="1"/>
  <c r="O65"/>
  <c r="P65"/>
  <c r="U65" s="1"/>
  <c r="L66"/>
  <c r="Q66" s="1"/>
  <c r="V66" s="1"/>
  <c r="M66"/>
  <c r="N66"/>
  <c r="S66" s="1"/>
  <c r="O66"/>
  <c r="T66" s="1"/>
  <c r="Y66" s="1"/>
  <c r="P66"/>
  <c r="L67"/>
  <c r="Q67" s="1"/>
  <c r="V67" s="1"/>
  <c r="M67"/>
  <c r="R67" s="1"/>
  <c r="W67" s="1"/>
  <c r="N67"/>
  <c r="S67" s="1"/>
  <c r="X67" s="1"/>
  <c r="O67"/>
  <c r="P67"/>
  <c r="U67" s="1"/>
  <c r="Z67" s="1"/>
  <c r="L68"/>
  <c r="Q68" s="1"/>
  <c r="M68"/>
  <c r="R68" s="1"/>
  <c r="W68" s="1"/>
  <c r="N68"/>
  <c r="S68" s="1"/>
  <c r="X68" s="1"/>
  <c r="O68"/>
  <c r="T68" s="1"/>
  <c r="Y68" s="1"/>
  <c r="P68"/>
  <c r="L69"/>
  <c r="Q69" s="1"/>
  <c r="M69"/>
  <c r="N69"/>
  <c r="S69" s="1"/>
  <c r="X69" s="1"/>
  <c r="O69"/>
  <c r="T69" s="1"/>
  <c r="Y69" s="1"/>
  <c r="P69"/>
  <c r="U69" s="1"/>
  <c r="Z69" s="1"/>
  <c r="L70"/>
  <c r="Q70" s="1"/>
  <c r="V70" s="1"/>
  <c r="M70"/>
  <c r="R70" s="1"/>
  <c r="N70"/>
  <c r="S70" s="1"/>
  <c r="O70"/>
  <c r="T70" s="1"/>
  <c r="Y70" s="1"/>
  <c r="P70"/>
  <c r="U70" s="1"/>
  <c r="Z70" s="1"/>
  <c r="L71"/>
  <c r="Q71" s="1"/>
  <c r="V71" s="1"/>
  <c r="M71"/>
  <c r="R71" s="1"/>
  <c r="W71" s="1"/>
  <c r="N71"/>
  <c r="S71" s="1"/>
  <c r="O71"/>
  <c r="P71"/>
  <c r="U71" s="1"/>
  <c r="Z71" s="1"/>
  <c r="L74"/>
  <c r="Q74" s="1"/>
  <c r="V74" s="1"/>
  <c r="M74"/>
  <c r="N74"/>
  <c r="O74"/>
  <c r="T74" s="1"/>
  <c r="Y74" s="1"/>
  <c r="P74"/>
  <c r="U74" s="1"/>
  <c r="Z74" s="1"/>
  <c r="L75"/>
  <c r="Q75" s="1"/>
  <c r="V75" s="1"/>
  <c r="M75"/>
  <c r="R75" s="1"/>
  <c r="W75" s="1"/>
  <c r="N75"/>
  <c r="S75" s="1"/>
  <c r="X75" s="1"/>
  <c r="O75"/>
  <c r="P75"/>
  <c r="U75" s="1"/>
  <c r="Z75" s="1"/>
  <c r="L76"/>
  <c r="Q76" s="1"/>
  <c r="M76"/>
  <c r="R76" s="1"/>
  <c r="W76" s="1"/>
  <c r="N76"/>
  <c r="S76" s="1"/>
  <c r="X76" s="1"/>
  <c r="O76"/>
  <c r="T76" s="1"/>
  <c r="Y76" s="1"/>
  <c r="P76"/>
  <c r="L77"/>
  <c r="M77"/>
  <c r="R77" s="1"/>
  <c r="N77"/>
  <c r="S77" s="1"/>
  <c r="X77" s="1"/>
  <c r="O77"/>
  <c r="P77"/>
  <c r="U77" s="1"/>
  <c r="Z77" s="1"/>
  <c r="L78"/>
  <c r="Q78" s="1"/>
  <c r="V78" s="1"/>
  <c r="M78"/>
  <c r="R78" s="1"/>
  <c r="N78"/>
  <c r="O78"/>
  <c r="T78" s="1"/>
  <c r="Y78" s="1"/>
  <c r="P78"/>
  <c r="L79"/>
  <c r="Q79" s="1"/>
  <c r="V79" s="1"/>
  <c r="M79"/>
  <c r="R79" s="1"/>
  <c r="W79" s="1"/>
  <c r="N79"/>
  <c r="O79"/>
  <c r="P79"/>
  <c r="U79" s="1"/>
  <c r="Z79" s="1"/>
  <c r="L80"/>
  <c r="M80"/>
  <c r="R80" s="1"/>
  <c r="W80" s="1"/>
  <c r="N80"/>
  <c r="S80" s="1"/>
  <c r="X80" s="1"/>
  <c r="O80"/>
  <c r="T80" s="1"/>
  <c r="P80"/>
  <c r="U80" s="1"/>
  <c r="L81"/>
  <c r="Q81" s="1"/>
  <c r="V81" s="1"/>
  <c r="M81"/>
  <c r="N81"/>
  <c r="S81" s="1"/>
  <c r="X81" s="1"/>
  <c r="O81"/>
  <c r="T81" s="1"/>
  <c r="Y81" s="1"/>
  <c r="P81"/>
  <c r="U81" s="1"/>
  <c r="L82"/>
  <c r="Q82" s="1"/>
  <c r="V82" s="1"/>
  <c r="M82"/>
  <c r="N82"/>
  <c r="O82"/>
  <c r="T82" s="1"/>
  <c r="Y82" s="1"/>
  <c r="P82"/>
  <c r="U82" s="1"/>
  <c r="Z82" s="1"/>
  <c r="L83"/>
  <c r="Q83" s="1"/>
  <c r="V83" s="1"/>
  <c r="M83"/>
  <c r="R83" s="1"/>
  <c r="N83"/>
  <c r="S83" s="1"/>
  <c r="X83" s="1"/>
  <c r="O83"/>
  <c r="P83"/>
  <c r="U83" s="1"/>
  <c r="Z83" s="1"/>
  <c r="L84"/>
  <c r="M84"/>
  <c r="R84" s="1"/>
  <c r="W84" s="1"/>
  <c r="N84"/>
  <c r="S84" s="1"/>
  <c r="X84" s="1"/>
  <c r="O84"/>
  <c r="T84" s="1"/>
  <c r="Y84" s="1"/>
  <c r="P84"/>
  <c r="L85"/>
  <c r="Q85" s="1"/>
  <c r="M85"/>
  <c r="R85" s="1"/>
  <c r="N85"/>
  <c r="S85" s="1"/>
  <c r="O85"/>
  <c r="P85"/>
  <c r="U85" s="1"/>
  <c r="L87"/>
  <c r="Q87" s="1"/>
  <c r="V87" s="1"/>
  <c r="M87"/>
  <c r="R87" s="1"/>
  <c r="W87" s="1"/>
  <c r="N87"/>
  <c r="S87" s="1"/>
  <c r="O87"/>
  <c r="T87" s="1"/>
  <c r="P87"/>
  <c r="U87" s="1"/>
  <c r="Z87" s="1"/>
  <c r="L88"/>
  <c r="M88"/>
  <c r="R88" s="1"/>
  <c r="W88" s="1"/>
  <c r="N88"/>
  <c r="S88" s="1"/>
  <c r="X88" s="1"/>
  <c r="O88"/>
  <c r="T88" s="1"/>
  <c r="P88"/>
  <c r="U88" s="1"/>
  <c r="L89"/>
  <c r="Q89" s="1"/>
  <c r="V89" s="1"/>
  <c r="M89"/>
  <c r="N89"/>
  <c r="S89" s="1"/>
  <c r="X89" s="1"/>
  <c r="O89"/>
  <c r="T89" s="1"/>
  <c r="Y89" s="1"/>
  <c r="P89"/>
  <c r="U89" s="1"/>
  <c r="L96"/>
  <c r="Q96" s="1"/>
  <c r="V96" s="1"/>
  <c r="M96"/>
  <c r="N96"/>
  <c r="S96" s="1"/>
  <c r="X96" s="1"/>
  <c r="O96"/>
  <c r="P96"/>
  <c r="U96" s="1"/>
  <c r="Z96" s="1"/>
  <c r="L97"/>
  <c r="Q97" s="1"/>
  <c r="M97"/>
  <c r="R97" s="1"/>
  <c r="W97" s="1"/>
  <c r="N97"/>
  <c r="S97" s="1"/>
  <c r="X97" s="1"/>
  <c r="O97"/>
  <c r="P97"/>
  <c r="L98"/>
  <c r="Q98" s="1"/>
  <c r="V98" s="1"/>
  <c r="M98"/>
  <c r="R98" s="1"/>
  <c r="N98"/>
  <c r="S98" s="1"/>
  <c r="O98"/>
  <c r="T98" s="1"/>
  <c r="Y98" s="1"/>
  <c r="P98"/>
  <c r="L99"/>
  <c r="Q99" s="1"/>
  <c r="V99" s="1"/>
  <c r="M99"/>
  <c r="R99" s="1"/>
  <c r="W99" s="1"/>
  <c r="N99"/>
  <c r="O99"/>
  <c r="P99"/>
  <c r="U99" s="1"/>
  <c r="Z99" s="1"/>
  <c r="L100"/>
  <c r="M100"/>
  <c r="R100" s="1"/>
  <c r="W100" s="1"/>
  <c r="N100"/>
  <c r="S100" s="1"/>
  <c r="X100" s="1"/>
  <c r="O100"/>
  <c r="P100"/>
  <c r="L102"/>
  <c r="Q102" s="1"/>
  <c r="V102" s="1"/>
  <c r="M102"/>
  <c r="R102" s="1"/>
  <c r="W102" s="1"/>
  <c r="N102"/>
  <c r="O102"/>
  <c r="T102" s="1"/>
  <c r="Y102" s="1"/>
  <c r="P102"/>
  <c r="U102" s="1"/>
  <c r="Z102" s="1"/>
  <c r="L103"/>
  <c r="Q103" s="1"/>
  <c r="V103" s="1"/>
  <c r="M103"/>
  <c r="N103"/>
  <c r="S103" s="1"/>
  <c r="X103" s="1"/>
  <c r="O103"/>
  <c r="P103"/>
  <c r="U103" s="1"/>
  <c r="Z103" s="1"/>
  <c r="L104"/>
  <c r="Q104" s="1"/>
  <c r="M104"/>
  <c r="R104" s="1"/>
  <c r="W104" s="1"/>
  <c r="N104"/>
  <c r="S104" s="1"/>
  <c r="X104" s="1"/>
  <c r="O104"/>
  <c r="T104" s="1"/>
  <c r="Y104" s="1"/>
  <c r="P104"/>
  <c r="L105"/>
  <c r="M105"/>
  <c r="R105" s="1"/>
  <c r="N105"/>
  <c r="S105" s="1"/>
  <c r="X105" s="1"/>
  <c r="O105"/>
  <c r="T105" s="1"/>
  <c r="Y105" s="1"/>
  <c r="P105"/>
  <c r="U105" s="1"/>
  <c r="Z105" s="1"/>
  <c r="L106"/>
  <c r="Q106" s="1"/>
  <c r="V106" s="1"/>
  <c r="M106"/>
  <c r="R106" s="1"/>
  <c r="N106"/>
  <c r="O106"/>
  <c r="T106" s="1"/>
  <c r="Y106" s="1"/>
  <c r="P106"/>
  <c r="L107"/>
  <c r="M107"/>
  <c r="R107" s="1"/>
  <c r="N107"/>
  <c r="S107" s="1"/>
  <c r="X107" s="1"/>
  <c r="O107"/>
  <c r="T107" s="1"/>
  <c r="P107"/>
  <c r="U107" s="1"/>
  <c r="L108"/>
  <c r="Q108" s="1"/>
  <c r="V108" s="1"/>
  <c r="M108"/>
  <c r="N108"/>
  <c r="S108" s="1"/>
  <c r="O108"/>
  <c r="T108" s="1"/>
  <c r="Y108" s="1"/>
  <c r="P108"/>
  <c r="L110"/>
  <c r="Q110" s="1"/>
  <c r="V110" s="1"/>
  <c r="M110"/>
  <c r="R110" s="1"/>
  <c r="N110"/>
  <c r="S110" s="1"/>
  <c r="X110" s="1"/>
  <c r="O110"/>
  <c r="P110"/>
  <c r="U110" s="1"/>
  <c r="L111"/>
  <c r="M111"/>
  <c r="R111" s="1"/>
  <c r="W111" s="1"/>
  <c r="N111"/>
  <c r="S111" s="1"/>
  <c r="X111" s="1"/>
  <c r="O111"/>
  <c r="T111" s="1"/>
  <c r="Y111" s="1"/>
  <c r="P111"/>
  <c r="L112"/>
  <c r="Q112" s="1"/>
  <c r="M112"/>
  <c r="R112" s="1"/>
  <c r="N112"/>
  <c r="S112" s="1"/>
  <c r="X112" s="1"/>
  <c r="O112"/>
  <c r="P112"/>
  <c r="U112" s="1"/>
  <c r="L113"/>
  <c r="Q113" s="1"/>
  <c r="V113" s="1"/>
  <c r="M113"/>
  <c r="R113" s="1"/>
  <c r="N113"/>
  <c r="O113"/>
  <c r="T113" s="1"/>
  <c r="Y113" s="1"/>
  <c r="P113"/>
  <c r="U113" s="1"/>
  <c r="Z113" s="1"/>
  <c r="L114"/>
  <c r="Q114" s="1"/>
  <c r="M114"/>
  <c r="R114" s="1"/>
  <c r="W114" s="1"/>
  <c r="N114"/>
  <c r="S114" s="1"/>
  <c r="O114"/>
  <c r="T114" s="1"/>
  <c r="P114"/>
  <c r="U114" s="1"/>
  <c r="Z114" s="1"/>
  <c r="L115"/>
  <c r="M115"/>
  <c r="R115" s="1"/>
  <c r="W115" s="1"/>
  <c r="N115"/>
  <c r="S115" s="1"/>
  <c r="X115" s="1"/>
  <c r="O115"/>
  <c r="T115" s="1"/>
  <c r="P115"/>
  <c r="U115" s="1"/>
  <c r="L116"/>
  <c r="Q116" s="1"/>
  <c r="V116" s="1"/>
  <c r="M116"/>
  <c r="N116"/>
  <c r="S116" s="1"/>
  <c r="O116"/>
  <c r="T116" s="1"/>
  <c r="Y116" s="1"/>
  <c r="P116"/>
  <c r="U116" s="1"/>
  <c r="L117"/>
  <c r="Q117" s="1"/>
  <c r="V117" s="1"/>
  <c r="M117"/>
  <c r="R117" s="1"/>
  <c r="W117" s="1"/>
  <c r="N117"/>
  <c r="O117"/>
  <c r="T117" s="1"/>
  <c r="Y117" s="1"/>
  <c r="P117"/>
  <c r="U117" s="1"/>
  <c r="Z117" s="1"/>
  <c r="L120"/>
  <c r="M120"/>
  <c r="R120" s="1"/>
  <c r="W120" s="1"/>
  <c r="N120"/>
  <c r="S120" s="1"/>
  <c r="X120" s="1"/>
  <c r="O120"/>
  <c r="T120" s="1"/>
  <c r="Y120" s="1"/>
  <c r="P120"/>
  <c r="L121"/>
  <c r="Q121" s="1"/>
  <c r="M121"/>
  <c r="N121"/>
  <c r="S121" s="1"/>
  <c r="X121" s="1"/>
  <c r="O121"/>
  <c r="P121"/>
  <c r="U121" s="1"/>
  <c r="Z121" s="1"/>
  <c r="L122"/>
  <c r="Q122" s="1"/>
  <c r="V122" s="1"/>
  <c r="M122"/>
  <c r="N122"/>
  <c r="O122"/>
  <c r="T122" s="1"/>
  <c r="Y122" s="1"/>
  <c r="P122"/>
  <c r="U122" s="1"/>
  <c r="Z122" s="1"/>
  <c r="L123"/>
  <c r="Q123" s="1"/>
  <c r="V123" s="1"/>
  <c r="M123"/>
  <c r="R123" s="1"/>
  <c r="W123" s="1"/>
  <c r="N123"/>
  <c r="O123"/>
  <c r="P123"/>
  <c r="U123" s="1"/>
  <c r="Z123" s="1"/>
  <c r="L124"/>
  <c r="M124"/>
  <c r="R124" s="1"/>
  <c r="W124" s="1"/>
  <c r="N124"/>
  <c r="S124" s="1"/>
  <c r="X124" s="1"/>
  <c r="O124"/>
  <c r="P124"/>
  <c r="L125"/>
  <c r="Q125" s="1"/>
  <c r="V125" s="1"/>
  <c r="M125"/>
  <c r="N125"/>
  <c r="S125" s="1"/>
  <c r="X125" s="1"/>
  <c r="O125"/>
  <c r="T125" s="1"/>
  <c r="Y125" s="1"/>
  <c r="P125"/>
  <c r="L126"/>
  <c r="Q126" s="1"/>
  <c r="V126" s="1"/>
  <c r="M126"/>
  <c r="N126"/>
  <c r="S126" s="1"/>
  <c r="X126" s="1"/>
  <c r="O126"/>
  <c r="P126"/>
  <c r="U126" s="1"/>
  <c r="Z126" s="1"/>
  <c r="L127"/>
  <c r="M127"/>
  <c r="R127" s="1"/>
  <c r="W127" s="1"/>
  <c r="N127"/>
  <c r="O127"/>
  <c r="T127" s="1"/>
  <c r="Y127" s="1"/>
  <c r="P127"/>
  <c r="L128"/>
  <c r="Q128" s="1"/>
  <c r="M128"/>
  <c r="N128"/>
  <c r="S128" s="1"/>
  <c r="X128" s="1"/>
  <c r="O128"/>
  <c r="P128"/>
  <c r="U128" s="1"/>
  <c r="Z128" s="1"/>
  <c r="L129"/>
  <c r="Q129" s="1"/>
  <c r="V129" s="1"/>
  <c r="M129"/>
  <c r="R129" s="1"/>
  <c r="W129" s="1"/>
  <c r="N129"/>
  <c r="S129" s="1"/>
  <c r="O129"/>
  <c r="P129"/>
  <c r="U129" s="1"/>
  <c r="Z129" s="1"/>
  <c r="L131"/>
  <c r="Q131" s="1"/>
  <c r="V131" s="1"/>
  <c r="M131"/>
  <c r="N131"/>
  <c r="S131" s="1"/>
  <c r="X131" s="1"/>
  <c r="O131"/>
  <c r="T131" s="1"/>
  <c r="Y131" s="1"/>
  <c r="P131"/>
  <c r="L132"/>
  <c r="Q132" s="1"/>
  <c r="M132"/>
  <c r="R132" s="1"/>
  <c r="W132" s="1"/>
  <c r="N132"/>
  <c r="O132"/>
  <c r="T132" s="1"/>
  <c r="Y132" s="1"/>
  <c r="P132"/>
  <c r="U132" s="1"/>
  <c r="Z132" s="1"/>
  <c r="L133"/>
  <c r="Q133" s="1"/>
  <c r="V133" s="1"/>
  <c r="M133"/>
  <c r="R133" s="1"/>
  <c r="W133" s="1"/>
  <c r="N133"/>
  <c r="S133" s="1"/>
  <c r="X133" s="1"/>
  <c r="O133"/>
  <c r="P133"/>
  <c r="U133" s="1"/>
  <c r="Z133" s="1"/>
  <c r="L134"/>
  <c r="M134"/>
  <c r="R134" s="1"/>
  <c r="W134" s="1"/>
  <c r="N134"/>
  <c r="O134"/>
  <c r="T134" s="1"/>
  <c r="Y134" s="1"/>
  <c r="P134"/>
  <c r="L135"/>
  <c r="Q135" s="1"/>
  <c r="M135"/>
  <c r="N135"/>
  <c r="S135" s="1"/>
  <c r="X135" s="1"/>
  <c r="O135"/>
  <c r="T135" s="1"/>
  <c r="Y135" s="1"/>
  <c r="P135"/>
  <c r="U135" s="1"/>
  <c r="Z135" s="1"/>
  <c r="L136"/>
  <c r="Q136" s="1"/>
  <c r="V136" s="1"/>
  <c r="M136"/>
  <c r="R136" s="1"/>
  <c r="N136"/>
  <c r="O136"/>
  <c r="T136" s="1"/>
  <c r="Y136" s="1"/>
  <c r="P136"/>
  <c r="L137"/>
  <c r="M137"/>
  <c r="R137" s="1"/>
  <c r="W137" s="1"/>
  <c r="N137"/>
  <c r="S137" s="1"/>
  <c r="O137"/>
  <c r="P137"/>
  <c r="U137" s="1"/>
  <c r="Z137" s="1"/>
  <c r="L141"/>
  <c r="Q141" s="1"/>
  <c r="V141" s="1"/>
  <c r="M141"/>
  <c r="N141"/>
  <c r="S141" s="1"/>
  <c r="X141" s="1"/>
  <c r="O141"/>
  <c r="T141" s="1"/>
  <c r="Y141" s="1"/>
  <c r="P141"/>
  <c r="L142"/>
  <c r="Q142" s="1"/>
  <c r="V142" s="1"/>
  <c r="M142"/>
  <c r="R142" s="1"/>
  <c r="W142" s="1"/>
  <c r="N142"/>
  <c r="O142"/>
  <c r="T142" s="1"/>
  <c r="Y142" s="1"/>
  <c r="P142"/>
  <c r="U142" s="1"/>
  <c r="Z142" s="1"/>
  <c r="L143"/>
  <c r="Q143" s="1"/>
  <c r="V143" s="1"/>
  <c r="M143"/>
  <c r="N143"/>
  <c r="S143" s="1"/>
  <c r="X143" s="1"/>
  <c r="O143"/>
  <c r="P143"/>
  <c r="U143" s="1"/>
  <c r="Z143" s="1"/>
  <c r="L144"/>
  <c r="M144"/>
  <c r="R144" s="1"/>
  <c r="W144" s="1"/>
  <c r="N144"/>
  <c r="O144"/>
  <c r="T144" s="1"/>
  <c r="Y144" s="1"/>
  <c r="P144"/>
  <c r="L145"/>
  <c r="M145"/>
  <c r="N145"/>
  <c r="S145" s="1"/>
  <c r="X145" s="1"/>
  <c r="O145"/>
  <c r="T145" s="1"/>
  <c r="Y145" s="1"/>
  <c r="P145"/>
  <c r="U145" s="1"/>
  <c r="Z145" s="1"/>
  <c r="L146"/>
  <c r="Q146" s="1"/>
  <c r="V146" s="1"/>
  <c r="M146"/>
  <c r="N146"/>
  <c r="O146"/>
  <c r="T146" s="1"/>
  <c r="Y146" s="1"/>
  <c r="P146"/>
  <c r="U146" s="1"/>
  <c r="Z146" s="1"/>
  <c r="L147"/>
  <c r="Q147" s="1"/>
  <c r="V147" s="1"/>
  <c r="M147"/>
  <c r="R147" s="1"/>
  <c r="W147" s="1"/>
  <c r="N147"/>
  <c r="S147" s="1"/>
  <c r="O147"/>
  <c r="P147"/>
  <c r="U147" s="1"/>
  <c r="Z147" s="1"/>
  <c r="L148"/>
  <c r="Q148" s="1"/>
  <c r="V148" s="1"/>
  <c r="M148"/>
  <c r="N148"/>
  <c r="S148" s="1"/>
  <c r="X148" s="1"/>
  <c r="O148"/>
  <c r="T148" s="1"/>
  <c r="Y148" s="1"/>
  <c r="P148"/>
  <c r="U148" s="1"/>
  <c r="L149"/>
  <c r="M149"/>
  <c r="R149" s="1"/>
  <c r="W149" s="1"/>
  <c r="N149"/>
  <c r="O149"/>
  <c r="T149" s="1"/>
  <c r="Y149" s="1"/>
  <c r="P149"/>
  <c r="U149" s="1"/>
  <c r="Z149" s="1"/>
  <c r="L150"/>
  <c r="M150"/>
  <c r="N150"/>
  <c r="S150" s="1"/>
  <c r="X150" s="1"/>
  <c r="O150"/>
  <c r="T150" s="1"/>
  <c r="Y150" s="1"/>
  <c r="P150"/>
  <c r="U150" s="1"/>
  <c r="Z150" s="1"/>
  <c r="L155"/>
  <c r="Q155" s="1"/>
  <c r="V155" s="1"/>
  <c r="M155"/>
  <c r="R155" s="1"/>
  <c r="N155"/>
  <c r="S155" s="1"/>
  <c r="X155" s="1"/>
  <c r="O155"/>
  <c r="P155"/>
  <c r="U155" s="1"/>
  <c r="Z155" s="1"/>
  <c r="L156"/>
  <c r="M156"/>
  <c r="R156" s="1"/>
  <c r="W156" s="1"/>
  <c r="N156"/>
  <c r="S156" s="1"/>
  <c r="X156" s="1"/>
  <c r="O156"/>
  <c r="T156" s="1"/>
  <c r="Y156" s="1"/>
  <c r="P156"/>
  <c r="L157"/>
  <c r="M157"/>
  <c r="N157"/>
  <c r="S157" s="1"/>
  <c r="X157" s="1"/>
  <c r="O157"/>
  <c r="T157" s="1"/>
  <c r="Y157" s="1"/>
  <c r="P157"/>
  <c r="U157" s="1"/>
  <c r="Z157" s="1"/>
  <c r="L158"/>
  <c r="Q158" s="1"/>
  <c r="V158" s="1"/>
  <c r="M158"/>
  <c r="R158" s="1"/>
  <c r="N158"/>
  <c r="O158"/>
  <c r="T158" s="1"/>
  <c r="Y158" s="1"/>
  <c r="P158"/>
  <c r="L159"/>
  <c r="Q159" s="1"/>
  <c r="V159" s="1"/>
  <c r="M159"/>
  <c r="R159" s="1"/>
  <c r="W159" s="1"/>
  <c r="N159"/>
  <c r="S159" s="1"/>
  <c r="O159"/>
  <c r="P159"/>
  <c r="U159" s="1"/>
  <c r="Z159" s="1"/>
  <c r="L160"/>
  <c r="M160"/>
  <c r="R160" s="1"/>
  <c r="W160" s="1"/>
  <c r="N160"/>
  <c r="S160" s="1"/>
  <c r="X160" s="1"/>
  <c r="O160"/>
  <c r="T160" s="1"/>
  <c r="P160"/>
  <c r="L161"/>
  <c r="Q161" s="1"/>
  <c r="V161" s="1"/>
  <c r="M161"/>
  <c r="N161"/>
  <c r="S161" s="1"/>
  <c r="X161" s="1"/>
  <c r="O161"/>
  <c r="T161" s="1"/>
  <c r="Y161" s="1"/>
  <c r="P161"/>
  <c r="U161" s="1"/>
  <c r="L162"/>
  <c r="Q162" s="1"/>
  <c r="M162"/>
  <c r="R162" s="1"/>
  <c r="W162" s="1"/>
  <c r="N162"/>
  <c r="O162"/>
  <c r="T162" s="1"/>
  <c r="Y162" s="1"/>
  <c r="P162"/>
  <c r="U162" s="1"/>
  <c r="Z162" s="1"/>
  <c r="L163"/>
  <c r="Q163" s="1"/>
  <c r="V163" s="1"/>
  <c r="M163"/>
  <c r="R163" s="1"/>
  <c r="W163" s="1"/>
  <c r="N163"/>
  <c r="S163" s="1"/>
  <c r="X163" s="1"/>
  <c r="O163"/>
  <c r="P163"/>
  <c r="U163" s="1"/>
  <c r="Z163" s="1"/>
  <c r="L164"/>
  <c r="M164"/>
  <c r="R164" s="1"/>
  <c r="W164" s="1"/>
  <c r="N164"/>
  <c r="S164" s="1"/>
  <c r="X164" s="1"/>
  <c r="O164"/>
  <c r="T164" s="1"/>
  <c r="Y164" s="1"/>
  <c r="P164"/>
  <c r="L165"/>
  <c r="Q165" s="1"/>
  <c r="M165"/>
  <c r="N165"/>
  <c r="S165" s="1"/>
  <c r="O165"/>
  <c r="T165" s="1"/>
  <c r="Y165" s="1"/>
  <c r="P165"/>
  <c r="U165" s="1"/>
  <c r="Z165" s="1"/>
  <c r="L166"/>
  <c r="Q166" s="1"/>
  <c r="V166" s="1"/>
  <c r="M166"/>
  <c r="R166" s="1"/>
  <c r="N166"/>
  <c r="O166"/>
  <c r="T166" s="1"/>
  <c r="Y166" s="1"/>
  <c r="P166"/>
  <c r="L167"/>
  <c r="Q167" s="1"/>
  <c r="V167" s="1"/>
  <c r="M167"/>
  <c r="R167" s="1"/>
  <c r="W167" s="1"/>
  <c r="N167"/>
  <c r="O167"/>
  <c r="P167"/>
  <c r="U167" s="1"/>
  <c r="Z167" s="1"/>
  <c r="L168"/>
  <c r="M168"/>
  <c r="R168" s="1"/>
  <c r="W168" s="1"/>
  <c r="N168"/>
  <c r="S168" s="1"/>
  <c r="X168" s="1"/>
  <c r="O168"/>
  <c r="P168"/>
  <c r="L169"/>
  <c r="Q169" s="1"/>
  <c r="V169" s="1"/>
  <c r="M169"/>
  <c r="N169"/>
  <c r="S169" s="1"/>
  <c r="X169" s="1"/>
  <c r="O169"/>
  <c r="T169" s="1"/>
  <c r="Y169" s="1"/>
  <c r="P169"/>
  <c r="U169" s="1"/>
  <c r="L170"/>
  <c r="Q170" s="1"/>
  <c r="V170" s="1"/>
  <c r="M170"/>
  <c r="R170" s="1"/>
  <c r="W170" s="1"/>
  <c r="N170"/>
  <c r="O170"/>
  <c r="T170" s="1"/>
  <c r="Y170" s="1"/>
  <c r="P170"/>
  <c r="U170" s="1"/>
  <c r="Z170" s="1"/>
  <c r="L176"/>
  <c r="M176"/>
  <c r="R176" s="1"/>
  <c r="W176" s="1"/>
  <c r="N176"/>
  <c r="S176" s="1"/>
  <c r="O176"/>
  <c r="T176" s="1"/>
  <c r="Y176" s="1"/>
  <c r="P176"/>
  <c r="L177"/>
  <c r="Q177" s="1"/>
  <c r="M177"/>
  <c r="N177"/>
  <c r="S177" s="1"/>
  <c r="X177" s="1"/>
  <c r="O177"/>
  <c r="P177"/>
  <c r="U177" s="1"/>
  <c r="Z177" s="1"/>
  <c r="L178"/>
  <c r="Q178" s="1"/>
  <c r="V178" s="1"/>
  <c r="M178"/>
  <c r="R178" s="1"/>
  <c r="N178"/>
  <c r="O178"/>
  <c r="T178" s="1"/>
  <c r="Y178" s="1"/>
  <c r="P178"/>
  <c r="L179"/>
  <c r="Q179" s="1"/>
  <c r="V179" s="1"/>
  <c r="M179"/>
  <c r="R179" s="1"/>
  <c r="W179" s="1"/>
  <c r="N179"/>
  <c r="O179"/>
  <c r="P179"/>
  <c r="U179" s="1"/>
  <c r="Z179" s="1"/>
  <c r="L180"/>
  <c r="M180"/>
  <c r="R180" s="1"/>
  <c r="N180"/>
  <c r="S180" s="1"/>
  <c r="X180" s="1"/>
  <c r="O180"/>
  <c r="P180"/>
  <c r="L181"/>
  <c r="Q181" s="1"/>
  <c r="M181"/>
  <c r="N181"/>
  <c r="S181" s="1"/>
  <c r="X181" s="1"/>
  <c r="O181"/>
  <c r="T181" s="1"/>
  <c r="Y181" s="1"/>
  <c r="P181"/>
  <c r="L182"/>
  <c r="Q182" s="1"/>
  <c r="V182" s="1"/>
  <c r="M182"/>
  <c r="R182" s="1"/>
  <c r="W182" s="1"/>
  <c r="N182"/>
  <c r="O182"/>
  <c r="T182" s="1"/>
  <c r="Y182" s="1"/>
  <c r="P182"/>
  <c r="U182" s="1"/>
  <c r="L183"/>
  <c r="Q183" s="1"/>
  <c r="V183" s="1"/>
  <c r="M183"/>
  <c r="R183" s="1"/>
  <c r="N183"/>
  <c r="S183" s="1"/>
  <c r="X183" s="1"/>
  <c r="O183"/>
  <c r="P183"/>
  <c r="U183" s="1"/>
  <c r="Z183" s="1"/>
  <c r="L184"/>
  <c r="M184"/>
  <c r="R184" s="1"/>
  <c r="W184" s="1"/>
  <c r="N184"/>
  <c r="S184" s="1"/>
  <c r="X184" s="1"/>
  <c r="O184"/>
  <c r="T184" s="1"/>
  <c r="Y184" s="1"/>
  <c r="P184"/>
  <c r="L185"/>
  <c r="Q185" s="1"/>
  <c r="M185"/>
  <c r="N185"/>
  <c r="S185" s="1"/>
  <c r="X185" s="1"/>
  <c r="O185"/>
  <c r="P185"/>
  <c r="U185" s="1"/>
  <c r="Z185" s="1"/>
  <c r="L186"/>
  <c r="Q186" s="1"/>
  <c r="M186"/>
  <c r="R186" s="1"/>
  <c r="N186"/>
  <c r="O186"/>
  <c r="T186" s="1"/>
  <c r="Y186" s="1"/>
  <c r="P186"/>
  <c r="U186" s="1"/>
  <c r="Z186" s="1"/>
  <c r="L187"/>
  <c r="Q187" s="1"/>
  <c r="V187" s="1"/>
  <c r="M187"/>
  <c r="R187" s="1"/>
  <c r="N187"/>
  <c r="S187" s="1"/>
  <c r="O187"/>
  <c r="P187"/>
  <c r="U187" s="1"/>
  <c r="Z187" s="1"/>
  <c r="L188"/>
  <c r="M188"/>
  <c r="R188" s="1"/>
  <c r="W188" s="1"/>
  <c r="N188"/>
  <c r="S188" s="1"/>
  <c r="O188"/>
  <c r="T188" s="1"/>
  <c r="P188"/>
  <c r="L189"/>
  <c r="Q189" s="1"/>
  <c r="V189" s="1"/>
  <c r="M189"/>
  <c r="N189"/>
  <c r="S189" s="1"/>
  <c r="O189"/>
  <c r="T189" s="1"/>
  <c r="P189"/>
  <c r="L190"/>
  <c r="M190"/>
  <c r="R190" s="1"/>
  <c r="W190" s="1"/>
  <c r="N190"/>
  <c r="O190"/>
  <c r="T190" s="1"/>
  <c r="Y190" s="1"/>
  <c r="P190"/>
  <c r="U190" s="1"/>
  <c r="Z190" s="1"/>
  <c r="L191"/>
  <c r="Q191" s="1"/>
  <c r="V191" s="1"/>
  <c r="M191"/>
  <c r="R191" s="1"/>
  <c r="W191" s="1"/>
  <c r="N191"/>
  <c r="S191" s="1"/>
  <c r="X191" s="1"/>
  <c r="O191"/>
  <c r="P191"/>
  <c r="U191" s="1"/>
  <c r="Z191" s="1"/>
  <c r="L192"/>
  <c r="M192"/>
  <c r="R192" s="1"/>
  <c r="W192" s="1"/>
  <c r="N192"/>
  <c r="O192"/>
  <c r="T192" s="1"/>
  <c r="Y192" s="1"/>
  <c r="P192"/>
  <c r="L193"/>
  <c r="Q193" s="1"/>
  <c r="M193"/>
  <c r="N193"/>
  <c r="S193" s="1"/>
  <c r="X193" s="1"/>
  <c r="O193"/>
  <c r="T193" s="1"/>
  <c r="Y193" s="1"/>
  <c r="P193"/>
  <c r="U193" s="1"/>
  <c r="Z193" s="1"/>
  <c r="L194"/>
  <c r="Q194" s="1"/>
  <c r="M194"/>
  <c r="R194" s="1"/>
  <c r="N194"/>
  <c r="O194"/>
  <c r="T194" s="1"/>
  <c r="Y194" s="1"/>
  <c r="P194"/>
  <c r="U194" s="1"/>
  <c r="Z194" s="1"/>
  <c r="L195"/>
  <c r="Q195" s="1"/>
  <c r="V195" s="1"/>
  <c r="M195"/>
  <c r="R195" s="1"/>
  <c r="N195"/>
  <c r="S195" s="1"/>
  <c r="O195"/>
  <c r="P195"/>
  <c r="U195" s="1"/>
  <c r="Z195" s="1"/>
  <c r="L200"/>
  <c r="Q200" s="1"/>
  <c r="V200" s="1"/>
  <c r="M200"/>
  <c r="R200" s="1"/>
  <c r="W200" s="1"/>
  <c r="N200"/>
  <c r="S200" s="1"/>
  <c r="X200" s="1"/>
  <c r="O200"/>
  <c r="P200"/>
  <c r="U200" s="1"/>
  <c r="L201"/>
  <c r="M201"/>
  <c r="R201" s="1"/>
  <c r="W201" s="1"/>
  <c r="N201"/>
  <c r="S201" s="1"/>
  <c r="X201" s="1"/>
  <c r="O201"/>
  <c r="T201" s="1"/>
  <c r="Y201" s="1"/>
  <c r="P201"/>
  <c r="L202"/>
  <c r="M202"/>
  <c r="N202"/>
  <c r="S202" s="1"/>
  <c r="X202" s="1"/>
  <c r="O202"/>
  <c r="T202" s="1"/>
  <c r="Y202" s="1"/>
  <c r="P202"/>
  <c r="U202" s="1"/>
  <c r="Z202" s="1"/>
  <c r="L203"/>
  <c r="Q203" s="1"/>
  <c r="M203"/>
  <c r="R203" s="1"/>
  <c r="N203"/>
  <c r="O203"/>
  <c r="T203" s="1"/>
  <c r="Y203" s="1"/>
  <c r="P203"/>
  <c r="U203" s="1"/>
  <c r="Z203" s="1"/>
  <c r="L205"/>
  <c r="Q205" s="1"/>
  <c r="M205"/>
  <c r="R205" s="1"/>
  <c r="W205" s="1"/>
  <c r="N205"/>
  <c r="S205" s="1"/>
  <c r="O205"/>
  <c r="P205"/>
  <c r="L206"/>
  <c r="Q206" s="1"/>
  <c r="V206" s="1"/>
  <c r="M206"/>
  <c r="R206" s="1"/>
  <c r="N206"/>
  <c r="S206" s="1"/>
  <c r="O206"/>
  <c r="T206" s="1"/>
  <c r="P206"/>
  <c r="U206" s="1"/>
  <c r="L207"/>
  <c r="M207"/>
  <c r="R207" s="1"/>
  <c r="W207" s="1"/>
  <c r="N207"/>
  <c r="S207" s="1"/>
  <c r="X207" s="1"/>
  <c r="O207"/>
  <c r="T207" s="1"/>
  <c r="Y207" s="1"/>
  <c r="P207"/>
  <c r="U207" s="1"/>
  <c r="L208"/>
  <c r="Q208" s="1"/>
  <c r="V208" s="1"/>
  <c r="M208"/>
  <c r="R208" s="1"/>
  <c r="N208"/>
  <c r="S208" s="1"/>
  <c r="X208" s="1"/>
  <c r="O208"/>
  <c r="T208" s="1"/>
  <c r="P208"/>
  <c r="U208" s="1"/>
  <c r="Z208" s="1"/>
  <c r="L209"/>
  <c r="M209"/>
  <c r="R209" s="1"/>
  <c r="W209" s="1"/>
  <c r="N209"/>
  <c r="S209" s="1"/>
  <c r="X209" s="1"/>
  <c r="O209"/>
  <c r="T209" s="1"/>
  <c r="Y209" s="1"/>
  <c r="P209"/>
  <c r="U209" s="1"/>
  <c r="L210"/>
  <c r="Q210" s="1"/>
  <c r="M210"/>
  <c r="R210" s="1"/>
  <c r="N210"/>
  <c r="S210" s="1"/>
  <c r="X210" s="1"/>
  <c r="O210"/>
  <c r="T210" s="1"/>
  <c r="P210"/>
  <c r="U210" s="1"/>
  <c r="Z210" s="1"/>
  <c r="L211"/>
  <c r="Q211" s="1"/>
  <c r="M211"/>
  <c r="N211"/>
  <c r="S211" s="1"/>
  <c r="O211"/>
  <c r="T211" s="1"/>
  <c r="Y211" s="1"/>
  <c r="P211"/>
  <c r="U211" s="1"/>
  <c r="Z211" s="1"/>
  <c r="L213"/>
  <c r="M213"/>
  <c r="R213" s="1"/>
  <c r="N213"/>
  <c r="S213" s="1"/>
  <c r="O213"/>
  <c r="T213" s="1"/>
  <c r="P213"/>
  <c r="U213" s="1"/>
  <c r="L214"/>
  <c r="M214"/>
  <c r="R214" s="1"/>
  <c r="W214" s="1"/>
  <c r="N214"/>
  <c r="S214" s="1"/>
  <c r="O214"/>
  <c r="T214" s="1"/>
  <c r="P214"/>
  <c r="U214" s="1"/>
  <c r="L215"/>
  <c r="Q215" s="1"/>
  <c r="V215" s="1"/>
  <c r="M215"/>
  <c r="R215" s="1"/>
  <c r="N215"/>
  <c r="S215" s="1"/>
  <c r="X215" s="1"/>
  <c r="O215"/>
  <c r="T215" s="1"/>
  <c r="P215"/>
  <c r="U215" s="1"/>
  <c r="L216"/>
  <c r="M216"/>
  <c r="R216" s="1"/>
  <c r="W216" s="1"/>
  <c r="N216"/>
  <c r="S216" s="1"/>
  <c r="X216" s="1"/>
  <c r="O216"/>
  <c r="T216" s="1"/>
  <c r="Y216" s="1"/>
  <c r="P216"/>
  <c r="U216" s="1"/>
  <c r="L220"/>
  <c r="Q220" s="1"/>
  <c r="M220"/>
  <c r="N220"/>
  <c r="S220" s="1"/>
  <c r="O220"/>
  <c r="T220" s="1"/>
  <c r="Y220" s="1"/>
  <c r="P220"/>
  <c r="U220" s="1"/>
  <c r="Z220" s="1"/>
  <c r="L221"/>
  <c r="Q221" s="1"/>
  <c r="M221"/>
  <c r="R221" s="1"/>
  <c r="N221"/>
  <c r="S221" s="1"/>
  <c r="O221"/>
  <c r="T221" s="1"/>
  <c r="P221"/>
  <c r="U221" s="1"/>
  <c r="Z221" s="1"/>
  <c r="L222"/>
  <c r="Q222" s="1"/>
  <c r="M222"/>
  <c r="R222" s="1"/>
  <c r="N222"/>
  <c r="S222" s="1"/>
  <c r="O222"/>
  <c r="T222" s="1"/>
  <c r="P222"/>
  <c r="U222" s="1"/>
  <c r="L223"/>
  <c r="Q223" s="1"/>
  <c r="V223" s="1"/>
  <c r="M223"/>
  <c r="R223" s="1"/>
  <c r="N223"/>
  <c r="S223" s="1"/>
  <c r="O223"/>
  <c r="T223" s="1"/>
  <c r="P223"/>
  <c r="L224"/>
  <c r="Q224" s="1"/>
  <c r="M224"/>
  <c r="R224" s="1"/>
  <c r="W224" s="1"/>
  <c r="N224"/>
  <c r="S224" s="1"/>
  <c r="O224"/>
  <c r="T224" s="1"/>
  <c r="Y224" s="1"/>
  <c r="P224"/>
  <c r="U224" s="1"/>
  <c r="L226"/>
  <c r="Q226" s="1"/>
  <c r="V226" s="1"/>
  <c r="M226"/>
  <c r="R226" s="1"/>
  <c r="N226"/>
  <c r="S226" s="1"/>
  <c r="O226"/>
  <c r="T226" s="1"/>
  <c r="Y226" s="1"/>
  <c r="P226"/>
  <c r="U226" s="1"/>
  <c r="Z226" s="1"/>
  <c r="L227"/>
  <c r="Q227" s="1"/>
  <c r="V227" s="1"/>
  <c r="M227"/>
  <c r="N227"/>
  <c r="S227" s="1"/>
  <c r="O227"/>
  <c r="T227" s="1"/>
  <c r="P227"/>
  <c r="U227" s="1"/>
  <c r="Z227" s="1"/>
  <c r="L228"/>
  <c r="M228"/>
  <c r="R228" s="1"/>
  <c r="W228" s="1"/>
  <c r="N228"/>
  <c r="S228" s="1"/>
  <c r="O228"/>
  <c r="T228" s="1"/>
  <c r="P228"/>
  <c r="U228" s="1"/>
  <c r="L229"/>
  <c r="Q229" s="1"/>
  <c r="V229" s="1"/>
  <c r="M229"/>
  <c r="N229"/>
  <c r="S229" s="1"/>
  <c r="X229" s="1"/>
  <c r="O229"/>
  <c r="P229"/>
  <c r="U229" s="1"/>
  <c r="L230"/>
  <c r="Q230" s="1"/>
  <c r="M230"/>
  <c r="R230" s="1"/>
  <c r="W230" s="1"/>
  <c r="N230"/>
  <c r="S230" s="1"/>
  <c r="X230" s="1"/>
  <c r="O230"/>
  <c r="T230" s="1"/>
  <c r="P230"/>
  <c r="L231"/>
  <c r="Q231" s="1"/>
  <c r="M231"/>
  <c r="R231" s="1"/>
  <c r="N231"/>
  <c r="S231" s="1"/>
  <c r="X231" s="1"/>
  <c r="O231"/>
  <c r="T231" s="1"/>
  <c r="Y231" s="1"/>
  <c r="P231"/>
  <c r="U231" s="1"/>
  <c r="L232"/>
  <c r="Q232" s="1"/>
  <c r="V232" s="1"/>
  <c r="M232"/>
  <c r="R232" s="1"/>
  <c r="N232"/>
  <c r="S232" s="1"/>
  <c r="O232"/>
  <c r="T232" s="1"/>
  <c r="Y232" s="1"/>
  <c r="P232"/>
  <c r="U232" s="1"/>
  <c r="Z232" s="1"/>
  <c r="L235"/>
  <c r="Q235" s="1"/>
  <c r="V235" s="1"/>
  <c r="M235"/>
  <c r="R235" s="1"/>
  <c r="N235"/>
  <c r="O235"/>
  <c r="T235" s="1"/>
  <c r="Y235" s="1"/>
  <c r="P235"/>
  <c r="L236"/>
  <c r="Q236" s="1"/>
  <c r="V236" s="1"/>
  <c r="M236"/>
  <c r="R236" s="1"/>
  <c r="W236" s="1"/>
  <c r="N236"/>
  <c r="S236" s="1"/>
  <c r="O236"/>
  <c r="P236"/>
  <c r="U236" s="1"/>
  <c r="Z236" s="1"/>
  <c r="L237"/>
  <c r="Q237" s="1"/>
  <c r="M237"/>
  <c r="R237" s="1"/>
  <c r="W237" s="1"/>
  <c r="N237"/>
  <c r="S237" s="1"/>
  <c r="X237" s="1"/>
  <c r="O237"/>
  <c r="T237" s="1"/>
  <c r="P237"/>
  <c r="L238"/>
  <c r="Q238" s="1"/>
  <c r="M238"/>
  <c r="R238" s="1"/>
  <c r="N238"/>
  <c r="S238" s="1"/>
  <c r="X238" s="1"/>
  <c r="O238"/>
  <c r="T238" s="1"/>
  <c r="Y238" s="1"/>
  <c r="P238"/>
  <c r="U238" s="1"/>
  <c r="L239"/>
  <c r="M239"/>
  <c r="R239" s="1"/>
  <c r="N239"/>
  <c r="S239" s="1"/>
  <c r="O239"/>
  <c r="T239" s="1"/>
  <c r="Y239" s="1"/>
  <c r="P239"/>
  <c r="U239" s="1"/>
  <c r="Z239" s="1"/>
  <c r="L240"/>
  <c r="Q240" s="1"/>
  <c r="V240" s="1"/>
  <c r="M240"/>
  <c r="R240" s="1"/>
  <c r="W240" s="1"/>
  <c r="N240"/>
  <c r="S240" s="1"/>
  <c r="O240"/>
  <c r="T240" s="1"/>
  <c r="P240"/>
  <c r="U240" s="1"/>
  <c r="Z240" s="1"/>
  <c r="L241"/>
  <c r="M241"/>
  <c r="R241" s="1"/>
  <c r="N241"/>
  <c r="S241" s="1"/>
  <c r="X241" s="1"/>
  <c r="O241"/>
  <c r="T241" s="1"/>
  <c r="P241"/>
  <c r="U241" s="1"/>
  <c r="L243"/>
  <c r="Q243" s="1"/>
  <c r="V243" s="1"/>
  <c r="M243"/>
  <c r="N243"/>
  <c r="O243"/>
  <c r="T243" s="1"/>
  <c r="Y243" s="1"/>
  <c r="P243"/>
  <c r="U243" s="1"/>
  <c r="Z243" s="1"/>
  <c r="L244"/>
  <c r="Q244" s="1"/>
  <c r="V244" s="1"/>
  <c r="M244"/>
  <c r="R244" s="1"/>
  <c r="W244" s="1"/>
  <c r="N244"/>
  <c r="S244" s="1"/>
  <c r="O244"/>
  <c r="P244"/>
  <c r="U244" s="1"/>
  <c r="Z244" s="1"/>
  <c r="L245"/>
  <c r="Q245" s="1"/>
  <c r="M245"/>
  <c r="R245" s="1"/>
  <c r="W245" s="1"/>
  <c r="N245"/>
  <c r="S245" s="1"/>
  <c r="X245" s="1"/>
  <c r="O245"/>
  <c r="P245"/>
  <c r="L247"/>
  <c r="Q247" s="1"/>
  <c r="V247" s="1"/>
  <c r="M247"/>
  <c r="R247" s="1"/>
  <c r="N247"/>
  <c r="S247" s="1"/>
  <c r="O247"/>
  <c r="T247" s="1"/>
  <c r="Y247" s="1"/>
  <c r="P247"/>
  <c r="U247" s="1"/>
  <c r="Z247" s="1"/>
  <c r="L248"/>
  <c r="Q248" s="1"/>
  <c r="V248" s="1"/>
  <c r="M248"/>
  <c r="N248"/>
  <c r="S248" s="1"/>
  <c r="O248"/>
  <c r="T248" s="1"/>
  <c r="P248"/>
  <c r="U248" s="1"/>
  <c r="Z248" s="1"/>
  <c r="L249"/>
  <c r="M249"/>
  <c r="R249" s="1"/>
  <c r="W249" s="1"/>
  <c r="N249"/>
  <c r="O249"/>
  <c r="T249" s="1"/>
  <c r="P249"/>
  <c r="U249" s="1"/>
  <c r="L250"/>
  <c r="Q250" s="1"/>
  <c r="M250"/>
  <c r="N250"/>
  <c r="S250" s="1"/>
  <c r="X250" s="1"/>
  <c r="O250"/>
  <c r="P250"/>
  <c r="U250" s="1"/>
  <c r="L251"/>
  <c r="M251"/>
  <c r="R251" s="1"/>
  <c r="N251"/>
  <c r="O251"/>
  <c r="T251" s="1"/>
  <c r="Y251" s="1"/>
  <c r="P251"/>
  <c r="L253"/>
  <c r="Q253" s="1"/>
  <c r="M253"/>
  <c r="R253" s="1"/>
  <c r="W253" s="1"/>
  <c r="N253"/>
  <c r="S253" s="1"/>
  <c r="X253" s="1"/>
  <c r="O253"/>
  <c r="T253" s="1"/>
  <c r="P253"/>
  <c r="L7"/>
  <c r="Q7" s="1"/>
  <c r="M7"/>
  <c r="R7" s="1"/>
  <c r="N7"/>
  <c r="S7" s="1"/>
  <c r="O7"/>
  <c r="T7" s="1"/>
  <c r="P7"/>
  <c r="U7" s="1"/>
  <c r="L8"/>
  <c r="Q8" s="1"/>
  <c r="M8"/>
  <c r="R8" s="1"/>
  <c r="N8"/>
  <c r="S8" s="1"/>
  <c r="O8"/>
  <c r="T8" s="1"/>
  <c r="P8"/>
  <c r="U8" s="1"/>
  <c r="L9"/>
  <c r="Q9" s="1"/>
  <c r="V9" s="1"/>
  <c r="M9"/>
  <c r="R9" s="1"/>
  <c r="W9" s="1"/>
  <c r="N9"/>
  <c r="S9" s="1"/>
  <c r="O9"/>
  <c r="T9" s="1"/>
  <c r="P9"/>
  <c r="U9" s="1"/>
  <c r="L10"/>
  <c r="Q10" s="1"/>
  <c r="M10"/>
  <c r="R10" s="1"/>
  <c r="W10" s="1"/>
  <c r="N10"/>
  <c r="S10" s="1"/>
  <c r="O10"/>
  <c r="T10" s="1"/>
  <c r="P10"/>
  <c r="U10" s="1"/>
  <c r="L11"/>
  <c r="Q11" s="1"/>
  <c r="M11"/>
  <c r="R11" s="1"/>
  <c r="N11"/>
  <c r="O11"/>
  <c r="P11"/>
  <c r="U11" s="1"/>
  <c r="L12"/>
  <c r="M12"/>
  <c r="N12"/>
  <c r="O12"/>
  <c r="T12" s="1"/>
  <c r="Y12" s="1"/>
  <c r="P12"/>
  <c r="U12" s="1"/>
  <c r="Z12" s="1"/>
  <c r="L13"/>
  <c r="Q13" s="1"/>
  <c r="M13"/>
  <c r="R13" s="1"/>
  <c r="N13"/>
  <c r="S13" s="1"/>
  <c r="O13"/>
  <c r="T13" s="1"/>
  <c r="P13"/>
  <c r="L14"/>
  <c r="Q14" s="1"/>
  <c r="M14"/>
  <c r="R14" s="1"/>
  <c r="N14"/>
  <c r="O14"/>
  <c r="T14" s="1"/>
  <c r="P14"/>
  <c r="L15"/>
  <c r="Q15" s="1"/>
  <c r="M15"/>
  <c r="R15" s="1"/>
  <c r="N15"/>
  <c r="S15" s="1"/>
  <c r="O15"/>
  <c r="T15" s="1"/>
  <c r="P15"/>
  <c r="L16"/>
  <c r="M16"/>
  <c r="R16" s="1"/>
  <c r="N16"/>
  <c r="S16" s="1"/>
  <c r="O16"/>
  <c r="T16" s="1"/>
  <c r="P16"/>
  <c r="U16" s="1"/>
  <c r="L17"/>
  <c r="Q17" s="1"/>
  <c r="M17"/>
  <c r="N17"/>
  <c r="O17"/>
  <c r="T17" s="1"/>
  <c r="P17"/>
  <c r="U17" s="1"/>
  <c r="L18"/>
  <c r="M18"/>
  <c r="N18"/>
  <c r="S18" s="1"/>
  <c r="X18" s="1"/>
  <c r="O18"/>
  <c r="T18" s="1"/>
  <c r="Y18" s="1"/>
  <c r="P18"/>
  <c r="U18" s="1"/>
  <c r="L19"/>
  <c r="Q19" s="1"/>
  <c r="M19"/>
  <c r="R19" s="1"/>
  <c r="N19"/>
  <c r="S19" s="1"/>
  <c r="O19"/>
  <c r="P19"/>
  <c r="L6"/>
  <c r="Q6" s="1"/>
  <c r="V6" s="1"/>
  <c r="M6"/>
  <c r="R6" s="1"/>
  <c r="W6" s="1"/>
  <c r="N6"/>
  <c r="S6" s="1"/>
  <c r="X6" s="1"/>
  <c r="O6"/>
  <c r="T6" s="1"/>
  <c r="Y6" s="1"/>
  <c r="P6"/>
  <c r="U6" s="1"/>
  <c r="Z6" s="1"/>
  <c r="AV15" l="1"/>
  <c r="BA15" s="1"/>
  <c r="BC14"/>
  <c r="BB14"/>
  <c r="BA14"/>
  <c r="Y86"/>
  <c r="Z86"/>
  <c r="T86"/>
  <c r="U86"/>
  <c r="V86"/>
  <c r="W86"/>
  <c r="X86"/>
  <c r="Z3"/>
  <c r="Q3"/>
  <c r="V3" s="1"/>
  <c r="V233"/>
  <c r="Z233"/>
  <c r="Q139"/>
  <c r="V139" s="1"/>
  <c r="R138"/>
  <c r="W138" s="1"/>
  <c r="Q138"/>
  <c r="V138" s="1"/>
  <c r="T233"/>
  <c r="Y233" s="1"/>
  <c r="S233"/>
  <c r="X233" s="1"/>
  <c r="R233"/>
  <c r="W233" s="1"/>
  <c r="Q218"/>
  <c r="V218" s="1"/>
  <c r="Q174"/>
  <c r="V174" s="1"/>
  <c r="Q173"/>
  <c r="V173" s="1"/>
  <c r="X152"/>
  <c r="R90"/>
  <c r="W90" s="1"/>
  <c r="Q90"/>
  <c r="V90" s="1"/>
  <c r="BD14"/>
  <c r="Y171"/>
  <c r="Q256"/>
  <c r="V256" s="1"/>
  <c r="Q20"/>
  <c r="V20" s="1"/>
  <c r="Q153"/>
  <c r="V153" s="1"/>
  <c r="Z152"/>
  <c r="Q152"/>
  <c r="V152" s="1"/>
  <c r="Q94"/>
  <c r="V94" s="1"/>
  <c r="Q198"/>
  <c r="V198" s="1"/>
  <c r="Q118"/>
  <c r="V118" s="1"/>
  <c r="Q217"/>
  <c r="V217" s="1"/>
  <c r="Q93"/>
  <c r="V93" s="1"/>
  <c r="Q151"/>
  <c r="V151" s="1"/>
  <c r="Q92"/>
  <c r="V92" s="1"/>
  <c r="Q91"/>
  <c r="V91" s="1"/>
  <c r="Q172"/>
  <c r="V172" s="1"/>
  <c r="Z171"/>
  <c r="Q171"/>
  <c r="V171" s="1"/>
  <c r="Y59"/>
  <c r="Q59"/>
  <c r="V59" s="1"/>
  <c r="Y60"/>
  <c r="Q60"/>
  <c r="V60" s="1"/>
  <c r="BE14"/>
  <c r="G38" i="6"/>
  <c r="E36"/>
  <c r="G15"/>
  <c r="E14"/>
  <c r="G10"/>
  <c r="G9"/>
  <c r="AA6" i="1"/>
  <c r="S4"/>
  <c r="X4" s="1"/>
  <c r="R4"/>
  <c r="W4" s="1"/>
  <c r="Y4"/>
  <c r="Z4"/>
  <c r="Q4"/>
  <c r="V4" s="1"/>
  <c r="AB6"/>
  <c r="Q3" i="2"/>
  <c r="V3" s="1"/>
  <c r="W252" i="1"/>
  <c r="T252"/>
  <c r="Y252" s="1"/>
  <c r="Z252"/>
  <c r="Q252"/>
  <c r="V252" s="1"/>
  <c r="X196"/>
  <c r="V196"/>
  <c r="T196"/>
  <c r="Y196" s="1"/>
  <c r="Z196"/>
  <c r="Y55"/>
  <c r="Q55"/>
  <c r="V55" s="1"/>
  <c r="Q137"/>
  <c r="V137" s="1"/>
  <c r="V224"/>
  <c r="Q251"/>
  <c r="V251" s="1"/>
  <c r="Q239"/>
  <c r="V239" s="1"/>
  <c r="V181"/>
  <c r="X85"/>
  <c r="W241"/>
  <c r="V33"/>
  <c r="V32"/>
  <c r="V8"/>
  <c r="V204"/>
  <c r="AA204" s="1"/>
  <c r="W197"/>
  <c r="W255"/>
  <c r="Q255"/>
  <c r="V255" s="1"/>
  <c r="Q197"/>
  <c r="V197" s="1"/>
  <c r="T50"/>
  <c r="Y50" s="1"/>
  <c r="U50"/>
  <c r="Z50" s="1"/>
  <c r="V50"/>
  <c r="W50"/>
  <c r="X50"/>
  <c r="U72"/>
  <c r="Z72" s="1"/>
  <c r="W72"/>
  <c r="X72"/>
  <c r="W223"/>
  <c r="V186"/>
  <c r="V203"/>
  <c r="X223"/>
  <c r="X222"/>
  <c r="Y215"/>
  <c r="Z215"/>
  <c r="Z182"/>
  <c r="T177"/>
  <c r="Y177" s="1"/>
  <c r="X41"/>
  <c r="W16"/>
  <c r="Q48"/>
  <c r="V48" s="1"/>
  <c r="Q47"/>
  <c r="V47" s="1"/>
  <c r="U136"/>
  <c r="Z136" s="1"/>
  <c r="V132"/>
  <c r="T77"/>
  <c r="Y77" s="1"/>
  <c r="Z31"/>
  <c r="V15"/>
  <c r="T250"/>
  <c r="Y250" s="1"/>
  <c r="X228"/>
  <c r="Q213"/>
  <c r="V213" s="1"/>
  <c r="R126"/>
  <c r="W126" s="1"/>
  <c r="W49"/>
  <c r="W48"/>
  <c r="S42"/>
  <c r="X42" s="1"/>
  <c r="T19"/>
  <c r="Y19" s="1"/>
  <c r="S249"/>
  <c r="X249" s="1"/>
  <c r="W195"/>
  <c r="V194"/>
  <c r="W183"/>
  <c r="W180"/>
  <c r="X176"/>
  <c r="R74"/>
  <c r="W74" s="1"/>
  <c r="T52"/>
  <c r="Y52" s="1"/>
  <c r="Q16"/>
  <c r="V16" s="1"/>
  <c r="X10"/>
  <c r="T229"/>
  <c r="Y229" s="1"/>
  <c r="Y210"/>
  <c r="R96"/>
  <c r="W96" s="1"/>
  <c r="U52"/>
  <c r="Z52" s="1"/>
  <c r="V222"/>
  <c r="W221"/>
  <c r="W215"/>
  <c r="W208"/>
  <c r="V162"/>
  <c r="W155"/>
  <c r="Z112"/>
  <c r="W110"/>
  <c r="Z85"/>
  <c r="W83"/>
  <c r="X58"/>
  <c r="Z46"/>
  <c r="Z43"/>
  <c r="W41"/>
  <c r="X24"/>
  <c r="T168"/>
  <c r="Y168" s="1"/>
  <c r="U15"/>
  <c r="Z15" s="1"/>
  <c r="S14"/>
  <c r="X14" s="1"/>
  <c r="V10"/>
  <c r="U251"/>
  <c r="Z251" s="1"/>
  <c r="R248"/>
  <c r="W248" s="1"/>
  <c r="X244"/>
  <c r="U235"/>
  <c r="Z235" s="1"/>
  <c r="R227"/>
  <c r="W227" s="1"/>
  <c r="T180"/>
  <c r="Y180" s="1"/>
  <c r="S167"/>
  <c r="X167" s="1"/>
  <c r="U158"/>
  <c r="Z158" s="1"/>
  <c r="S127"/>
  <c r="X127" s="1"/>
  <c r="U125"/>
  <c r="Z125" s="1"/>
  <c r="Y107"/>
  <c r="W105"/>
  <c r="T100"/>
  <c r="Y100" s="1"/>
  <c r="S99"/>
  <c r="X99" s="1"/>
  <c r="W77"/>
  <c r="T71"/>
  <c r="Y71" s="1"/>
  <c r="Y63"/>
  <c r="V42"/>
  <c r="R35"/>
  <c r="W35" s="1"/>
  <c r="T34"/>
  <c r="Y34" s="1"/>
  <c r="S33"/>
  <c r="X33" s="1"/>
  <c r="V19"/>
  <c r="U19"/>
  <c r="Z19" s="1"/>
  <c r="W19"/>
  <c r="R17"/>
  <c r="W17" s="1"/>
  <c r="U13"/>
  <c r="Z13" s="1"/>
  <c r="S11"/>
  <c r="X11" s="1"/>
  <c r="V250"/>
  <c r="X224"/>
  <c r="Q214"/>
  <c r="V214" s="1"/>
  <c r="Q190"/>
  <c r="V190" s="1"/>
  <c r="T185"/>
  <c r="Y185" s="1"/>
  <c r="S179"/>
  <c r="X179" s="1"/>
  <c r="U166"/>
  <c r="Z166" s="1"/>
  <c r="Q149"/>
  <c r="V149" s="1"/>
  <c r="R143"/>
  <c r="W143" s="1"/>
  <c r="X137"/>
  <c r="S134"/>
  <c r="X134" s="1"/>
  <c r="U131"/>
  <c r="Z131" s="1"/>
  <c r="T124"/>
  <c r="Y124" s="1"/>
  <c r="R122"/>
  <c r="W122" s="1"/>
  <c r="T121"/>
  <c r="Y121" s="1"/>
  <c r="Z107"/>
  <c r="S106"/>
  <c r="X106" s="1"/>
  <c r="R103"/>
  <c r="W103" s="1"/>
  <c r="U100"/>
  <c r="Z100" s="1"/>
  <c r="T99"/>
  <c r="Y99" s="1"/>
  <c r="U98"/>
  <c r="Z98" s="1"/>
  <c r="Z80"/>
  <c r="S78"/>
  <c r="X78" s="1"/>
  <c r="V68"/>
  <c r="X64"/>
  <c r="S54"/>
  <c r="X54" s="1"/>
  <c r="X44"/>
  <c r="Y38"/>
  <c r="R36"/>
  <c r="W36" s="1"/>
  <c r="U34"/>
  <c r="Z34" s="1"/>
  <c r="T33"/>
  <c r="Y33" s="1"/>
  <c r="U32"/>
  <c r="Z32" s="1"/>
  <c r="Q18"/>
  <c r="V18" s="1"/>
  <c r="Q12"/>
  <c r="V12" s="1"/>
  <c r="V11"/>
  <c r="W251"/>
  <c r="W235"/>
  <c r="X213"/>
  <c r="Q207"/>
  <c r="V207" s="1"/>
  <c r="S192"/>
  <c r="X192" s="1"/>
  <c r="X189"/>
  <c r="U178"/>
  <c r="Z178" s="1"/>
  <c r="X165"/>
  <c r="Q145"/>
  <c r="V145" s="1"/>
  <c r="S144"/>
  <c r="X144" s="1"/>
  <c r="U141"/>
  <c r="Z141" s="1"/>
  <c r="T128"/>
  <c r="Y128" s="1"/>
  <c r="S123"/>
  <c r="X123" s="1"/>
  <c r="T112"/>
  <c r="Y112" s="1"/>
  <c r="U108"/>
  <c r="Z108" s="1"/>
  <c r="T97"/>
  <c r="Y97" s="1"/>
  <c r="V97"/>
  <c r="T85"/>
  <c r="Y85" s="1"/>
  <c r="R82"/>
  <c r="W82" s="1"/>
  <c r="S79"/>
  <c r="X79" s="1"/>
  <c r="X70"/>
  <c r="R69"/>
  <c r="W69" s="1"/>
  <c r="Y64"/>
  <c r="R63"/>
  <c r="W63" s="1"/>
  <c r="U62"/>
  <c r="Z62" s="1"/>
  <c r="W62"/>
  <c r="R58"/>
  <c r="W58" s="1"/>
  <c r="T54"/>
  <c r="Y54" s="1"/>
  <c r="U53"/>
  <c r="Z53" s="1"/>
  <c r="S51"/>
  <c r="X51" s="1"/>
  <c r="Z39"/>
  <c r="Z38"/>
  <c r="V37"/>
  <c r="S36"/>
  <c r="X36" s="1"/>
  <c r="U33"/>
  <c r="Z33" s="1"/>
  <c r="Q31"/>
  <c r="V31" s="1"/>
  <c r="T30"/>
  <c r="Y30" s="1"/>
  <c r="V30"/>
  <c r="T26"/>
  <c r="Y26" s="1"/>
  <c r="R23"/>
  <c r="W23" s="1"/>
  <c r="X19"/>
  <c r="S17"/>
  <c r="X17" s="1"/>
  <c r="U14"/>
  <c r="Z14" s="1"/>
  <c r="W13"/>
  <c r="T11"/>
  <c r="Y11" s="1"/>
  <c r="R18"/>
  <c r="W18" s="1"/>
  <c r="V17"/>
  <c r="X13"/>
  <c r="R12"/>
  <c r="W12" s="1"/>
  <c r="W11"/>
  <c r="Z8"/>
  <c r="Y7"/>
  <c r="T245"/>
  <c r="Y245" s="1"/>
  <c r="R243"/>
  <c r="W243" s="1"/>
  <c r="Y213"/>
  <c r="X206"/>
  <c r="V205"/>
  <c r="Y189"/>
  <c r="X188"/>
  <c r="W166"/>
  <c r="Q150"/>
  <c r="V150" s="1"/>
  <c r="V128"/>
  <c r="Y114"/>
  <c r="W112"/>
  <c r="U106"/>
  <c r="Z106" s="1"/>
  <c r="X98"/>
  <c r="Y87"/>
  <c r="W85"/>
  <c r="T79"/>
  <c r="Y79" s="1"/>
  <c r="U78"/>
  <c r="Z78" s="1"/>
  <c r="Z65"/>
  <c r="S63"/>
  <c r="X63" s="1"/>
  <c r="W53"/>
  <c r="Q52"/>
  <c r="V52" s="1"/>
  <c r="V51"/>
  <c r="X32"/>
  <c r="R31"/>
  <c r="W31" s="1"/>
  <c r="Y28"/>
  <c r="R27"/>
  <c r="W27" s="1"/>
  <c r="W26"/>
  <c r="Y14"/>
  <c r="Y13"/>
  <c r="S12"/>
  <c r="X12" s="1"/>
  <c r="Z7"/>
  <c r="Y253"/>
  <c r="Z238"/>
  <c r="Y237"/>
  <c r="X236"/>
  <c r="Z231"/>
  <c r="Y230"/>
  <c r="V221"/>
  <c r="Y214"/>
  <c r="Y206"/>
  <c r="Z200"/>
  <c r="W187"/>
  <c r="Q157"/>
  <c r="V157" s="1"/>
  <c r="R146"/>
  <c r="W146" s="1"/>
  <c r="Z115"/>
  <c r="S113"/>
  <c r="X113" s="1"/>
  <c r="Q111"/>
  <c r="V111" s="1"/>
  <c r="Q105"/>
  <c r="V105" s="1"/>
  <c r="V104"/>
  <c r="Z88"/>
  <c r="Q84"/>
  <c r="V84" s="1"/>
  <c r="Q77"/>
  <c r="V77" s="1"/>
  <c r="V76"/>
  <c r="U66"/>
  <c r="Z66" s="1"/>
  <c r="T65"/>
  <c r="Y65" s="1"/>
  <c r="X53"/>
  <c r="R52"/>
  <c r="W52" s="1"/>
  <c r="Y45"/>
  <c r="R44"/>
  <c r="W44" s="1"/>
  <c r="W43"/>
  <c r="S27"/>
  <c r="X27" s="1"/>
  <c r="Q25"/>
  <c r="V25" s="1"/>
  <c r="U120"/>
  <c r="Z120" s="1"/>
  <c r="Q107"/>
  <c r="V107" s="1"/>
  <c r="S57"/>
  <c r="X57" s="1"/>
  <c r="AA57" s="1"/>
  <c r="Q201"/>
  <c r="V201" s="1"/>
  <c r="Q188"/>
  <c r="V188" s="1"/>
  <c r="S182"/>
  <c r="X182" s="1"/>
  <c r="S149"/>
  <c r="X149" s="1"/>
  <c r="R148"/>
  <c r="W148" s="1"/>
  <c r="T143"/>
  <c r="Y143" s="1"/>
  <c r="U127"/>
  <c r="Z127" s="1"/>
  <c r="T103"/>
  <c r="Y103" s="1"/>
  <c r="U97"/>
  <c r="Z97" s="1"/>
  <c r="S82"/>
  <c r="X82" s="1"/>
  <c r="Q39"/>
  <c r="V39" s="1"/>
  <c r="T36"/>
  <c r="Y36" s="1"/>
  <c r="U30"/>
  <c r="Z30" s="1"/>
  <c r="S23"/>
  <c r="X23" s="1"/>
  <c r="V211"/>
  <c r="T200"/>
  <c r="Y200" s="1"/>
  <c r="U192"/>
  <c r="Z192" s="1"/>
  <c r="R189"/>
  <c r="W189" s="1"/>
  <c r="U134"/>
  <c r="Z134" s="1"/>
  <c r="R66"/>
  <c r="W66" s="1"/>
  <c r="Q65"/>
  <c r="V65" s="1"/>
  <c r="T58"/>
  <c r="Y58" s="1"/>
  <c r="U51"/>
  <c r="Z51" s="1"/>
  <c r="U253"/>
  <c r="Z253" s="1"/>
  <c r="S251"/>
  <c r="X251" s="1"/>
  <c r="Z250"/>
  <c r="R250"/>
  <c r="W250" s="1"/>
  <c r="Y249"/>
  <c r="Q249"/>
  <c r="V249" s="1"/>
  <c r="X248"/>
  <c r="W247"/>
  <c r="U245"/>
  <c r="Z245" s="1"/>
  <c r="T244"/>
  <c r="Y244" s="1"/>
  <c r="S243"/>
  <c r="X243" s="1"/>
  <c r="Y241"/>
  <c r="Q241"/>
  <c r="V241" s="1"/>
  <c r="X240"/>
  <c r="W239"/>
  <c r="V238"/>
  <c r="U237"/>
  <c r="Z237" s="1"/>
  <c r="T236"/>
  <c r="Y236" s="1"/>
  <c r="S235"/>
  <c r="X235" s="1"/>
  <c r="W232"/>
  <c r="V231"/>
  <c r="U230"/>
  <c r="Z230" s="1"/>
  <c r="Z229"/>
  <c r="R229"/>
  <c r="W229" s="1"/>
  <c r="Y228"/>
  <c r="Q228"/>
  <c r="V228" s="1"/>
  <c r="X227"/>
  <c r="W226"/>
  <c r="Y222"/>
  <c r="X211"/>
  <c r="W194"/>
  <c r="X187"/>
  <c r="W136"/>
  <c r="W113"/>
  <c r="Z56"/>
  <c r="S186"/>
  <c r="X186" s="1"/>
  <c r="T133"/>
  <c r="Y133" s="1"/>
  <c r="AB133" s="1"/>
  <c r="Q80"/>
  <c r="V80" s="1"/>
  <c r="T75"/>
  <c r="Y75" s="1"/>
  <c r="AB75" s="1"/>
  <c r="U68"/>
  <c r="Z68" s="1"/>
  <c r="R22"/>
  <c r="W22" s="1"/>
  <c r="U205"/>
  <c r="Z205" s="1"/>
  <c r="R202"/>
  <c r="W202" s="1"/>
  <c r="S194"/>
  <c r="X194" s="1"/>
  <c r="T187"/>
  <c r="Y187" s="1"/>
  <c r="Q184"/>
  <c r="V184" s="1"/>
  <c r="S162"/>
  <c r="X162" s="1"/>
  <c r="R161"/>
  <c r="W161" s="1"/>
  <c r="T155"/>
  <c r="Y155" s="1"/>
  <c r="U144"/>
  <c r="Z144" s="1"/>
  <c r="R116"/>
  <c r="W116" s="1"/>
  <c r="Q115"/>
  <c r="V115" s="1"/>
  <c r="T110"/>
  <c r="Y110" s="1"/>
  <c r="U104"/>
  <c r="Z104" s="1"/>
  <c r="R89"/>
  <c r="W89" s="1"/>
  <c r="Q88"/>
  <c r="V88" s="1"/>
  <c r="T83"/>
  <c r="Y83" s="1"/>
  <c r="U76"/>
  <c r="Z76" s="1"/>
  <c r="R29"/>
  <c r="W29" s="1"/>
  <c r="T24"/>
  <c r="Y24" s="1"/>
  <c r="V253"/>
  <c r="Z249"/>
  <c r="Y248"/>
  <c r="X247"/>
  <c r="V245"/>
  <c r="Z241"/>
  <c r="Y240"/>
  <c r="X239"/>
  <c r="W238"/>
  <c r="V237"/>
  <c r="X232"/>
  <c r="W231"/>
  <c r="V230"/>
  <c r="Z228"/>
  <c r="Y227"/>
  <c r="X226"/>
  <c r="Y223"/>
  <c r="Z222"/>
  <c r="V220"/>
  <c r="X214"/>
  <c r="Z213"/>
  <c r="Z209"/>
  <c r="V165"/>
  <c r="X129"/>
  <c r="Z81"/>
  <c r="Y80"/>
  <c r="X38"/>
  <c r="Z22"/>
  <c r="S190"/>
  <c r="X190" s="1"/>
  <c r="T183"/>
  <c r="Y183" s="1"/>
  <c r="S170"/>
  <c r="X170" s="1"/>
  <c r="AA170" s="1"/>
  <c r="R169"/>
  <c r="W169" s="1"/>
  <c r="T163"/>
  <c r="Y163" s="1"/>
  <c r="AB163" s="1"/>
  <c r="Q160"/>
  <c r="V160" s="1"/>
  <c r="S117"/>
  <c r="X117" s="1"/>
  <c r="AB117" s="1"/>
  <c r="R47"/>
  <c r="W47" s="1"/>
  <c r="Q46"/>
  <c r="V46" s="1"/>
  <c r="T41"/>
  <c r="Y41" s="1"/>
  <c r="U37"/>
  <c r="Z37" s="1"/>
  <c r="X220"/>
  <c r="V210"/>
  <c r="Z207"/>
  <c r="Z206"/>
  <c r="T205"/>
  <c r="Y205" s="1"/>
  <c r="Y188"/>
  <c r="V185"/>
  <c r="U181"/>
  <c r="Z181" s="1"/>
  <c r="V177"/>
  <c r="Z148"/>
  <c r="W70"/>
  <c r="V62"/>
  <c r="Y39"/>
  <c r="R193"/>
  <c r="W193" s="1"/>
  <c r="S142"/>
  <c r="X142" s="1"/>
  <c r="AB142" s="1"/>
  <c r="R108"/>
  <c r="W108" s="1"/>
  <c r="R81"/>
  <c r="W81" s="1"/>
  <c r="U201"/>
  <c r="Z201" s="1"/>
  <c r="U188"/>
  <c r="Z188" s="1"/>
  <c r="R185"/>
  <c r="W185" s="1"/>
  <c r="Q168"/>
  <c r="V168" s="1"/>
  <c r="U156"/>
  <c r="Z156" s="1"/>
  <c r="T67"/>
  <c r="Y67" s="1"/>
  <c r="AA67" s="1"/>
  <c r="S48"/>
  <c r="X48" s="1"/>
  <c r="Z224"/>
  <c r="Z216"/>
  <c r="Z214"/>
  <c r="R211"/>
  <c r="W211" s="1"/>
  <c r="W210"/>
  <c r="Q209"/>
  <c r="V209" s="1"/>
  <c r="W203"/>
  <c r="X195"/>
  <c r="W158"/>
  <c r="X147"/>
  <c r="V121"/>
  <c r="X114"/>
  <c r="V112"/>
  <c r="W98"/>
  <c r="X87"/>
  <c r="V85"/>
  <c r="W32"/>
  <c r="X28"/>
  <c r="V26"/>
  <c r="S203"/>
  <c r="X203" s="1"/>
  <c r="T195"/>
  <c r="Y195" s="1"/>
  <c r="Q192"/>
  <c r="V192" s="1"/>
  <c r="Q180"/>
  <c r="V180" s="1"/>
  <c r="U164"/>
  <c r="Z164" s="1"/>
  <c r="R125"/>
  <c r="W125" s="1"/>
  <c r="U111"/>
  <c r="Z111" s="1"/>
  <c r="Q100"/>
  <c r="V100" s="1"/>
  <c r="T96"/>
  <c r="Y96" s="1"/>
  <c r="U84"/>
  <c r="Z84" s="1"/>
  <c r="S74"/>
  <c r="X74" s="1"/>
  <c r="V34"/>
  <c r="U25"/>
  <c r="Z25" s="1"/>
  <c r="Y221"/>
  <c r="Y208"/>
  <c r="Z161"/>
  <c r="Z116"/>
  <c r="Y115"/>
  <c r="Z89"/>
  <c r="Y88"/>
  <c r="X45"/>
  <c r="V43"/>
  <c r="Z29"/>
  <c r="R141"/>
  <c r="W141" s="1"/>
  <c r="T191"/>
  <c r="Y191" s="1"/>
  <c r="AA191" s="1"/>
  <c r="U184"/>
  <c r="Z184" s="1"/>
  <c r="R181"/>
  <c r="W181" s="1"/>
  <c r="U176"/>
  <c r="Z176" s="1"/>
  <c r="S132"/>
  <c r="X132" s="1"/>
  <c r="R131"/>
  <c r="W131" s="1"/>
  <c r="T126"/>
  <c r="Y126" s="1"/>
  <c r="Q124"/>
  <c r="V124" s="1"/>
  <c r="S102"/>
  <c r="X102" s="1"/>
  <c r="AB102" s="1"/>
  <c r="R56"/>
  <c r="W56" s="1"/>
  <c r="T49"/>
  <c r="Y49" s="1"/>
  <c r="U42"/>
  <c r="Z42" s="1"/>
  <c r="S35"/>
  <c r="X35" s="1"/>
  <c r="U223"/>
  <c r="Z223" s="1"/>
  <c r="W222"/>
  <c r="X221"/>
  <c r="R220"/>
  <c r="W220" s="1"/>
  <c r="Q216"/>
  <c r="V216" s="1"/>
  <c r="W213"/>
  <c r="W206"/>
  <c r="X205"/>
  <c r="Q202"/>
  <c r="V202" s="1"/>
  <c r="V193"/>
  <c r="U189"/>
  <c r="Z189" s="1"/>
  <c r="W186"/>
  <c r="W178"/>
  <c r="Z169"/>
  <c r="Y160"/>
  <c r="X159"/>
  <c r="V135"/>
  <c r="W106"/>
  <c r="W78"/>
  <c r="X71"/>
  <c r="V69"/>
  <c r="Z47"/>
  <c r="Y46"/>
  <c r="U180"/>
  <c r="Z180" s="1"/>
  <c r="T179"/>
  <c r="Y179" s="1"/>
  <c r="S178"/>
  <c r="X178" s="1"/>
  <c r="R177"/>
  <c r="W177" s="1"/>
  <c r="Q176"/>
  <c r="V176" s="1"/>
  <c r="U168"/>
  <c r="Z168" s="1"/>
  <c r="T167"/>
  <c r="Y167" s="1"/>
  <c r="S166"/>
  <c r="X166" s="1"/>
  <c r="R165"/>
  <c r="W165" s="1"/>
  <c r="Q164"/>
  <c r="V164" s="1"/>
  <c r="U160"/>
  <c r="Z160" s="1"/>
  <c r="T159"/>
  <c r="Y159" s="1"/>
  <c r="S158"/>
  <c r="X158" s="1"/>
  <c r="R157"/>
  <c r="W157" s="1"/>
  <c r="Q156"/>
  <c r="V156" s="1"/>
  <c r="R150"/>
  <c r="W150" s="1"/>
  <c r="T147"/>
  <c r="Y147" s="1"/>
  <c r="S146"/>
  <c r="X146" s="1"/>
  <c r="R145"/>
  <c r="W145" s="1"/>
  <c r="Q144"/>
  <c r="V144" s="1"/>
  <c r="T137"/>
  <c r="Y137" s="1"/>
  <c r="S136"/>
  <c r="X136" s="1"/>
  <c r="R135"/>
  <c r="W135" s="1"/>
  <c r="Q134"/>
  <c r="V134" s="1"/>
  <c r="T129"/>
  <c r="Y129" s="1"/>
  <c r="R128"/>
  <c r="W128" s="1"/>
  <c r="Q127"/>
  <c r="V127" s="1"/>
  <c r="U124"/>
  <c r="Z124" s="1"/>
  <c r="T123"/>
  <c r="Y123" s="1"/>
  <c r="S122"/>
  <c r="X122" s="1"/>
  <c r="R121"/>
  <c r="W121" s="1"/>
  <c r="Q120"/>
  <c r="V120" s="1"/>
  <c r="X116"/>
  <c r="V114"/>
  <c r="Z110"/>
  <c r="X108"/>
  <c r="W107"/>
  <c r="X66"/>
  <c r="X56"/>
  <c r="X47"/>
  <c r="Y23"/>
  <c r="X22"/>
  <c r="Z18"/>
  <c r="Y17"/>
  <c r="X16"/>
  <c r="W15"/>
  <c r="Z11"/>
  <c r="Y10"/>
  <c r="X9"/>
  <c r="W8"/>
  <c r="V7"/>
  <c r="Z17"/>
  <c r="Y16"/>
  <c r="X15"/>
  <c r="V14"/>
  <c r="Z10"/>
  <c r="Y9"/>
  <c r="X8"/>
  <c r="W7"/>
  <c r="Z16"/>
  <c r="Y15"/>
  <c r="W14"/>
  <c r="V13"/>
  <c r="Z9"/>
  <c r="Y8"/>
  <c r="X7"/>
  <c r="BF15" l="1"/>
  <c r="BG15"/>
  <c r="AA86"/>
  <c r="AB86"/>
  <c r="AA45"/>
  <c r="AA125"/>
  <c r="AA3"/>
  <c r="AB3"/>
  <c r="AA233"/>
  <c r="AB233"/>
  <c r="AA159"/>
  <c r="AA139"/>
  <c r="AB139"/>
  <c r="AB138"/>
  <c r="AA138"/>
  <c r="AA131"/>
  <c r="AB218"/>
  <c r="AA218"/>
  <c r="AA174"/>
  <c r="AB174"/>
  <c r="AA173"/>
  <c r="AB173"/>
  <c r="AA179"/>
  <c r="AA70"/>
  <c r="AA44"/>
  <c r="AA120"/>
  <c r="AA28"/>
  <c r="AA143"/>
  <c r="AA77"/>
  <c r="AA182"/>
  <c r="AA43"/>
  <c r="AA99"/>
  <c r="AA63"/>
  <c r="AA98"/>
  <c r="AA141"/>
  <c r="AA169"/>
  <c r="AA202"/>
  <c r="AA85"/>
  <c r="AA71"/>
  <c r="AA78"/>
  <c r="AA105"/>
  <c r="AA69"/>
  <c r="AA38"/>
  <c r="AA90"/>
  <c r="AB90"/>
  <c r="AA106"/>
  <c r="AA87"/>
  <c r="AA96"/>
  <c r="AA229"/>
  <c r="AA192"/>
  <c r="AA64"/>
  <c r="AA34"/>
  <c r="AA27"/>
  <c r="AA79"/>
  <c r="AA13"/>
  <c r="AA26"/>
  <c r="AA209"/>
  <c r="AA9"/>
  <c r="AA200"/>
  <c r="AA197"/>
  <c r="AA256"/>
  <c r="AB256"/>
  <c r="AA20"/>
  <c r="AB20"/>
  <c r="AA153"/>
  <c r="AB153"/>
  <c r="AA152"/>
  <c r="AB152"/>
  <c r="AA94"/>
  <c r="AB94"/>
  <c r="AA198"/>
  <c r="AB198"/>
  <c r="AA118"/>
  <c r="AB118"/>
  <c r="AA217"/>
  <c r="AB217"/>
  <c r="AA93"/>
  <c r="AB93"/>
  <c r="AA151"/>
  <c r="AB151"/>
  <c r="AA92"/>
  <c r="AB92"/>
  <c r="AA91"/>
  <c r="AB91"/>
  <c r="AA172"/>
  <c r="AB172"/>
  <c r="AA171"/>
  <c r="AB171"/>
  <c r="AA59"/>
  <c r="AB59"/>
  <c r="AA60"/>
  <c r="AB60"/>
  <c r="BF14"/>
  <c r="BG14"/>
  <c r="AA112"/>
  <c r="AA201"/>
  <c r="AA146"/>
  <c r="AA53"/>
  <c r="AA208"/>
  <c r="AA232"/>
  <c r="AA247"/>
  <c r="AA166"/>
  <c r="AA243"/>
  <c r="AA126"/>
  <c r="AA223"/>
  <c r="AA46"/>
  <c r="AA165"/>
  <c r="AA29"/>
  <c r="AA231"/>
  <c r="AA167"/>
  <c r="AA248"/>
  <c r="AA41"/>
  <c r="AA155"/>
  <c r="AA183"/>
  <c r="AA129"/>
  <c r="AA23"/>
  <c r="AA54"/>
  <c r="AA24"/>
  <c r="AA49"/>
  <c r="AA148"/>
  <c r="AA25"/>
  <c r="AA110"/>
  <c r="AA48"/>
  <c r="AA158"/>
  <c r="AA161"/>
  <c r="AA58"/>
  <c r="AA82"/>
  <c r="AA178"/>
  <c r="AA187"/>
  <c r="AA123"/>
  <c r="AA83"/>
  <c r="AA14"/>
  <c r="AA156"/>
  <c r="AA108"/>
  <c r="AA210"/>
  <c r="AA230"/>
  <c r="AA113"/>
  <c r="AA240"/>
  <c r="AA236"/>
  <c r="AA122"/>
  <c r="AA35"/>
  <c r="AA215"/>
  <c r="AA72"/>
  <c r="AA55"/>
  <c r="AA227"/>
  <c r="AA196"/>
  <c r="AA195"/>
  <c r="AA116"/>
  <c r="AA115"/>
  <c r="AA30"/>
  <c r="AA56"/>
  <c r="AA37"/>
  <c r="AA12"/>
  <c r="AA224"/>
  <c r="AA176"/>
  <c r="AA168"/>
  <c r="AA220"/>
  <c r="AA253"/>
  <c r="AA89"/>
  <c r="AA104"/>
  <c r="AA36"/>
  <c r="AA11"/>
  <c r="AA190"/>
  <c r="AA222"/>
  <c r="AA74"/>
  <c r="AA15"/>
  <c r="AA47"/>
  <c r="AA33"/>
  <c r="AA251"/>
  <c r="AA252"/>
  <c r="AA163"/>
  <c r="AA216"/>
  <c r="AA147"/>
  <c r="AA177"/>
  <c r="AA160"/>
  <c r="AA237"/>
  <c r="AA88"/>
  <c r="AA22"/>
  <c r="AA136"/>
  <c r="AA241"/>
  <c r="AA66"/>
  <c r="AA107"/>
  <c r="AA205"/>
  <c r="AA17"/>
  <c r="AA42"/>
  <c r="AA32"/>
  <c r="AA239"/>
  <c r="AA142"/>
  <c r="AA134"/>
  <c r="AA121"/>
  <c r="AA228"/>
  <c r="AA249"/>
  <c r="AA65"/>
  <c r="AA211"/>
  <c r="AA157"/>
  <c r="AA31"/>
  <c r="AA235"/>
  <c r="AA16"/>
  <c r="AA255"/>
  <c r="AA8"/>
  <c r="AA133"/>
  <c r="AA124"/>
  <c r="AA185"/>
  <c r="AA100"/>
  <c r="AA81"/>
  <c r="AA84"/>
  <c r="AA10"/>
  <c r="AA213"/>
  <c r="AA181"/>
  <c r="AA114"/>
  <c r="AA206"/>
  <c r="AA127"/>
  <c r="AA144"/>
  <c r="AA245"/>
  <c r="AA226"/>
  <c r="AA238"/>
  <c r="AA188"/>
  <c r="AA52"/>
  <c r="AA145"/>
  <c r="AA68"/>
  <c r="AA149"/>
  <c r="AA250"/>
  <c r="AA162"/>
  <c r="AA194"/>
  <c r="AA132"/>
  <c r="AA75"/>
  <c r="AA221"/>
  <c r="AA51"/>
  <c r="AA150"/>
  <c r="AA207"/>
  <c r="AA186"/>
  <c r="AA102"/>
  <c r="AA117"/>
  <c r="AA164"/>
  <c r="AA135"/>
  <c r="AA62"/>
  <c r="AA189"/>
  <c r="AA76"/>
  <c r="AA7"/>
  <c r="AA193"/>
  <c r="AA180"/>
  <c r="AA184"/>
  <c r="AA80"/>
  <c r="AA39"/>
  <c r="AA111"/>
  <c r="AA128"/>
  <c r="AA97"/>
  <c r="AA18"/>
  <c r="AA103"/>
  <c r="AA214"/>
  <c r="AA19"/>
  <c r="AA244"/>
  <c r="AA203"/>
  <c r="AA50"/>
  <c r="AA137"/>
  <c r="AB45"/>
  <c r="AB57"/>
  <c r="AB67"/>
  <c r="AB170"/>
  <c r="AB4"/>
  <c r="AA4"/>
  <c r="AA3" i="2"/>
  <c r="AB3"/>
  <c r="AB141" i="1"/>
  <c r="AB9"/>
  <c r="AB252"/>
  <c r="AB196"/>
  <c r="AB55"/>
  <c r="AB12"/>
  <c r="AB10"/>
  <c r="AB14"/>
  <c r="AB11"/>
  <c r="AB15"/>
  <c r="AB8"/>
  <c r="AB13"/>
  <c r="AB16"/>
  <c r="AB19"/>
  <c r="AB7"/>
  <c r="AB17"/>
  <c r="AB18"/>
  <c r="AB181"/>
  <c r="AB131"/>
  <c r="AB204"/>
  <c r="AB87"/>
  <c r="AB182"/>
  <c r="AB125"/>
  <c r="AB85"/>
  <c r="AB215"/>
  <c r="AB78"/>
  <c r="AB81"/>
  <c r="AB200"/>
  <c r="AB70"/>
  <c r="AB161"/>
  <c r="AB98"/>
  <c r="AB255"/>
  <c r="AB197"/>
  <c r="AB206"/>
  <c r="AB64"/>
  <c r="AB113"/>
  <c r="AB49"/>
  <c r="AB22"/>
  <c r="AB63"/>
  <c r="AB41"/>
  <c r="AB28"/>
  <c r="AB35"/>
  <c r="AB24"/>
  <c r="AB251"/>
  <c r="AB72"/>
  <c r="AB79"/>
  <c r="AB120"/>
  <c r="AB69"/>
  <c r="AB83"/>
  <c r="AB223"/>
  <c r="AB178"/>
  <c r="AB33"/>
  <c r="AB66"/>
  <c r="AB54"/>
  <c r="AB156"/>
  <c r="AB192"/>
  <c r="AB209"/>
  <c r="AB145"/>
  <c r="AB186"/>
  <c r="AB129"/>
  <c r="AB136"/>
  <c r="AB239"/>
  <c r="AB248"/>
  <c r="AB189"/>
  <c r="AB106"/>
  <c r="AB143"/>
  <c r="AB224"/>
  <c r="AB229"/>
  <c r="AB183"/>
  <c r="AB191"/>
  <c r="AB29"/>
  <c r="AB53"/>
  <c r="AB180"/>
  <c r="AB220"/>
  <c r="AB253"/>
  <c r="AB39"/>
  <c r="AB207"/>
  <c r="AB214"/>
  <c r="AB89"/>
  <c r="AB232"/>
  <c r="AB247"/>
  <c r="AB30"/>
  <c r="AB32"/>
  <c r="AB137"/>
  <c r="AB208"/>
  <c r="AB38"/>
  <c r="AB27"/>
  <c r="AB127"/>
  <c r="AB202"/>
  <c r="AB52"/>
  <c r="AB159"/>
  <c r="AB169"/>
  <c r="AB148"/>
  <c r="AB236"/>
  <c r="AB243"/>
  <c r="AB126"/>
  <c r="AB71"/>
  <c r="AB44"/>
  <c r="AB164"/>
  <c r="AB230"/>
  <c r="AB51"/>
  <c r="AB47"/>
  <c r="AB226"/>
  <c r="AB227"/>
  <c r="AB155"/>
  <c r="AB96"/>
  <c r="AB103"/>
  <c r="AB74"/>
  <c r="AB56"/>
  <c r="AB193"/>
  <c r="AB147"/>
  <c r="AB23"/>
  <c r="AB37"/>
  <c r="AB108"/>
  <c r="AB146"/>
  <c r="AB82"/>
  <c r="AB123"/>
  <c r="AB122"/>
  <c r="AB99"/>
  <c r="AB167"/>
  <c r="AB244"/>
  <c r="AB110"/>
  <c r="AB58"/>
  <c r="AB134"/>
  <c r="AB176"/>
  <c r="AB216"/>
  <c r="AB100"/>
  <c r="AB235"/>
  <c r="AB68"/>
  <c r="AB50"/>
  <c r="AB65"/>
  <c r="AB62"/>
  <c r="AB43"/>
  <c r="AB42"/>
  <c r="AB116"/>
  <c r="AB112"/>
  <c r="AB114"/>
  <c r="AB111"/>
  <c r="AB77"/>
  <c r="AB76"/>
  <c r="AB105"/>
  <c r="AB36"/>
  <c r="AB48"/>
  <c r="AB46"/>
  <c r="AB26"/>
  <c r="AB31"/>
  <c r="AB34"/>
  <c r="AB25"/>
  <c r="AB228"/>
  <c r="AB203"/>
  <c r="AB144"/>
  <c r="AB185"/>
  <c r="AB237"/>
  <c r="AB88"/>
  <c r="AB231"/>
  <c r="AB104"/>
  <c r="AB187"/>
  <c r="AB166"/>
  <c r="AB162"/>
  <c r="AB135"/>
  <c r="AB124"/>
  <c r="AB158"/>
  <c r="AB168"/>
  <c r="AB107"/>
  <c r="AB157"/>
  <c r="AB150"/>
  <c r="AB97"/>
  <c r="AB190"/>
  <c r="AB177"/>
  <c r="AB160"/>
  <c r="AB128"/>
  <c r="AB238"/>
  <c r="AB121"/>
  <c r="AB210"/>
  <c r="AB245"/>
  <c r="AB211"/>
  <c r="AB84"/>
  <c r="AB179"/>
  <c r="AB115"/>
  <c r="AB241"/>
  <c r="AB201"/>
  <c r="AB221"/>
  <c r="AB222"/>
  <c r="AB195"/>
  <c r="AB213"/>
  <c r="AB165"/>
  <c r="AB184"/>
  <c r="AB80"/>
  <c r="AB240"/>
  <c r="AB249"/>
  <c r="AB188"/>
  <c r="AB205"/>
  <c r="AB149"/>
  <c r="AB250"/>
  <c r="AB194"/>
  <c r="AB132"/>
</calcChain>
</file>

<file path=xl/sharedStrings.xml><?xml version="1.0" encoding="utf-8"?>
<sst xmlns="http://schemas.openxmlformats.org/spreadsheetml/2006/main" count="1503" uniqueCount="816">
  <si>
    <t>Name</t>
  </si>
  <si>
    <t>Physical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</si>
  <si>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</si>
  <si>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</si>
  <si>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</si>
  <si>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</si>
  <si>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</si>
  <si>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</si>
  <si>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</si>
  <si>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</si>
  <si>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</si>
  <si>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</si>
  <si>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</si>
  <si>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</si>
  <si>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</si>
  <si>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</si>
  <si>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</si>
  <si>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</si>
  <si>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</si>
  <si>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</si>
  <si>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</si>
  <si>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</si>
  <si>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</si>
  <si>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</si>
  <si>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</si>
  <si>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</si>
  <si>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</si>
  <si>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</si>
  <si>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</si>
  <si>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Dark Sword</t>
  </si>
  <si>
    <t>Cleric's Candlestick</t>
  </si>
  <si>
    <t>Irithyll Straight Sword</t>
  </si>
  <si>
    <t>Lothric Candlestick</t>
  </si>
  <si>
    <t>Anri's Straight Sword</t>
  </si>
  <si>
    <t>Sunlight Straight Sword</t>
  </si>
  <si>
    <t>Morion Blade</t>
  </si>
  <si>
    <t>Ringed Knight Straight Sword</t>
  </si>
  <si>
    <t>Lothric's Holy Sword</t>
  </si>
  <si>
    <t>Gotthard Twinswords</t>
  </si>
  <si>
    <t>Valorheart</t>
  </si>
  <si>
    <t>Greatswords</t>
  </si>
  <si>
    <t>Bastard Sword</t>
  </si>
  <si>
    <t>Smouldering Greatsword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</si>
  <si>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</si>
  <si>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</si>
  <si>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</si>
  <si>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</si>
  <si>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</si>
  <si>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</si>
  <si>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</si>
  <si>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</si>
  <si>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</si>
  <si>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</si>
  <si>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</si>
  <si>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</si>
  <si>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</si>
  <si>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</si>
  <si>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 xml:space="preserve">Sword of Avowal 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</si>
  <si>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</si>
  <si>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</si>
  <si>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</si>
  <si>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</si>
  <si>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</si>
  <si>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</si>
  <si>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</si>
  <si>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</si>
  <si>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</si>
  <si>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</si>
  <si>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</si>
  <si>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Curved 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</si>
  <si>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</si>
  <si>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</si>
  <si>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</si>
  <si>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</si>
  <si>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</si>
  <si>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</si>
  <si>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</si>
  <si>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</si>
  <si>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</si>
  <si>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</si>
  <si>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</si>
  <si>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</si>
  <si>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</si>
  <si>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</si>
  <si>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</si>
  <si>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</si>
  <si>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</si>
  <si>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</si>
  <si>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</si>
  <si>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</si>
  <si>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</si>
  <si>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</si>
  <si>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</si>
  <si>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</si>
  <si>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</si>
  <si>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</si>
  <si>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</si>
  <si>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</si>
  <si>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</si>
  <si>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</si>
  <si>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</si>
  <si>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</si>
  <si>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</si>
  <si>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</si>
  <si>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</si>
  <si>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</si>
  <si>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</si>
  <si>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</si>
  <si>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</si>
  <si>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</si>
  <si>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</si>
  <si>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</si>
  <si>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</si>
  <si>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</si>
  <si>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Man Serpent Hachet</t>
  </si>
  <si>
    <t>Butcher Knife</t>
  </si>
  <si>
    <t>Eleonora</t>
  </si>
  <si>
    <t>Winged Knight Twinaxes</t>
  </si>
  <si>
    <t>Greataxes</t>
  </si>
  <si>
    <t>Great Machete</t>
  </si>
  <si>
    <t>Black Knight Greataxe</t>
  </si>
  <si>
    <t>Demon's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</si>
  <si>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</si>
  <si>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</si>
  <si>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</si>
  <si>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</si>
  <si>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</si>
  <si>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</si>
  <si>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</si>
  <si>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</si>
  <si>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</si>
  <si>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</si>
  <si>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</si>
  <si>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Heysel Pick</t>
  </si>
  <si>
    <t>Four Knights Hammer</t>
  </si>
  <si>
    <t>Drang Hammers</t>
  </si>
  <si>
    <t>Great Hammers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</si>
  <si>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</si>
  <si>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</si>
  <si>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</si>
  <si>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</si>
  <si>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</si>
  <si>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</si>
  <si>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</si>
  <si>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</si>
  <si>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</si>
  <si>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</si>
  <si>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</si>
  <si>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</si>
  <si>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</si>
  <si>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</si>
  <si>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</si>
  <si>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</si>
  <si>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</si>
  <si>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</si>
  <si>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Four-Pronged Plow</t>
  </si>
  <si>
    <t>Saint Bident</t>
  </si>
  <si>
    <t>Follower Javelin</t>
  </si>
  <si>
    <t>Gargoyle Flame Spear</t>
  </si>
  <si>
    <t>Soldering Iron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</si>
  <si>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</si>
  <si>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</si>
  <si>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</si>
  <si>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</si>
  <si>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</si>
  <si>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</si>
  <si>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</si>
  <si>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</si>
  <si>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</si>
  <si>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</si>
  <si>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</si>
  <si>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Halberds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</si>
  <si>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</si>
  <si>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</si>
  <si>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</si>
  <si>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</si>
  <si>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</si>
  <si>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</si>
  <si>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</si>
  <si>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</si>
  <si>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</si>
  <si>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</si>
  <si>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</si>
  <si>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</si>
  <si>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</si>
  <si>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</si>
  <si>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</si>
  <si>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</si>
  <si>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</si>
  <si>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</si>
  <si>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</si>
  <si>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</si>
  <si>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</si>
  <si>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</si>
  <si>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</si>
  <si>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</si>
  <si>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</si>
  <si>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</si>
  <si>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</si>
  <si>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Dragon's Grasp</t>
  </si>
  <si>
    <t>Claw</t>
  </si>
  <si>
    <t>Manikin Claws</t>
  </si>
  <si>
    <t>Crow Talons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</si>
  <si>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</si>
  <si>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</si>
  <si>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</si>
  <si>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</si>
  <si>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</si>
  <si>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</si>
  <si>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</si>
  <si>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Darkmoon Bow</t>
  </si>
  <si>
    <t>Dragonslayer Greatbow</t>
  </si>
  <si>
    <t>Onislayer Greatbow</t>
  </si>
  <si>
    <t>Greatbows</t>
  </si>
  <si>
    <t>Millwood Greatbow</t>
  </si>
  <si>
    <t>Crossbows</t>
  </si>
  <si>
    <t>Light Crossbow</t>
  </si>
  <si>
    <t>Heavy Crossbow</t>
  </si>
  <si>
    <t>Sniper Crossbow</t>
  </si>
  <si>
    <t>Arbalest</t>
  </si>
  <si>
    <t>Knight's Crossbow</t>
  </si>
  <si>
    <t>Avelyn</t>
  </si>
  <si>
    <t>Repeating Crossbow</t>
  </si>
  <si>
    <t>Drang Twinspears</t>
  </si>
  <si>
    <t>Greataxe</t>
  </si>
  <si>
    <t>Weight</t>
  </si>
  <si>
    <t>STR</t>
  </si>
  <si>
    <t>DEX</t>
  </si>
  <si>
    <t>INT</t>
  </si>
  <si>
    <t>FTH</t>
  </si>
  <si>
    <t>Constants</t>
  </si>
  <si>
    <t>B: PHYS</t>
  </si>
  <si>
    <t>B: MAG</t>
  </si>
  <si>
    <t>B: FIR</t>
  </si>
  <si>
    <t>B: LGT</t>
  </si>
  <si>
    <t>B: DRK</t>
  </si>
  <si>
    <t>S: PHYS</t>
  </si>
  <si>
    <t>S: MAG</t>
  </si>
  <si>
    <t>S: FIR</t>
  </si>
  <si>
    <t>S: LGT</t>
  </si>
  <si>
    <t>S: DRK</t>
  </si>
  <si>
    <t>T: PHYS</t>
  </si>
  <si>
    <t>T: MAG</t>
  </si>
  <si>
    <t>T: FIR</t>
  </si>
  <si>
    <t>T: LGT</t>
  </si>
  <si>
    <t>T: DRK</t>
  </si>
  <si>
    <t>T: Weight</t>
  </si>
  <si>
    <t>T: Total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</si>
  <si>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</si>
  <si>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</si>
  <si>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</si>
  <si>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</si>
  <si>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</si>
  <si>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</si>
  <si>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</si>
  <si>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Durability</t>
  </si>
  <si>
    <t>Shield</t>
  </si>
  <si>
    <t xml:space="preserve">Physical 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</si>
  <si>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</si>
  <si>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</si>
  <si>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</si>
  <si>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</si>
  <si>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</si>
  <si>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</si>
  <si>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</si>
  <si>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</si>
  <si>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</si>
  <si>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</si>
  <si>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</si>
  <si>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</si>
  <si>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</si>
  <si>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</si>
  <si>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</si>
  <si>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</si>
  <si>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</si>
  <si>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</si>
  <si>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</si>
  <si>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</si>
  <si>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</si>
  <si>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</si>
  <si>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</si>
  <si>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</si>
  <si>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</si>
  <si>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</si>
  <si>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</si>
  <si>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</si>
  <si>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</si>
  <si>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</si>
  <si>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</si>
  <si>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</si>
  <si>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</si>
  <si>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</si>
  <si>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</si>
  <si>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</si>
  <si>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</si>
  <si>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</si>
  <si>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</si>
  <si>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</si>
  <si>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</si>
  <si>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</si>
  <si>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</si>
  <si>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</si>
  <si>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</si>
  <si>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</si>
  <si>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</si>
  <si>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</si>
  <si>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</si>
  <si>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</si>
  <si>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</si>
  <si>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</si>
  <si>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</si>
  <si>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</si>
  <si>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</si>
  <si>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</si>
  <si>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</si>
  <si>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</si>
  <si>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</si>
  <si>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</si>
  <si>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</si>
  <si>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</si>
  <si>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</si>
  <si>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Bonewheel Shield</t>
  </si>
  <si>
    <t>Stone Greatshield</t>
  </si>
  <si>
    <t>Stability</t>
  </si>
  <si>
    <t>Repel</t>
  </si>
  <si>
    <t>Small</t>
  </si>
  <si>
    <t>Medium</t>
  </si>
  <si>
    <t>Large</t>
  </si>
  <si>
    <t>Weapon Art</t>
  </si>
  <si>
    <t>Weapon Skill</t>
  </si>
  <si>
    <t>Parry</t>
  </si>
  <si>
    <t>Spell Parry</t>
  </si>
  <si>
    <t>Shield Bash</t>
  </si>
  <si>
    <t>Stone Flesh</t>
  </si>
  <si>
    <t>Dragon Breath</t>
  </si>
  <si>
    <t>Shield Strike</t>
  </si>
  <si>
    <t>Dragon Roar</t>
  </si>
  <si>
    <t>Talisman</t>
  </si>
  <si>
    <t>Base</t>
  </si>
  <si>
    <t>Reinforcement 0</t>
  </si>
  <si>
    <t>Reinforcement 10</t>
  </si>
  <si>
    <t>Lothric's Scythe</t>
  </si>
  <si>
    <t>Shield Test</t>
  </si>
  <si>
    <t>Type</t>
  </si>
  <si>
    <t>BAL</t>
  </si>
  <si>
    <t>MAG</t>
  </si>
  <si>
    <t>LCK</t>
  </si>
  <si>
    <t>-</t>
  </si>
  <si>
    <t>Unique</t>
  </si>
  <si>
    <t>Boss</t>
  </si>
  <si>
    <t>Slash</t>
  </si>
  <si>
    <t>Strike</t>
  </si>
  <si>
    <t>Thrust</t>
  </si>
  <si>
    <t>Fallen Knight Helm</t>
  </si>
  <si>
    <t>Fallen Knight Armor</t>
  </si>
  <si>
    <t>Fallen Knight Gauntlets</t>
  </si>
  <si>
    <t>Fallen Knight Trousers</t>
  </si>
  <si>
    <t>Knight Helm</t>
  </si>
  <si>
    <t>Knight Armor</t>
  </si>
  <si>
    <t>Knight Gauntlets</t>
  </si>
  <si>
    <t>Knight Leggings</t>
  </si>
  <si>
    <t>Vilhelm's Helm</t>
  </si>
  <si>
    <t>Vilhelm's Armor</t>
  </si>
  <si>
    <t>Vilhelm's Gauntlets</t>
  </si>
  <si>
    <t>Vilhelm's Leggings</t>
  </si>
  <si>
    <t>Firelink Helm</t>
  </si>
  <si>
    <t>Firelink Armor</t>
  </si>
  <si>
    <t>Firelink Gauntlets</t>
  </si>
  <si>
    <t>Firelink Leggings</t>
  </si>
  <si>
    <t>Sellsword Helm</t>
  </si>
  <si>
    <t>Sellsword Armor</t>
  </si>
  <si>
    <t>Sellsword Gauntlet</t>
  </si>
  <si>
    <t>Sellsword Trousers</t>
  </si>
  <si>
    <t>Herald Helm</t>
  </si>
  <si>
    <t>Herald Armor</t>
  </si>
  <si>
    <t>Herald Gloves</t>
  </si>
  <si>
    <t>Herald Trousers</t>
  </si>
  <si>
    <t>Sunless Veil</t>
  </si>
  <si>
    <t>Sunless Armor</t>
  </si>
  <si>
    <t>Sunless Gauntlets</t>
  </si>
  <si>
    <t>Sunless Leggings</t>
  </si>
  <si>
    <t>Black Hand Hat</t>
  </si>
  <si>
    <t>Black Hand Armor</t>
  </si>
  <si>
    <t>Assassin Gloves</t>
  </si>
  <si>
    <t>Assassin Trousers</t>
  </si>
  <si>
    <t>Assassin Hood</t>
  </si>
  <si>
    <t>Assassin Armor</t>
  </si>
  <si>
    <t>Xanthous Crown</t>
  </si>
  <si>
    <t>Xanthous Overcoat</t>
  </si>
  <si>
    <t>Xanthous Gloves</t>
  </si>
  <si>
    <t>Xanthous Trousers</t>
  </si>
  <si>
    <t>Northern Helm</t>
  </si>
  <si>
    <t>Northern Armor</t>
  </si>
  <si>
    <t>Northern Gloves</t>
  </si>
  <si>
    <t>Northern Trousers</t>
  </si>
  <si>
    <t>Morne's Helm</t>
  </si>
  <si>
    <t>Morne's Armor</t>
  </si>
  <si>
    <t>Morne's Gauntlets</t>
  </si>
  <si>
    <t>Morne's Leggings</t>
  </si>
  <si>
    <t>Silver Mask</t>
  </si>
  <si>
    <t>Leonhard's Garb</t>
  </si>
  <si>
    <t>Leonhard's Gauntlets</t>
  </si>
  <si>
    <t>Leonhard's Trousers</t>
  </si>
  <si>
    <t>Sneering Mask</t>
  </si>
  <si>
    <t>Pale Shade Robe</t>
  </si>
  <si>
    <t>Pale Shade Gloves</t>
  </si>
  <si>
    <t>Pale Shade Trousers</t>
  </si>
  <si>
    <t>Sunset Helm</t>
  </si>
  <si>
    <t>Sunset Armor</t>
  </si>
  <si>
    <t>Sunset Gauntlets</t>
  </si>
  <si>
    <t>Sunset Leggings</t>
  </si>
  <si>
    <t>Old Sage's Blindfold</t>
  </si>
  <si>
    <t>Cornyx's Garb</t>
  </si>
  <si>
    <t>Cornyx's Wrap</t>
  </si>
  <si>
    <t>Cornyx's Skirt</t>
  </si>
  <si>
    <t>Executioner Helm</t>
  </si>
  <si>
    <t>Executioner Armor</t>
  </si>
  <si>
    <t>Executioner Gauntlets</t>
  </si>
  <si>
    <t>Executioner Leggings</t>
  </si>
  <si>
    <t>Billed Mask</t>
  </si>
  <si>
    <t>Black Dress</t>
  </si>
  <si>
    <t>Black Gauntlets</t>
  </si>
  <si>
    <t>Black Leggings</t>
  </si>
  <si>
    <t>Pyromancer Crown</t>
  </si>
  <si>
    <t>Pyromancer Garb</t>
  </si>
  <si>
    <t>Pyromancer Wrap</t>
  </si>
  <si>
    <t>Pyromancer Trousers</t>
  </si>
  <si>
    <t>Antiquated Plain Garb</t>
  </si>
  <si>
    <t>Violet Wrappings</t>
  </si>
  <si>
    <t>Loincloth</t>
  </si>
  <si>
    <t>Court Sorcerer Hood</t>
  </si>
  <si>
    <t>Court Sorcerer Robe</t>
  </si>
  <si>
    <t>Court Sorcerer Gloves</t>
  </si>
  <si>
    <t>Court Sorcerer Trousers</t>
  </si>
  <si>
    <t>Shira's Crown</t>
  </si>
  <si>
    <t>Shira's Armor</t>
  </si>
  <si>
    <t>Shira's Gloves</t>
  </si>
  <si>
    <t>Shira's Trousers</t>
  </si>
  <si>
    <t>Sorcerer Hood</t>
  </si>
  <si>
    <t>Sorcerer Robe</t>
  </si>
  <si>
    <t>Sorcerer Gloves</t>
  </si>
  <si>
    <t>Sorcerer Trousers</t>
  </si>
  <si>
    <t>Clandestine Coat</t>
  </si>
  <si>
    <t>Cleric Hat</t>
  </si>
  <si>
    <t>Cleric Blue Robe</t>
  </si>
  <si>
    <t>Cleric Gloves</t>
  </si>
  <si>
    <t>Cleric Trousers</t>
  </si>
  <si>
    <t>Lapp's Helm</t>
  </si>
  <si>
    <t>Lapp's Armor</t>
  </si>
  <si>
    <t>Lapp's Gauntlets</t>
  </si>
  <si>
    <t>Lapp's Leggings</t>
  </si>
  <si>
    <t>Steel Soldier Helm</t>
  </si>
  <si>
    <t>Deserter Armor</t>
  </si>
  <si>
    <t>Deserter Trousers</t>
  </si>
  <si>
    <t>Thief Mask</t>
  </si>
  <si>
    <t>Sage's Big Hat</t>
  </si>
  <si>
    <t>Aristocrat's Mask</t>
  </si>
  <si>
    <t>Jailer Robe</t>
  </si>
  <si>
    <t>Jailer Gloves</t>
  </si>
  <si>
    <t>Jailer Trousers</t>
  </si>
  <si>
    <t>Grave Warden Hood</t>
  </si>
  <si>
    <t>Grave Warden Robe</t>
  </si>
  <si>
    <t>Grave Warden Wrap</t>
  </si>
  <si>
    <t>Grave Warden Skirt</t>
  </si>
  <si>
    <t>Worker Hat</t>
  </si>
  <si>
    <t>Worker Garb</t>
  </si>
  <si>
    <t>Worker Gloves</t>
  </si>
  <si>
    <t>Worker Trousers</t>
  </si>
  <si>
    <t>Thrall Hood</t>
  </si>
  <si>
    <t>Evangelist Hat</t>
  </si>
  <si>
    <t>Evangelist Robe</t>
  </si>
  <si>
    <t>Evangelist Gloves</t>
  </si>
  <si>
    <t>Evangelist Trousers</t>
  </si>
  <si>
    <t>Scholar's Shed Skin</t>
  </si>
  <si>
    <t>Scholar's Robe</t>
  </si>
  <si>
    <t>Winged Knight Helm</t>
  </si>
  <si>
    <t>Winged Knight Armor</t>
  </si>
  <si>
    <t>Winged Knight Gauntlets</t>
  </si>
  <si>
    <t>Winged Knight Leggings</t>
  </si>
  <si>
    <t>Cathedral Knight Helm</t>
  </si>
  <si>
    <t>Cathedral Knight Armor</t>
  </si>
  <si>
    <t>Cathedral Knight Gauntlets</t>
  </si>
  <si>
    <t>Cathedral Knight Leggings</t>
  </si>
  <si>
    <t>Lothric Knight Helm</t>
  </si>
  <si>
    <t>Lothric Knight Armor</t>
  </si>
  <si>
    <t>Lothric Knight Gauntlets</t>
  </si>
  <si>
    <t>Lothric Knight Leggings</t>
  </si>
  <si>
    <t>Outrider Knight Helm</t>
  </si>
  <si>
    <t>Outrider Knight Armor</t>
  </si>
  <si>
    <t>Outrider Knight Gauntlets</t>
  </si>
  <si>
    <t>Outrider Knight Leggings</t>
  </si>
  <si>
    <t>Black Knight Helm</t>
  </si>
  <si>
    <t>Black Knight Armor</t>
  </si>
  <si>
    <t>Black Knight Gauntlets</t>
  </si>
  <si>
    <t>Black Knight Leggings</t>
  </si>
  <si>
    <t>Dark Mask</t>
  </si>
  <si>
    <t>Dark Armor</t>
  </si>
  <si>
    <t>Dark Gauntlets</t>
  </si>
  <si>
    <t>Dark Leggings</t>
  </si>
  <si>
    <t>Exile Mask</t>
  </si>
  <si>
    <t>Exile Armor</t>
  </si>
  <si>
    <t>Exile Gauntlets</t>
  </si>
  <si>
    <t>Exile Leggings</t>
  </si>
  <si>
    <t>Slave Knight Hood</t>
  </si>
  <si>
    <t>Slave Knight Armor</t>
  </si>
  <si>
    <t>Slave Knight Gauntlets</t>
  </si>
  <si>
    <t>Slave Knight Leggings</t>
  </si>
  <si>
    <t>Pontiff Knight Crown</t>
  </si>
  <si>
    <t>Pontiff Knight Armor</t>
  </si>
  <si>
    <t>Pontiff Knight Gauntlets</t>
  </si>
  <si>
    <t>Pontiff Knight Leggings</t>
  </si>
  <si>
    <t>Ordained Hood</t>
  </si>
  <si>
    <t>Ordained Dress</t>
  </si>
  <si>
    <t>Ordained Trousers</t>
  </si>
  <si>
    <t>Golden Crown</t>
  </si>
  <si>
    <t>Dragonscale Armor</t>
  </si>
  <si>
    <t>Golden Bracelets</t>
  </si>
  <si>
    <t>Dragonscale Waistcloth</t>
  </si>
  <si>
    <t>Wolnir's Crown</t>
  </si>
  <si>
    <t>Undead Legion Helm</t>
  </si>
  <si>
    <t>Undead Legion Armor</t>
  </si>
  <si>
    <t>Undead Legion Gauntlet</t>
  </si>
  <si>
    <t>Undead Legion Leggings</t>
  </si>
  <si>
    <t>Follower Helm</t>
  </si>
  <si>
    <t>Follower Armor</t>
  </si>
  <si>
    <t>Follower Gloves</t>
  </si>
  <si>
    <t>Follower Boots</t>
  </si>
  <si>
    <t>Man Serpent's Mask</t>
  </si>
  <si>
    <t>Fire Witch Helm</t>
  </si>
  <si>
    <t>Fire Witch Armor</t>
  </si>
  <si>
    <t>Fire Witch Gauntlets</t>
  </si>
  <si>
    <t>Fire Witch Leggings</t>
  </si>
  <si>
    <t>Millwood Knight Helm</t>
  </si>
  <si>
    <t>Millwood Knight Armor</t>
  </si>
  <si>
    <t>Millwood Knight Gauntlets</t>
  </si>
  <si>
    <t>Millwood Knight Leggings</t>
  </si>
  <si>
    <t>Lorian's Helm</t>
  </si>
  <si>
    <t>Lorian's Armor</t>
  </si>
  <si>
    <t>Lorian's Gauntlets</t>
  </si>
  <si>
    <t>Lorian's Leggings</t>
  </si>
  <si>
    <t>Hood of Prayer</t>
  </si>
  <si>
    <t>Robe of Prayer</t>
  </si>
  <si>
    <t>Skirt of Prayer</t>
  </si>
  <si>
    <t>Dancer's Crown</t>
  </si>
  <si>
    <t>Dancer's Armor</t>
  </si>
  <si>
    <t>Dancer's Gauntlets</t>
  </si>
  <si>
    <t>Dancer's Leggings</t>
  </si>
  <si>
    <t>Ringed Knight Hood</t>
  </si>
  <si>
    <t>Ringed Knight Armor</t>
  </si>
  <si>
    <t>Ringed Knight Gauntlets</t>
  </si>
  <si>
    <t>Ringed Knight Leggings</t>
  </si>
  <si>
    <t>Gundyr's Helm</t>
  </si>
  <si>
    <t>Gundyr's Armor</t>
  </si>
  <si>
    <t>Gundyr's Gauntlets</t>
  </si>
  <si>
    <t>Gundyr's Leggings</t>
  </si>
  <si>
    <t>Harald Legion Armor</t>
  </si>
  <si>
    <t>Harald Legion Gauntlets</t>
  </si>
  <si>
    <t>Harald Legion Leggings</t>
  </si>
  <si>
    <t>Archdeacon White Crown</t>
  </si>
  <si>
    <t>Archdeacon Holy Garb</t>
  </si>
  <si>
    <t>Archdeacon Skirt</t>
  </si>
  <si>
    <t>Deacon Robe</t>
  </si>
  <si>
    <t>Deacon Skirt</t>
  </si>
  <si>
    <t>Iron Dragonslayer Helm</t>
  </si>
  <si>
    <t>Iron Dragonslayer Armor</t>
  </si>
  <si>
    <t>Iron Dragonslayer Gauntlets</t>
  </si>
  <si>
    <t>Iron Dragonslayer Leggings</t>
  </si>
  <si>
    <t>Fire Keeper Robe</t>
  </si>
  <si>
    <t>Fire Keeper Gloves</t>
  </si>
  <si>
    <t>Fire Keeper Skirt</t>
  </si>
  <si>
    <t>White Preacher Head</t>
  </si>
  <si>
    <t>Chain Helm</t>
  </si>
  <si>
    <t>Chain Armor</t>
  </si>
  <si>
    <t>Leather Gauntlets</t>
  </si>
  <si>
    <t>Chain Leggings</t>
  </si>
  <si>
    <t>Nameless Knight Helm</t>
  </si>
  <si>
    <t>Nameless Knight Armor</t>
  </si>
  <si>
    <t>Nameless Knight Gauntlets</t>
  </si>
  <si>
    <t>Nameless Knight Leggings</t>
  </si>
  <si>
    <t>Elite Knight Helm</t>
  </si>
  <si>
    <t>Elite Knight Armor</t>
  </si>
  <si>
    <t>Elite Knight Gauntlets</t>
  </si>
  <si>
    <t>Elite Knight Leggings</t>
  </si>
  <si>
    <t>Faraam Helm</t>
  </si>
  <si>
    <t>Faraam Armor</t>
  </si>
  <si>
    <t>Faraam Gauntlets</t>
  </si>
  <si>
    <t>Faraam Boots</t>
  </si>
  <si>
    <t>Catarina Helm</t>
  </si>
  <si>
    <t>Catarina Armor</t>
  </si>
  <si>
    <t>Catarina Gauntlets</t>
  </si>
  <si>
    <t>Catarina Leggings</t>
  </si>
  <si>
    <t>Standard Helm</t>
  </si>
  <si>
    <t>Hard Leather Armor</t>
  </si>
  <si>
    <t>Hard Leather Gauntlets</t>
  </si>
  <si>
    <t>Hard Leather Boots</t>
  </si>
  <si>
    <t>Havel's Helm</t>
  </si>
  <si>
    <t>Havel's Armor</t>
  </si>
  <si>
    <t>Havel's Gauntlets</t>
  </si>
  <si>
    <t>Havel's Leggings</t>
  </si>
  <si>
    <t>Brigand Hood</t>
  </si>
  <si>
    <t>Brigand Armor</t>
  </si>
  <si>
    <t>Brigand Gauntlets</t>
  </si>
  <si>
    <t>Brigand Trousers</t>
  </si>
  <si>
    <t>Pharis's Hat</t>
  </si>
  <si>
    <t>Leather Armor</t>
  </si>
  <si>
    <t>Leather Gloves</t>
  </si>
  <si>
    <t>Leather Boots</t>
  </si>
  <si>
    <t>Ragged Mask</t>
  </si>
  <si>
    <t>Master's Attire</t>
  </si>
  <si>
    <t>Master's Gloves</t>
  </si>
  <si>
    <t>Old Sorcerer Hat</t>
  </si>
  <si>
    <t>Old Sorcerer Coat</t>
  </si>
  <si>
    <t>Old Sorcerer Gauntlets</t>
  </si>
  <si>
    <t>Old Sorcerer Boots</t>
  </si>
  <si>
    <t>Conjurator Hood</t>
  </si>
  <si>
    <t>Conjurator Robe</t>
  </si>
  <si>
    <t>Conjurator Manchettes</t>
  </si>
  <si>
    <t>Conjurator Boots</t>
  </si>
  <si>
    <t>Black Leather Armor</t>
  </si>
  <si>
    <t>Black Leather Gloves</t>
  </si>
  <si>
    <t>Black Leather Boots</t>
  </si>
  <si>
    <t>Symbol of Avarice</t>
  </si>
  <si>
    <t>Creighton's Steel Mask</t>
  </si>
  <si>
    <t>Mirrah Chain Mail</t>
  </si>
  <si>
    <t>Mirrah Chain Gloves</t>
  </si>
  <si>
    <t>Mirrah Chain Leggings</t>
  </si>
  <si>
    <t>Maiden Hood</t>
  </si>
  <si>
    <t>Maiden Robe</t>
  </si>
  <si>
    <t>Maiden Gloves</t>
  </si>
  <si>
    <t>Maiden Skirt</t>
  </si>
  <si>
    <t>Alva Helm</t>
  </si>
  <si>
    <t>Alva Armor</t>
  </si>
  <si>
    <t>Alva Gauntlets</t>
  </si>
  <si>
    <t>Alva Leggings</t>
  </si>
  <si>
    <t>Ruin Helm</t>
  </si>
  <si>
    <t>Ruin Armor</t>
  </si>
  <si>
    <t>Ruin Gauntlets</t>
  </si>
  <si>
    <t>Ruin Leggings</t>
  </si>
  <si>
    <t>Shadow Mask</t>
  </si>
  <si>
    <t>Shadow Garb</t>
  </si>
  <si>
    <t>Shadow Gauntlets</t>
  </si>
  <si>
    <t>Shadow Leggings</t>
  </si>
  <si>
    <t>Desert Pyromancer Hood</t>
  </si>
  <si>
    <t>Desert Pyromancer Garb</t>
  </si>
  <si>
    <t>Desert Pyromancer Gloves</t>
  </si>
  <si>
    <t>Desert Pyromancer Skirt</t>
  </si>
  <si>
    <t>Eastern Helm</t>
  </si>
  <si>
    <t>Eastern Armor</t>
  </si>
  <si>
    <t>Eastern Gauntlets</t>
  </si>
  <si>
    <t>Eastern Leggings</t>
  </si>
  <si>
    <t>Black Witch Hat</t>
  </si>
  <si>
    <t>Black Witch Garb</t>
  </si>
  <si>
    <t>Black Witch Wrappings</t>
  </si>
  <si>
    <t>Black Witch Trousers</t>
  </si>
  <si>
    <t>Helm of Favor</t>
  </si>
  <si>
    <t>Embraced Armor of Favor</t>
  </si>
  <si>
    <t>Gauntlets of Favor</t>
  </si>
  <si>
    <t>Leggings of Favor</t>
  </si>
  <si>
    <t>Black Witch Veil</t>
  </si>
  <si>
    <t>Brass Helm</t>
  </si>
  <si>
    <t>Brass Armor</t>
  </si>
  <si>
    <t>Brass Gauntlets</t>
  </si>
  <si>
    <t>Brass Leggings</t>
  </si>
  <si>
    <t>Blindfold Mask</t>
  </si>
  <si>
    <t>Silver Knight Helm</t>
  </si>
  <si>
    <t>Silver Knight Armor</t>
  </si>
  <si>
    <t>Silver Knight Gauntlets</t>
  </si>
  <si>
    <t>Silver Knight Leggings</t>
  </si>
  <si>
    <t>Lucatiel's Mask</t>
  </si>
  <si>
    <t>Mirrah Vest</t>
  </si>
  <si>
    <t>Mirrah Gloves</t>
  </si>
  <si>
    <t>Mirrah Trousers</t>
  </si>
  <si>
    <t>Iron Helm</t>
  </si>
  <si>
    <t>Armor of the Sun</t>
  </si>
  <si>
    <t>Iron Bracelets</t>
  </si>
  <si>
    <t>Iron Leggings</t>
  </si>
  <si>
    <t>Drakeblood Helm</t>
  </si>
  <si>
    <t>Drakeblood Armor</t>
  </si>
  <si>
    <t>Drakeblood Gauntlets</t>
  </si>
  <si>
    <t>Drakeblood Leggings</t>
  </si>
  <si>
    <t>Drang Armor</t>
  </si>
  <si>
    <t>Drang Gauntlets</t>
  </si>
  <si>
    <t>Drang Shoes</t>
  </si>
  <si>
    <t>Black Iron Helm</t>
  </si>
  <si>
    <t>Black Iron Armor</t>
  </si>
  <si>
    <t>Black Iron Gauntlets</t>
  </si>
  <si>
    <t>Black Iron Leggings</t>
  </si>
  <si>
    <t>Painting Guardian Hood</t>
  </si>
  <si>
    <t>Painting Guardian Gown</t>
  </si>
  <si>
    <t>Painting Guardian Gloves</t>
  </si>
  <si>
    <t>Painting Guardian Waistcloth</t>
  </si>
  <si>
    <t>Wolf Knight Helm</t>
  </si>
  <si>
    <t>Wolf Knight Armor</t>
  </si>
  <si>
    <t>Wolf Knight Gauntlets</t>
  </si>
  <si>
    <t>Wolf Knight Leggings</t>
  </si>
  <si>
    <t>Dragonslayer Helm</t>
  </si>
  <si>
    <t>Dragonslayer Armor</t>
  </si>
  <si>
    <t>Dragonslayer Gauntlets</t>
  </si>
  <si>
    <t>Dragonslayer Leggings</t>
  </si>
  <si>
    <t>Smough's Helm</t>
  </si>
  <si>
    <t>Smough's Armor</t>
  </si>
  <si>
    <t>Smough's Gauntlets</t>
  </si>
  <si>
    <t>Smough's Leggings</t>
  </si>
  <si>
    <t>Helm of Thorns</t>
  </si>
  <si>
    <t>Armor of Thorns</t>
  </si>
  <si>
    <t>Gauntlets of Thorns</t>
  </si>
  <si>
    <t>Leggings of Thorns</t>
  </si>
  <si>
    <t>Crown of Dusk</t>
  </si>
  <si>
    <t>Antiquated Dress</t>
  </si>
  <si>
    <t>Antiquated Gloves</t>
  </si>
  <si>
    <t>Antiquated Skirt</t>
  </si>
  <si>
    <t>Karla's Pointed Hat</t>
  </si>
  <si>
    <t>Karla's Coat</t>
  </si>
  <si>
    <t>Karla's Gloves</t>
  </si>
  <si>
    <t>Karla's Trousers</t>
  </si>
  <si>
    <t>Set</t>
  </si>
  <si>
    <t>Reinforcement Type</t>
  </si>
  <si>
    <t>Normal</t>
  </si>
  <si>
    <t>Sorcery</t>
  </si>
  <si>
    <t>Farron Dart</t>
  </si>
  <si>
    <t>Great Farron Dart</t>
  </si>
  <si>
    <t>Soul Arrow</t>
  </si>
  <si>
    <t>Great Soul Arrow</t>
  </si>
  <si>
    <t>Homing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</si>
  <si>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</si>
  <si>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</si>
  <si>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</si>
  <si>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</si>
  <si>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</si>
  <si>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</si>
  <si>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</si>
  <si>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</si>
  <si>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</si>
  <si>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</si>
  <si>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</si>
  <si>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</si>
  <si>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</si>
  <si>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</si>
  <si>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</si>
  <si>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</si>
  <si>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</si>
  <si>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</si>
  <si>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</si>
  <si>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</si>
  <si>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</si>
  <si>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</si>
  <si>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</si>
  <si>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</si>
  <si>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</si>
  <si>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</si>
  <si>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</si>
  <si>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</si>
  <si>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</si>
  <si>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</si>
  <si>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</si>
  <si>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</si>
  <si>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</si>
  <si>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</si>
  <si>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</si>
  <si>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</si>
  <si>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</si>
  <si>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</si>
  <si>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</si>
  <si>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</si>
  <si>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</si>
  <si>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</si>
  <si>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Great Homing Soul Arrow</t>
  </si>
  <si>
    <t>Lightning Arrow</t>
  </si>
  <si>
    <t>Soul Wave</t>
  </si>
  <si>
    <t>Soul Barrage</t>
  </si>
  <si>
    <t>Cataclysm</t>
  </si>
  <si>
    <t>Halo</t>
  </si>
  <si>
    <t>Ravenous Gnawing</t>
  </si>
  <si>
    <t>Voracious Gnawing</t>
  </si>
  <si>
    <t>Bursting Halo</t>
  </si>
  <si>
    <t>Damage per FP</t>
  </si>
  <si>
    <t>Cooldown</t>
  </si>
  <si>
    <t>5000 HP</t>
  </si>
  <si>
    <t>Overall Damage</t>
  </si>
  <si>
    <t>Regen</t>
  </si>
  <si>
    <t>Soul Flash</t>
  </si>
  <si>
    <t>Blizzard</t>
  </si>
  <si>
    <t>Dark Sorcery</t>
  </si>
  <si>
    <t>Dark Pyromancies</t>
  </si>
  <si>
    <t>Dark Miracles</t>
  </si>
  <si>
    <t>Seeds of Chaos</t>
  </si>
  <si>
    <t>Singe</t>
  </si>
  <si>
    <t>Defense</t>
  </si>
  <si>
    <t>Actual Damage</t>
  </si>
  <si>
    <t>Sunlight Greatsword</t>
  </si>
  <si>
    <t>Bluemoon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</si>
  <si>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</si>
  <si>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</si>
  <si>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</si>
  <si>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</si>
  <si>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</si>
  <si>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</si>
  <si>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</si>
  <si>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</si>
  <si>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</si>
  <si>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</si>
  <si>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</si>
  <si>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</si>
  <si>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</si>
  <si>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</si>
  <si>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</si>
  <si>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</si>
  <si>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Ciaran's Tracers</t>
  </si>
  <si>
    <t>Sanginus</t>
  </si>
  <si>
    <t>Arrow Damage added by arrow</t>
  </si>
  <si>
    <t>Censuring Palm</t>
  </si>
  <si>
    <t>Rotten Ghru Spear</t>
  </si>
  <si>
    <t>Smelter Hammer</t>
  </si>
  <si>
    <t>Missionary Axe</t>
  </si>
  <si>
    <t>Test Weapon</t>
  </si>
  <si>
    <t>Infusion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</si>
</sst>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1" fillId="11" borderId="0" xfId="0" applyFont="1" applyFill="1"/>
    <xf numFmtId="0" fontId="1" fillId="11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13" borderId="0" xfId="0" applyFill="1"/>
    <xf numFmtId="0" fontId="0" fillId="14" borderId="0" xfId="0" applyFill="1"/>
    <xf numFmtId="0" fontId="2" fillId="0" borderId="0" xfId="0" applyFont="1"/>
    <xf numFmtId="0" fontId="0" fillId="2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6" borderId="0" xfId="0" applyFill="1"/>
    <xf numFmtId="0" fontId="0" fillId="12" borderId="0" xfId="0" applyFill="1"/>
    <xf numFmtId="0" fontId="0" fillId="15" borderId="0" xfId="0" applyFill="1"/>
    <xf numFmtId="0" fontId="0" fillId="8" borderId="0" xfId="0" applyFill="1"/>
    <xf numFmtId="0" fontId="3" fillId="8" borderId="0" xfId="0" applyFont="1" applyFill="1"/>
    <xf numFmtId="9" fontId="0" fillId="0" borderId="0" xfId="0" applyNumberFormat="1"/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326"/>
  <sheetViews>
    <sheetView tabSelected="1" topLeftCell="AG1" zoomScale="85" zoomScaleNormal="85" workbookViewId="0">
      <pane ySplit="2" topLeftCell="A3" activePane="bottomLeft" state="frozen"/>
      <selection pane="bottomLeft" activeCell="AZ12" sqref="AZ12"/>
    </sheetView>
  </sheetViews>
  <sheetFormatPr defaultColWidth="15.7109375" defaultRowHeight="15"/>
  <cols>
    <col min="1" max="1" width="32.42578125" customWidth="1"/>
    <col min="2" max="2" width="4.28515625" customWidth="1"/>
    <col min="3" max="3" width="12.140625" customWidth="1"/>
    <col min="4" max="11" width="5.7109375" customWidth="1"/>
    <col min="12" max="26" width="5.7109375" hidden="1" customWidth="1"/>
    <col min="27" max="27" width="11.42578125" customWidth="1"/>
    <col min="28" max="29" width="12.42578125" hidden="1" customWidth="1"/>
    <col min="30" max="30" width="12.42578125" customWidth="1"/>
    <col min="31" max="31" width="12.42578125" style="29" customWidth="1"/>
    <col min="32" max="32" width="4.140625" style="26" customWidth="1"/>
    <col min="33" max="33" width="11.85546875" customWidth="1"/>
    <col min="34" max="41" width="5.7109375" customWidth="1"/>
    <col min="42" max="47" width="5.7109375" style="4" customWidth="1"/>
    <col min="48" max="57" width="5.7109375" customWidth="1"/>
    <col min="58" max="58" width="15.140625" customWidth="1"/>
    <col min="59" max="60" width="5.7109375" hidden="1" customWidth="1"/>
    <col min="61" max="61" width="8.7109375" customWidth="1"/>
    <col min="62" max="62" width="9.28515625" customWidth="1"/>
  </cols>
  <sheetData>
    <row r="1" spans="1:64" s="5" customFormat="1">
      <c r="A1" s="5" t="s">
        <v>230</v>
      </c>
      <c r="B1" s="5">
        <v>1.5</v>
      </c>
      <c r="C1" s="5">
        <v>2</v>
      </c>
      <c r="AE1" s="27"/>
      <c r="AF1" s="26"/>
      <c r="AP1" s="4"/>
      <c r="AQ1" s="4"/>
      <c r="AR1" s="4"/>
      <c r="AS1" s="4"/>
      <c r="AT1" s="4"/>
      <c r="AU1" s="4"/>
    </row>
    <row r="2" spans="1:64" s="1" customFormat="1">
      <c r="A2" s="1" t="s">
        <v>0</v>
      </c>
      <c r="B2" s="2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226</v>
      </c>
      <c r="I2" s="1" t="s">
        <v>227</v>
      </c>
      <c r="J2" s="1" t="s">
        <v>228</v>
      </c>
      <c r="K2" s="3" t="s">
        <v>229</v>
      </c>
      <c r="L2" s="1" t="s">
        <v>231</v>
      </c>
      <c r="M2" s="1" t="s">
        <v>232</v>
      </c>
      <c r="N2" s="1" t="s">
        <v>233</v>
      </c>
      <c r="O2" s="1" t="s">
        <v>234</v>
      </c>
      <c r="P2" s="1" t="s">
        <v>235</v>
      </c>
      <c r="Q2" s="1" t="s">
        <v>236</v>
      </c>
      <c r="R2" s="1" t="s">
        <v>237</v>
      </c>
      <c r="S2" s="1" t="s">
        <v>238</v>
      </c>
      <c r="T2" s="1" t="s">
        <v>239</v>
      </c>
      <c r="U2" s="1" t="s">
        <v>240</v>
      </c>
      <c r="V2" s="1" t="s">
        <v>241</v>
      </c>
      <c r="W2" s="1" t="s">
        <v>242</v>
      </c>
      <c r="X2" s="1" t="s">
        <v>243</v>
      </c>
      <c r="Y2" s="1" t="s">
        <v>244</v>
      </c>
      <c r="Z2" s="1" t="s">
        <v>245</v>
      </c>
      <c r="AA2" s="1" t="s">
        <v>247</v>
      </c>
      <c r="AB2" s="1" t="s">
        <v>246</v>
      </c>
      <c r="AC2" s="1" t="s">
        <v>255</v>
      </c>
      <c r="AD2" s="1" t="s">
        <v>716</v>
      </c>
      <c r="AE2" s="28" t="s">
        <v>343</v>
      </c>
      <c r="AF2" s="26"/>
      <c r="AP2" s="4"/>
      <c r="AQ2" s="4"/>
      <c r="AR2" s="4"/>
      <c r="AS2" s="4"/>
      <c r="AT2" s="4"/>
      <c r="AU2" s="4"/>
    </row>
    <row r="3" spans="1:64">
      <c r="A3" s="12" t="s">
        <v>814</v>
      </c>
      <c r="B3" s="10"/>
      <c r="C3" s="7">
        <v>90</v>
      </c>
      <c r="D3" s="7">
        <v>0</v>
      </c>
      <c r="E3" s="7">
        <v>0</v>
      </c>
      <c r="F3" s="7">
        <v>0</v>
      </c>
      <c r="G3" s="7">
        <v>0</v>
      </c>
      <c r="H3" s="8">
        <v>100</v>
      </c>
      <c r="I3" s="8">
        <v>100</v>
      </c>
      <c r="J3" s="8">
        <v>0</v>
      </c>
      <c r="K3" s="8">
        <v>0</v>
      </c>
      <c r="L3" s="11">
        <f t="shared" ref="L3:P4" si="0">C3*$C$1</f>
        <v>180</v>
      </c>
      <c r="M3" s="11">
        <f t="shared" si="0"/>
        <v>0</v>
      </c>
      <c r="N3" s="11">
        <f t="shared" si="0"/>
        <v>0</v>
      </c>
      <c r="O3" s="11">
        <f t="shared" si="0"/>
        <v>0</v>
      </c>
      <c r="P3" s="11">
        <f t="shared" si="0"/>
        <v>0</v>
      </c>
      <c r="Q3" s="11">
        <f>(L3/100)*(H3*$B$1)+(L3/100)*(I3*$B$1)</f>
        <v>540</v>
      </c>
      <c r="R3" s="11">
        <f>(M3/100)*(J3*$B$1)</f>
        <v>0</v>
      </c>
      <c r="S3" s="11">
        <f>(N3/100)*(J3*$B$1)+(N3/100)*(K3*$B$1)</f>
        <v>0</v>
      </c>
      <c r="T3" s="11">
        <f>(O3/100)*(K3*$B$1)</f>
        <v>0</v>
      </c>
      <c r="U3" s="11">
        <f>(P3/100)*(J3*$B$1)+(P3/100)*(K3*$B$1)</f>
        <v>0</v>
      </c>
      <c r="V3" s="11">
        <f t="shared" ref="V3:Z4" si="1">L3+Q3</f>
        <v>720</v>
      </c>
      <c r="W3" s="11">
        <f t="shared" si="1"/>
        <v>0</v>
      </c>
      <c r="X3" s="11">
        <f t="shared" si="1"/>
        <v>0</v>
      </c>
      <c r="Y3" s="11">
        <f t="shared" si="1"/>
        <v>0</v>
      </c>
      <c r="Z3" s="11">
        <f t="shared" si="1"/>
        <v>0</v>
      </c>
      <c r="AA3" s="9">
        <f>V3+W3+X3+Y3+Z3</f>
        <v>720</v>
      </c>
      <c r="AB3" s="9" t="e">
        <f>ROUND((V3+W3+X3+Y3+Z3)/B3,1)</f>
        <v>#DIV/0!</v>
      </c>
      <c r="AC3" s="9"/>
      <c r="AD3" s="9" t="s">
        <v>717</v>
      </c>
      <c r="AE3" s="25" t="s">
        <v>344</v>
      </c>
      <c r="AG3" s="4"/>
      <c r="AH3" s="4"/>
      <c r="AI3" s="4"/>
      <c r="AJ3" s="4"/>
      <c r="AK3" s="4"/>
      <c r="AL3" s="4"/>
      <c r="AM3" s="4"/>
      <c r="AN3" s="4"/>
      <c r="AO3" s="4"/>
    </row>
    <row r="4" spans="1:64">
      <c r="A4" s="12" t="s">
        <v>195</v>
      </c>
      <c r="B4" s="10"/>
      <c r="C4" s="7">
        <v>50</v>
      </c>
      <c r="D4" s="7">
        <v>0</v>
      </c>
      <c r="E4" s="7">
        <v>0</v>
      </c>
      <c r="F4" s="7">
        <v>0</v>
      </c>
      <c r="G4" s="7">
        <v>0</v>
      </c>
      <c r="H4" s="8">
        <v>100</v>
      </c>
      <c r="I4" s="8">
        <v>100</v>
      </c>
      <c r="J4" s="8">
        <v>0</v>
      </c>
      <c r="K4" s="8">
        <v>0</v>
      </c>
      <c r="L4" s="11">
        <f t="shared" si="0"/>
        <v>100</v>
      </c>
      <c r="M4" s="11">
        <f t="shared" si="0"/>
        <v>0</v>
      </c>
      <c r="N4" s="11">
        <f t="shared" si="0"/>
        <v>0</v>
      </c>
      <c r="O4" s="11">
        <f t="shared" si="0"/>
        <v>0</v>
      </c>
      <c r="P4" s="11">
        <f t="shared" si="0"/>
        <v>0</v>
      </c>
      <c r="Q4" s="11">
        <f>(L4/100)*(H4*$B$1)+(L4/100)*(I4*$B$1)</f>
        <v>300</v>
      </c>
      <c r="R4" s="11">
        <f>(M4/100)*(J4*$B$1)</f>
        <v>0</v>
      </c>
      <c r="S4" s="11">
        <f>(N4/100)*(J4*$B$1)+(N4/100)*(K4*$B$1)</f>
        <v>0</v>
      </c>
      <c r="T4" s="11">
        <f>(O4/100)*(K4*$B$1)</f>
        <v>0</v>
      </c>
      <c r="U4" s="11">
        <f>(P4/100)*(J4*$B$1)+(P4/100)*(K4*$B$1)</f>
        <v>0</v>
      </c>
      <c r="V4" s="11">
        <f t="shared" si="1"/>
        <v>400</v>
      </c>
      <c r="W4" s="11">
        <f t="shared" si="1"/>
        <v>0</v>
      </c>
      <c r="X4" s="11">
        <f t="shared" si="1"/>
        <v>0</v>
      </c>
      <c r="Y4" s="11">
        <f t="shared" si="1"/>
        <v>0</v>
      </c>
      <c r="Z4" s="11">
        <f t="shared" si="1"/>
        <v>0</v>
      </c>
      <c r="AA4" s="9">
        <f>V4+W4+X4+Y4+Z4</f>
        <v>400</v>
      </c>
      <c r="AB4" s="9" t="e">
        <f>ROUND((V4+W4+X4+Y4+Z4)/B4,1)</f>
        <v>#DIV/0!</v>
      </c>
      <c r="AC4" s="9"/>
      <c r="AD4" s="9" t="s">
        <v>717</v>
      </c>
      <c r="AE4" s="25" t="s">
        <v>344</v>
      </c>
      <c r="AG4" s="4"/>
      <c r="AH4" s="4"/>
      <c r="AI4" s="4"/>
      <c r="AJ4" s="4"/>
      <c r="AK4" s="4"/>
      <c r="AL4" s="4"/>
      <c r="AM4" s="4"/>
      <c r="AN4" s="4"/>
      <c r="AO4" s="4"/>
    </row>
    <row r="5" spans="1:64" s="2" customFormat="1">
      <c r="A5" s="2" t="s">
        <v>20</v>
      </c>
      <c r="AA5" s="10">
        <v>300</v>
      </c>
      <c r="AE5" s="26"/>
      <c r="AF5" s="26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64">
      <c r="A6" s="12" t="s">
        <v>6</v>
      </c>
      <c r="B6" s="10"/>
      <c r="C6" s="7">
        <v>62</v>
      </c>
      <c r="D6" s="7">
        <v>0</v>
      </c>
      <c r="E6" s="7">
        <v>0</v>
      </c>
      <c r="F6" s="7">
        <v>0</v>
      </c>
      <c r="G6" s="7">
        <v>0</v>
      </c>
      <c r="H6" s="8">
        <v>15</v>
      </c>
      <c r="I6" s="8">
        <v>80</v>
      </c>
      <c r="J6" s="8">
        <v>0</v>
      </c>
      <c r="K6" s="8">
        <v>0</v>
      </c>
      <c r="L6" s="11">
        <f>C6*$C$1</f>
        <v>124</v>
      </c>
      <c r="M6" s="11">
        <f>D6*$C$1</f>
        <v>0</v>
      </c>
      <c r="N6" s="11">
        <f>E6*$C$1</f>
        <v>0</v>
      </c>
      <c r="O6" s="11">
        <f>F6*$C$1</f>
        <v>0</v>
      </c>
      <c r="P6" s="11">
        <f>G6*$C$1</f>
        <v>0</v>
      </c>
      <c r="Q6" s="11">
        <f>(L6/100)*(H6*$B$1)+(L6/100)*(I6*$B$1)</f>
        <v>176.70000000000002</v>
      </c>
      <c r="R6" s="11">
        <f t="shared" ref="R6:R20" si="2">(M6/100)*(J6*$B$1)</f>
        <v>0</v>
      </c>
      <c r="S6" s="11">
        <f t="shared" ref="S6:S20" si="3">(N6/100)*(J6*$B$1)+(N6/100)*(K6*$B$1)</f>
        <v>0</v>
      </c>
      <c r="T6" s="11">
        <f t="shared" ref="T6:T20" si="4">(O6/100)*(K6*$B$1)</f>
        <v>0</v>
      </c>
      <c r="U6" s="11">
        <f t="shared" ref="U6:U20" si="5">(P6/100)*(J6*$B$1)+(P6/100)*(K6*$B$1)</f>
        <v>0</v>
      </c>
      <c r="V6" s="11">
        <f>L6+Q6</f>
        <v>300.70000000000005</v>
      </c>
      <c r="W6" s="11">
        <f>M6+R6</f>
        <v>0</v>
      </c>
      <c r="X6" s="11">
        <f>N6+S6</f>
        <v>0</v>
      </c>
      <c r="Y6" s="11">
        <f>O6+T6</f>
        <v>0</v>
      </c>
      <c r="Z6" s="11">
        <f>P6+U6</f>
        <v>0</v>
      </c>
      <c r="AA6" s="9">
        <f>V6+W6+X6+Y6+Z6</f>
        <v>300.70000000000005</v>
      </c>
      <c r="AB6" s="9" t="e">
        <f t="shared" ref="AB6:AB20" si="6">ROUND((V6+W6+X6+Y6+Z6)/B6,1)</f>
        <v>#DIV/0!</v>
      </c>
      <c r="AC6" s="9"/>
      <c r="AD6" s="9" t="s">
        <v>717</v>
      </c>
      <c r="AE6" s="25" t="s">
        <v>227</v>
      </c>
      <c r="AG6" s="4"/>
      <c r="AH6" s="4"/>
      <c r="AI6" s="4"/>
      <c r="AJ6" s="4"/>
      <c r="AK6" s="4"/>
      <c r="AL6" s="4"/>
      <c r="AM6" s="4"/>
      <c r="AN6" s="4"/>
      <c r="AO6" s="4"/>
    </row>
    <row r="7" spans="1:64">
      <c r="A7" s="12" t="s">
        <v>7</v>
      </c>
      <c r="B7" s="10"/>
      <c r="C7" s="7">
        <v>60</v>
      </c>
      <c r="D7" s="7">
        <v>0</v>
      </c>
      <c r="E7" s="7">
        <v>0</v>
      </c>
      <c r="F7" s="7">
        <v>0</v>
      </c>
      <c r="G7" s="7">
        <v>0</v>
      </c>
      <c r="H7" s="8">
        <v>5</v>
      </c>
      <c r="I7" s="8">
        <v>90</v>
      </c>
      <c r="J7" s="8">
        <v>0</v>
      </c>
      <c r="K7" s="8">
        <v>0</v>
      </c>
      <c r="L7" s="11">
        <f t="shared" ref="L7:L19" si="7">C7*$C$1</f>
        <v>120</v>
      </c>
      <c r="M7" s="11">
        <f t="shared" ref="M7:M19" si="8">D7*$C$1</f>
        <v>0</v>
      </c>
      <c r="N7" s="11">
        <f t="shared" ref="N7:N19" si="9">E7*$C$1</f>
        <v>0</v>
      </c>
      <c r="O7" s="11">
        <f t="shared" ref="O7:O19" si="10">F7*$C$1</f>
        <v>0</v>
      </c>
      <c r="P7" s="11">
        <f t="shared" ref="P7:P19" si="11">G7*$C$1</f>
        <v>0</v>
      </c>
      <c r="Q7" s="11">
        <f>(L7/100)*(H7*$B$1)+(L7/100)*(I7*$B$1)</f>
        <v>171</v>
      </c>
      <c r="R7" s="11">
        <f t="shared" si="2"/>
        <v>0</v>
      </c>
      <c r="S7" s="11">
        <f t="shared" si="3"/>
        <v>0</v>
      </c>
      <c r="T7" s="11">
        <f t="shared" si="4"/>
        <v>0</v>
      </c>
      <c r="U7" s="11">
        <f t="shared" si="5"/>
        <v>0</v>
      </c>
      <c r="V7" s="11">
        <f t="shared" ref="V7:V19" si="12">L7+Q7</f>
        <v>291</v>
      </c>
      <c r="W7" s="11">
        <f t="shared" ref="W7:W19" si="13">M7+R7</f>
        <v>0</v>
      </c>
      <c r="X7" s="11">
        <f t="shared" ref="X7:X19" si="14">N7+S7</f>
        <v>0</v>
      </c>
      <c r="Y7" s="11">
        <f t="shared" ref="Y7:Y19" si="15">O7+T7</f>
        <v>0</v>
      </c>
      <c r="Z7" s="11">
        <f t="shared" ref="Z7:Z19" si="16">P7+U7</f>
        <v>0</v>
      </c>
      <c r="AA7" s="9">
        <f t="shared" ref="AA7:AA66" si="17">V7+W7+X7+Y7+Z7</f>
        <v>291</v>
      </c>
      <c r="AB7" s="9" t="e">
        <f t="shared" si="6"/>
        <v>#DIV/0!</v>
      </c>
      <c r="AC7" s="9"/>
      <c r="AD7" s="9" t="s">
        <v>717</v>
      </c>
      <c r="AE7" s="25" t="s">
        <v>227</v>
      </c>
      <c r="AG7" s="4"/>
      <c r="AH7" s="4"/>
      <c r="AI7" s="4"/>
      <c r="AJ7" s="4"/>
      <c r="AK7" s="4"/>
      <c r="AL7" s="4"/>
      <c r="AM7" s="4"/>
      <c r="AN7" s="4"/>
      <c r="AO7" s="4"/>
    </row>
    <row r="8" spans="1:64">
      <c r="A8" s="12" t="s">
        <v>8</v>
      </c>
      <c r="B8" s="10"/>
      <c r="C8" s="7">
        <v>60</v>
      </c>
      <c r="D8" s="7">
        <v>0</v>
      </c>
      <c r="E8" s="7">
        <v>0</v>
      </c>
      <c r="F8" s="7">
        <v>0</v>
      </c>
      <c r="G8" s="7">
        <v>0</v>
      </c>
      <c r="H8" s="8">
        <v>10</v>
      </c>
      <c r="I8" s="8">
        <v>50</v>
      </c>
      <c r="J8" s="8">
        <v>0</v>
      </c>
      <c r="K8" s="8">
        <v>60</v>
      </c>
      <c r="L8" s="11">
        <f t="shared" si="7"/>
        <v>120</v>
      </c>
      <c r="M8" s="11">
        <f t="shared" si="8"/>
        <v>0</v>
      </c>
      <c r="N8" s="11">
        <f t="shared" si="9"/>
        <v>0</v>
      </c>
      <c r="O8" s="11">
        <f t="shared" si="10"/>
        <v>0</v>
      </c>
      <c r="P8" s="11">
        <f t="shared" si="11"/>
        <v>0</v>
      </c>
      <c r="Q8" s="11">
        <f>(L8/100)*(H8*$B$1)+(L8/100)*(I8*$B$1)+(L8/100)*(K8*$B$1)</f>
        <v>216</v>
      </c>
      <c r="R8" s="11">
        <f t="shared" si="2"/>
        <v>0</v>
      </c>
      <c r="S8" s="11">
        <f t="shared" si="3"/>
        <v>0</v>
      </c>
      <c r="T8" s="11">
        <f t="shared" si="4"/>
        <v>0</v>
      </c>
      <c r="U8" s="11">
        <f t="shared" si="5"/>
        <v>0</v>
      </c>
      <c r="V8" s="11">
        <f t="shared" si="12"/>
        <v>336</v>
      </c>
      <c r="W8" s="11">
        <f t="shared" si="13"/>
        <v>0</v>
      </c>
      <c r="X8" s="11">
        <f t="shared" si="14"/>
        <v>0</v>
      </c>
      <c r="Y8" s="11">
        <f t="shared" si="15"/>
        <v>0</v>
      </c>
      <c r="Z8" s="11">
        <f t="shared" si="16"/>
        <v>0</v>
      </c>
      <c r="AA8" s="9">
        <f t="shared" si="17"/>
        <v>336</v>
      </c>
      <c r="AB8" s="9" t="e">
        <f t="shared" si="6"/>
        <v>#DIV/0!</v>
      </c>
      <c r="AC8" s="9"/>
      <c r="AD8" s="9" t="s">
        <v>348</v>
      </c>
      <c r="AE8" s="25" t="s">
        <v>229</v>
      </c>
      <c r="AG8" s="4"/>
      <c r="AH8" s="4"/>
      <c r="AI8" s="4"/>
      <c r="AJ8" s="4"/>
      <c r="AK8" s="4"/>
      <c r="AL8" s="4"/>
      <c r="AM8" s="4"/>
      <c r="AN8" s="4"/>
      <c r="AO8" s="4"/>
    </row>
    <row r="9" spans="1:64">
      <c r="A9" s="12" t="s">
        <v>9</v>
      </c>
      <c r="B9" s="10"/>
      <c r="C9" s="7">
        <v>65</v>
      </c>
      <c r="D9" s="7">
        <v>0</v>
      </c>
      <c r="E9" s="7">
        <v>0</v>
      </c>
      <c r="F9" s="7">
        <v>0</v>
      </c>
      <c r="G9" s="7">
        <v>0</v>
      </c>
      <c r="H9" s="8">
        <v>20</v>
      </c>
      <c r="I9" s="8">
        <v>70</v>
      </c>
      <c r="J9" s="8">
        <v>0</v>
      </c>
      <c r="K9" s="8">
        <v>0</v>
      </c>
      <c r="L9" s="11">
        <f t="shared" si="7"/>
        <v>130</v>
      </c>
      <c r="M9" s="11">
        <f t="shared" si="8"/>
        <v>0</v>
      </c>
      <c r="N9" s="11">
        <f t="shared" si="9"/>
        <v>0</v>
      </c>
      <c r="O9" s="11">
        <f t="shared" si="10"/>
        <v>0</v>
      </c>
      <c r="P9" s="11">
        <f t="shared" si="11"/>
        <v>0</v>
      </c>
      <c r="Q9" s="11">
        <f t="shared" ref="Q9:Q20" si="18">(L9/100)*(H9*$B$1)+(L9/100)*(I9*$B$1)</f>
        <v>175.5</v>
      </c>
      <c r="R9" s="11">
        <f t="shared" si="2"/>
        <v>0</v>
      </c>
      <c r="S9" s="11">
        <f t="shared" si="3"/>
        <v>0</v>
      </c>
      <c r="T9" s="11">
        <f t="shared" si="4"/>
        <v>0</v>
      </c>
      <c r="U9" s="11">
        <f t="shared" si="5"/>
        <v>0</v>
      </c>
      <c r="V9" s="11">
        <f t="shared" si="12"/>
        <v>305.5</v>
      </c>
      <c r="W9" s="11">
        <f t="shared" si="13"/>
        <v>0</v>
      </c>
      <c r="X9" s="11">
        <f t="shared" si="14"/>
        <v>0</v>
      </c>
      <c r="Y9" s="11">
        <f t="shared" si="15"/>
        <v>0</v>
      </c>
      <c r="Z9" s="11">
        <f t="shared" si="16"/>
        <v>0</v>
      </c>
      <c r="AA9" s="9">
        <f t="shared" si="17"/>
        <v>305.5</v>
      </c>
      <c r="AB9" s="9" t="e">
        <f t="shared" si="6"/>
        <v>#DIV/0!</v>
      </c>
      <c r="AC9" s="9"/>
      <c r="AD9" s="9" t="s">
        <v>717</v>
      </c>
      <c r="AE9" s="25" t="s">
        <v>227</v>
      </c>
      <c r="AG9" s="4"/>
      <c r="AH9" s="4"/>
      <c r="AI9" s="4"/>
      <c r="AJ9" s="4"/>
      <c r="AK9" s="4"/>
      <c r="AL9" s="4"/>
      <c r="AM9" s="4"/>
      <c r="AN9" s="4"/>
      <c r="AO9" s="4"/>
    </row>
    <row r="10" spans="1:64">
      <c r="A10" s="12" t="s">
        <v>10</v>
      </c>
      <c r="B10" s="10"/>
      <c r="C10" s="7">
        <v>68</v>
      </c>
      <c r="D10" s="7">
        <v>0</v>
      </c>
      <c r="E10" s="7">
        <v>0</v>
      </c>
      <c r="F10" s="7">
        <v>0</v>
      </c>
      <c r="G10" s="7">
        <v>0</v>
      </c>
      <c r="H10" s="8">
        <v>10</v>
      </c>
      <c r="I10" s="8">
        <v>75</v>
      </c>
      <c r="J10" s="8">
        <v>0</v>
      </c>
      <c r="K10" s="8">
        <v>0</v>
      </c>
      <c r="L10" s="11">
        <f t="shared" si="7"/>
        <v>136</v>
      </c>
      <c r="M10" s="11">
        <f t="shared" si="8"/>
        <v>0</v>
      </c>
      <c r="N10" s="11">
        <f t="shared" si="9"/>
        <v>0</v>
      </c>
      <c r="O10" s="11">
        <f t="shared" si="10"/>
        <v>0</v>
      </c>
      <c r="P10" s="11">
        <f t="shared" si="11"/>
        <v>0</v>
      </c>
      <c r="Q10" s="11">
        <f t="shared" si="18"/>
        <v>173.4</v>
      </c>
      <c r="R10" s="11">
        <f t="shared" si="2"/>
        <v>0</v>
      </c>
      <c r="S10" s="11">
        <f t="shared" si="3"/>
        <v>0</v>
      </c>
      <c r="T10" s="11">
        <f t="shared" si="4"/>
        <v>0</v>
      </c>
      <c r="U10" s="11">
        <f t="shared" si="5"/>
        <v>0</v>
      </c>
      <c r="V10" s="11">
        <f t="shared" si="12"/>
        <v>309.39999999999998</v>
      </c>
      <c r="W10" s="11">
        <f t="shared" si="13"/>
        <v>0</v>
      </c>
      <c r="X10" s="11">
        <f t="shared" si="14"/>
        <v>0</v>
      </c>
      <c r="Y10" s="11">
        <f t="shared" si="15"/>
        <v>0</v>
      </c>
      <c r="Z10" s="11">
        <f t="shared" si="16"/>
        <v>0</v>
      </c>
      <c r="AA10" s="9">
        <f t="shared" si="17"/>
        <v>309.39999999999998</v>
      </c>
      <c r="AB10" s="9" t="e">
        <f t="shared" si="6"/>
        <v>#DIV/0!</v>
      </c>
      <c r="AC10" s="9"/>
      <c r="AD10" s="9" t="s">
        <v>717</v>
      </c>
      <c r="AE10" s="25" t="s">
        <v>227</v>
      </c>
      <c r="AG10" s="4"/>
      <c r="AH10" s="4"/>
      <c r="AL10" s="4"/>
      <c r="AM10" s="4"/>
      <c r="AN10" s="4"/>
      <c r="AO10" s="4"/>
    </row>
    <row r="11" spans="1:64">
      <c r="A11" s="12" t="s">
        <v>11</v>
      </c>
      <c r="B11" s="10"/>
      <c r="C11" s="7">
        <v>60</v>
      </c>
      <c r="D11" s="7">
        <v>0</v>
      </c>
      <c r="E11" s="7">
        <v>0</v>
      </c>
      <c r="F11" s="7">
        <v>0</v>
      </c>
      <c r="G11" s="7">
        <v>0</v>
      </c>
      <c r="H11" s="8">
        <v>0</v>
      </c>
      <c r="I11" s="8">
        <v>100</v>
      </c>
      <c r="J11" s="8">
        <v>0</v>
      </c>
      <c r="K11" s="8">
        <v>0</v>
      </c>
      <c r="L11" s="11">
        <f t="shared" si="7"/>
        <v>120</v>
      </c>
      <c r="M11" s="11">
        <f t="shared" si="8"/>
        <v>0</v>
      </c>
      <c r="N11" s="11">
        <f t="shared" si="9"/>
        <v>0</v>
      </c>
      <c r="O11" s="11">
        <f t="shared" si="10"/>
        <v>0</v>
      </c>
      <c r="P11" s="11">
        <f t="shared" si="11"/>
        <v>0</v>
      </c>
      <c r="Q11" s="11">
        <f t="shared" si="18"/>
        <v>180</v>
      </c>
      <c r="R11" s="11">
        <f t="shared" si="2"/>
        <v>0</v>
      </c>
      <c r="S11" s="11">
        <f t="shared" si="3"/>
        <v>0</v>
      </c>
      <c r="T11" s="11">
        <f t="shared" si="4"/>
        <v>0</v>
      </c>
      <c r="U11" s="11">
        <f t="shared" si="5"/>
        <v>0</v>
      </c>
      <c r="V11" s="11">
        <f t="shared" si="12"/>
        <v>300</v>
      </c>
      <c r="W11" s="11">
        <f t="shared" si="13"/>
        <v>0</v>
      </c>
      <c r="X11" s="11">
        <f t="shared" si="14"/>
        <v>0</v>
      </c>
      <c r="Y11" s="11">
        <f t="shared" si="15"/>
        <v>0</v>
      </c>
      <c r="Z11" s="11">
        <f t="shared" si="16"/>
        <v>0</v>
      </c>
      <c r="AA11" s="9">
        <f t="shared" si="17"/>
        <v>300</v>
      </c>
      <c r="AB11" s="9" t="e">
        <f t="shared" si="6"/>
        <v>#DIV/0!</v>
      </c>
      <c r="AC11" s="9"/>
      <c r="AD11" s="9" t="s">
        <v>717</v>
      </c>
      <c r="AE11" s="25" t="s">
        <v>227</v>
      </c>
      <c r="AG11" s="4"/>
      <c r="AH11" s="4"/>
      <c r="AI11" s="4"/>
      <c r="AJ11" s="4"/>
      <c r="AK11" s="4"/>
      <c r="AL11" s="4"/>
      <c r="AM11" s="4"/>
      <c r="AN11" s="4"/>
      <c r="AO11" s="4"/>
    </row>
    <row r="12" spans="1:64">
      <c r="A12" s="12" t="s">
        <v>12</v>
      </c>
      <c r="B12" s="10"/>
      <c r="C12" s="7">
        <v>65</v>
      </c>
      <c r="D12" s="7">
        <v>0</v>
      </c>
      <c r="E12" s="7">
        <v>0</v>
      </c>
      <c r="F12" s="7">
        <v>0</v>
      </c>
      <c r="G12" s="7">
        <v>0</v>
      </c>
      <c r="H12" s="8">
        <v>15</v>
      </c>
      <c r="I12" s="8">
        <v>80</v>
      </c>
      <c r="J12" s="8">
        <v>0</v>
      </c>
      <c r="K12" s="8">
        <v>0</v>
      </c>
      <c r="L12" s="11">
        <f t="shared" si="7"/>
        <v>130</v>
      </c>
      <c r="M12" s="11">
        <f t="shared" si="8"/>
        <v>0</v>
      </c>
      <c r="N12" s="11">
        <f t="shared" si="9"/>
        <v>0</v>
      </c>
      <c r="O12" s="11">
        <f t="shared" si="10"/>
        <v>0</v>
      </c>
      <c r="P12" s="11">
        <f t="shared" si="11"/>
        <v>0</v>
      </c>
      <c r="Q12" s="11">
        <f t="shared" si="18"/>
        <v>185.25</v>
      </c>
      <c r="R12" s="11">
        <f t="shared" si="2"/>
        <v>0</v>
      </c>
      <c r="S12" s="11">
        <f t="shared" si="3"/>
        <v>0</v>
      </c>
      <c r="T12" s="11">
        <f t="shared" si="4"/>
        <v>0</v>
      </c>
      <c r="U12" s="11">
        <f t="shared" si="5"/>
        <v>0</v>
      </c>
      <c r="V12" s="11">
        <f t="shared" si="12"/>
        <v>315.25</v>
      </c>
      <c r="W12" s="11">
        <f t="shared" si="13"/>
        <v>0</v>
      </c>
      <c r="X12" s="11">
        <f t="shared" si="14"/>
        <v>0</v>
      </c>
      <c r="Y12" s="11">
        <f t="shared" si="15"/>
        <v>0</v>
      </c>
      <c r="Z12" s="11">
        <f t="shared" si="16"/>
        <v>0</v>
      </c>
      <c r="AA12" s="9">
        <f t="shared" si="17"/>
        <v>315.25</v>
      </c>
      <c r="AB12" s="9" t="e">
        <f t="shared" si="6"/>
        <v>#DIV/0!</v>
      </c>
      <c r="AC12" s="9"/>
      <c r="AD12" s="9" t="s">
        <v>717</v>
      </c>
      <c r="AE12" s="25" t="s">
        <v>227</v>
      </c>
      <c r="AG12" s="4"/>
      <c r="AH12" s="4"/>
      <c r="AI12" s="4"/>
      <c r="AJ12" s="4"/>
      <c r="AK12" s="4"/>
      <c r="AL12" s="4"/>
      <c r="AM12" s="4"/>
      <c r="AN12" s="4"/>
      <c r="AO12" s="4"/>
      <c r="AQ12" s="4">
        <v>1.9</v>
      </c>
      <c r="AR12" s="4">
        <v>1.9</v>
      </c>
      <c r="AS12" s="4">
        <v>1.9</v>
      </c>
      <c r="AT12" s="4">
        <v>1.9</v>
      </c>
      <c r="AU12" s="4">
        <v>1.9</v>
      </c>
      <c r="AV12" s="4">
        <v>1.75</v>
      </c>
      <c r="AW12" s="4">
        <v>1.75</v>
      </c>
      <c r="AX12" s="4">
        <v>1</v>
      </c>
      <c r="AY12" s="4">
        <v>1</v>
      </c>
      <c r="AZ12" s="4">
        <v>1</v>
      </c>
    </row>
    <row r="13" spans="1:64">
      <c r="A13" s="12" t="s">
        <v>13</v>
      </c>
      <c r="B13" s="10"/>
      <c r="C13" s="7">
        <v>70</v>
      </c>
      <c r="D13" s="7">
        <v>0</v>
      </c>
      <c r="E13" s="7">
        <v>0</v>
      </c>
      <c r="F13" s="7">
        <v>0</v>
      </c>
      <c r="G13" s="7">
        <v>0</v>
      </c>
      <c r="H13" s="8">
        <v>40</v>
      </c>
      <c r="I13" s="8">
        <v>55</v>
      </c>
      <c r="J13" s="8">
        <v>0</v>
      </c>
      <c r="K13" s="8">
        <v>0</v>
      </c>
      <c r="L13" s="11">
        <f t="shared" si="7"/>
        <v>140</v>
      </c>
      <c r="M13" s="11">
        <f t="shared" si="8"/>
        <v>0</v>
      </c>
      <c r="N13" s="11">
        <f t="shared" si="9"/>
        <v>0</v>
      </c>
      <c r="O13" s="11">
        <f t="shared" si="10"/>
        <v>0</v>
      </c>
      <c r="P13" s="11">
        <f t="shared" si="11"/>
        <v>0</v>
      </c>
      <c r="Q13" s="11">
        <f t="shared" si="18"/>
        <v>199.5</v>
      </c>
      <c r="R13" s="11">
        <f t="shared" si="2"/>
        <v>0</v>
      </c>
      <c r="S13" s="11">
        <f t="shared" si="3"/>
        <v>0</v>
      </c>
      <c r="T13" s="11">
        <f t="shared" si="4"/>
        <v>0</v>
      </c>
      <c r="U13" s="11">
        <f t="shared" si="5"/>
        <v>0</v>
      </c>
      <c r="V13" s="11">
        <f t="shared" si="12"/>
        <v>339.5</v>
      </c>
      <c r="W13" s="11">
        <f t="shared" si="13"/>
        <v>0</v>
      </c>
      <c r="X13" s="11">
        <f t="shared" si="14"/>
        <v>0</v>
      </c>
      <c r="Y13" s="11">
        <f t="shared" si="15"/>
        <v>0</v>
      </c>
      <c r="Z13" s="11">
        <f t="shared" si="16"/>
        <v>0</v>
      </c>
      <c r="AA13" s="9">
        <f t="shared" si="17"/>
        <v>339.5</v>
      </c>
      <c r="AB13" s="9" t="e">
        <f t="shared" si="6"/>
        <v>#DIV/0!</v>
      </c>
      <c r="AC13" s="9"/>
      <c r="AD13" s="9" t="s">
        <v>717</v>
      </c>
      <c r="AE13" s="25" t="s">
        <v>227</v>
      </c>
      <c r="AG13" s="1" t="s">
        <v>0</v>
      </c>
      <c r="AH13" s="1" t="s">
        <v>1</v>
      </c>
      <c r="AI13" s="1" t="s">
        <v>2</v>
      </c>
      <c r="AJ13" s="1" t="s">
        <v>3</v>
      </c>
      <c r="AK13" s="1" t="s">
        <v>4</v>
      </c>
      <c r="AL13" s="1" t="s">
        <v>5</v>
      </c>
      <c r="AM13" s="1" t="s">
        <v>226</v>
      </c>
      <c r="AN13" s="1" t="s">
        <v>227</v>
      </c>
      <c r="AO13" s="1" t="s">
        <v>228</v>
      </c>
      <c r="AP13" s="3" t="s">
        <v>229</v>
      </c>
      <c r="AQ13" s="1" t="s">
        <v>231</v>
      </c>
      <c r="AR13" s="1" t="s">
        <v>232</v>
      </c>
      <c r="AS13" s="1" t="s">
        <v>233</v>
      </c>
      <c r="AT13" s="1" t="s">
        <v>234</v>
      </c>
      <c r="AU13" s="1" t="s">
        <v>235</v>
      </c>
      <c r="AV13" s="1" t="s">
        <v>236</v>
      </c>
      <c r="AW13" s="1" t="s">
        <v>237</v>
      </c>
      <c r="AX13" s="1" t="s">
        <v>238</v>
      </c>
      <c r="AY13" s="1" t="s">
        <v>239</v>
      </c>
      <c r="AZ13" s="1" t="s">
        <v>240</v>
      </c>
      <c r="BA13" s="1" t="s">
        <v>241</v>
      </c>
      <c r="BB13" s="1" t="s">
        <v>242</v>
      </c>
      <c r="BC13" s="1" t="s">
        <v>243</v>
      </c>
      <c r="BD13" s="1" t="s">
        <v>244</v>
      </c>
      <c r="BE13" s="1" t="s">
        <v>245</v>
      </c>
      <c r="BF13" s="1" t="s">
        <v>247</v>
      </c>
      <c r="BG13" s="1" t="s">
        <v>246</v>
      </c>
      <c r="BH13" s="1" t="s">
        <v>255</v>
      </c>
      <c r="BI13" s="1" t="s">
        <v>716</v>
      </c>
      <c r="BJ13" s="28" t="s">
        <v>343</v>
      </c>
    </row>
    <row r="14" spans="1:64">
      <c r="A14" s="12" t="s">
        <v>14</v>
      </c>
      <c r="B14" s="10"/>
      <c r="C14" s="7">
        <v>55</v>
      </c>
      <c r="D14" s="7">
        <v>0</v>
      </c>
      <c r="E14" s="7">
        <v>0</v>
      </c>
      <c r="F14" s="7">
        <v>0</v>
      </c>
      <c r="G14" s="7">
        <v>45</v>
      </c>
      <c r="H14" s="8">
        <v>10</v>
      </c>
      <c r="I14" s="8">
        <v>40</v>
      </c>
      <c r="J14" s="8">
        <v>15</v>
      </c>
      <c r="K14" s="8">
        <v>15</v>
      </c>
      <c r="L14" s="11">
        <f t="shared" si="7"/>
        <v>110</v>
      </c>
      <c r="M14" s="11">
        <f t="shared" si="8"/>
        <v>0</v>
      </c>
      <c r="N14" s="11">
        <f t="shared" si="9"/>
        <v>0</v>
      </c>
      <c r="O14" s="11">
        <f t="shared" si="10"/>
        <v>0</v>
      </c>
      <c r="P14" s="11">
        <f t="shared" si="11"/>
        <v>90</v>
      </c>
      <c r="Q14" s="11">
        <f t="shared" si="18"/>
        <v>82.5</v>
      </c>
      <c r="R14" s="11">
        <f t="shared" si="2"/>
        <v>0</v>
      </c>
      <c r="S14" s="11">
        <f t="shared" si="3"/>
        <v>0</v>
      </c>
      <c r="T14" s="11">
        <f t="shared" si="4"/>
        <v>0</v>
      </c>
      <c r="U14" s="11">
        <f t="shared" si="5"/>
        <v>40.5</v>
      </c>
      <c r="V14" s="11">
        <f t="shared" si="12"/>
        <v>192.5</v>
      </c>
      <c r="W14" s="11">
        <f t="shared" si="13"/>
        <v>0</v>
      </c>
      <c r="X14" s="11">
        <f t="shared" si="14"/>
        <v>0</v>
      </c>
      <c r="Y14" s="11">
        <f t="shared" si="15"/>
        <v>0</v>
      </c>
      <c r="Z14" s="11">
        <f t="shared" si="16"/>
        <v>130.5</v>
      </c>
      <c r="AA14" s="9">
        <f t="shared" si="17"/>
        <v>323</v>
      </c>
      <c r="AB14" s="9" t="e">
        <f t="shared" si="6"/>
        <v>#DIV/0!</v>
      </c>
      <c r="AC14" s="22"/>
      <c r="AD14" s="9" t="s">
        <v>717</v>
      </c>
      <c r="AE14" s="30" t="s">
        <v>227</v>
      </c>
      <c r="AG14" s="38" t="s">
        <v>815</v>
      </c>
      <c r="AH14" s="7">
        <v>142</v>
      </c>
      <c r="AI14" s="7">
        <v>0</v>
      </c>
      <c r="AJ14" s="7">
        <v>0</v>
      </c>
      <c r="AK14" s="7">
        <v>0</v>
      </c>
      <c r="AL14" s="7">
        <v>0</v>
      </c>
      <c r="AM14" s="8">
        <v>120</v>
      </c>
      <c r="AN14" s="8">
        <v>0</v>
      </c>
      <c r="AO14" s="8">
        <v>0</v>
      </c>
      <c r="AP14" s="8">
        <v>0</v>
      </c>
      <c r="AQ14" s="11">
        <f>AH14*$AQ$12</f>
        <v>269.8</v>
      </c>
      <c r="AR14" s="11">
        <f>AI14*$AR$12</f>
        <v>0</v>
      </c>
      <c r="AS14" s="11">
        <f>AJ14*$AS$12</f>
        <v>0</v>
      </c>
      <c r="AT14" s="11">
        <f>AK14*$AT$12</f>
        <v>0</v>
      </c>
      <c r="AU14" s="11">
        <f>AL14*$AU$12</f>
        <v>0</v>
      </c>
      <c r="AV14" s="11">
        <f>(AQ14/100)*(AM14*$AV$12)+(AQ14/100)*(AN14*$AV$12)</f>
        <v>566.58000000000004</v>
      </c>
      <c r="AW14" s="11">
        <f>(AR14/100)*(AO14*$AW$12)</f>
        <v>0</v>
      </c>
      <c r="AX14" s="11">
        <f>(AS14/100)*(AO14*$AX$12)+(AS14/100)*(AP14*$AX$12)</f>
        <v>0</v>
      </c>
      <c r="AY14" s="11">
        <f>(AT14/100)*(AP14*$AY$12)</f>
        <v>0</v>
      </c>
      <c r="AZ14" s="11">
        <f>(AU14/100)*(AO14*$AZ$12)+(AU14/100)*(AP14*$AZ$12)</f>
        <v>0</v>
      </c>
      <c r="BA14" s="11">
        <f>AQ14+AV14</f>
        <v>836.38000000000011</v>
      </c>
      <c r="BB14" s="11">
        <f t="shared" ref="BB14:BB15" si="19">AR14+AW14</f>
        <v>0</v>
      </c>
      <c r="BC14" s="11">
        <f t="shared" ref="BC14:BC15" si="20">AS14+AX14</f>
        <v>0</v>
      </c>
      <c r="BD14" s="11">
        <f t="shared" ref="BD14:BD15" si="21">AT14+AY14</f>
        <v>0</v>
      </c>
      <c r="BE14" s="11">
        <f t="shared" ref="BE14:BE15" si="22">AU14+AZ14</f>
        <v>0</v>
      </c>
      <c r="BF14" s="9">
        <f t="shared" ref="BF14" si="23">BA14+BB14+BC14+BD14+BE14</f>
        <v>836.38000000000011</v>
      </c>
      <c r="BG14" s="9" t="e">
        <f>ROUND((BA14+BB14+BC14+BD14+BE14)/#REF!,1)</f>
        <v>#REF!</v>
      </c>
      <c r="BH14" s="9"/>
      <c r="BI14" s="9" t="s">
        <v>348</v>
      </c>
      <c r="BJ14" s="25" t="s">
        <v>226</v>
      </c>
    </row>
    <row r="15" spans="1:64">
      <c r="A15" s="12" t="s">
        <v>15</v>
      </c>
      <c r="B15" s="10"/>
      <c r="C15" s="7">
        <v>30</v>
      </c>
      <c r="D15" s="7">
        <v>0</v>
      </c>
      <c r="E15" s="7">
        <v>70</v>
      </c>
      <c r="F15" s="7">
        <v>0</v>
      </c>
      <c r="G15" s="7">
        <v>0</v>
      </c>
      <c r="H15" s="8">
        <v>10</v>
      </c>
      <c r="I15" s="8">
        <v>40</v>
      </c>
      <c r="J15" s="8">
        <v>20</v>
      </c>
      <c r="K15" s="8">
        <v>20</v>
      </c>
      <c r="L15" s="11">
        <f t="shared" si="7"/>
        <v>60</v>
      </c>
      <c r="M15" s="11">
        <f t="shared" si="8"/>
        <v>0</v>
      </c>
      <c r="N15" s="11">
        <f t="shared" si="9"/>
        <v>140</v>
      </c>
      <c r="O15" s="11">
        <f t="shared" si="10"/>
        <v>0</v>
      </c>
      <c r="P15" s="11">
        <f t="shared" si="11"/>
        <v>0</v>
      </c>
      <c r="Q15" s="11">
        <f t="shared" si="18"/>
        <v>45</v>
      </c>
      <c r="R15" s="11">
        <f t="shared" si="2"/>
        <v>0</v>
      </c>
      <c r="S15" s="11">
        <f t="shared" si="3"/>
        <v>84</v>
      </c>
      <c r="T15" s="11">
        <f t="shared" si="4"/>
        <v>0</v>
      </c>
      <c r="U15" s="11">
        <f t="shared" si="5"/>
        <v>0</v>
      </c>
      <c r="V15" s="11">
        <f t="shared" si="12"/>
        <v>105</v>
      </c>
      <c r="W15" s="11">
        <f t="shared" si="13"/>
        <v>0</v>
      </c>
      <c r="X15" s="11">
        <f t="shared" si="14"/>
        <v>224</v>
      </c>
      <c r="Y15" s="11">
        <f t="shared" si="15"/>
        <v>0</v>
      </c>
      <c r="Z15" s="11">
        <f t="shared" si="16"/>
        <v>0</v>
      </c>
      <c r="AA15" s="9">
        <f t="shared" si="17"/>
        <v>329</v>
      </c>
      <c r="AB15" s="9" t="e">
        <f t="shared" si="6"/>
        <v>#DIV/0!</v>
      </c>
      <c r="AC15" s="22"/>
      <c r="AD15" s="9" t="s">
        <v>348</v>
      </c>
      <c r="AE15" s="30" t="s">
        <v>227</v>
      </c>
      <c r="AG15" s="38" t="s">
        <v>717</v>
      </c>
      <c r="AH15" s="7">
        <v>142</v>
      </c>
      <c r="AI15" s="7">
        <v>0</v>
      </c>
      <c r="AJ15" s="7">
        <v>0</v>
      </c>
      <c r="AK15" s="7">
        <v>0</v>
      </c>
      <c r="AL15" s="7">
        <v>0</v>
      </c>
      <c r="AM15" s="8">
        <v>120</v>
      </c>
      <c r="AN15" s="8">
        <v>0</v>
      </c>
      <c r="AO15" s="8">
        <v>0</v>
      </c>
      <c r="AP15" s="8">
        <v>0</v>
      </c>
      <c r="AQ15" s="11">
        <f t="shared" ref="AQ15" si="24">AH15*$C$1</f>
        <v>284</v>
      </c>
      <c r="AR15" s="11">
        <f t="shared" ref="AR15" si="25">AI15*$C$1</f>
        <v>0</v>
      </c>
      <c r="AS15" s="11">
        <f t="shared" ref="AS15" si="26">AJ15*$C$1</f>
        <v>0</v>
      </c>
      <c r="AT15" s="11">
        <f t="shared" ref="AT15" si="27">AK15*$C$1</f>
        <v>0</v>
      </c>
      <c r="AU15" s="11">
        <f t="shared" ref="AU15" si="28">AL15*$C$1</f>
        <v>0</v>
      </c>
      <c r="AV15" s="11">
        <f>(AQ15/100)*(AM15*$B$1)+(AQ15/100)*(AN15*$B$1)</f>
        <v>511.2</v>
      </c>
      <c r="AW15" s="11">
        <f>(AR15/100)*(AO15*$B$1)</f>
        <v>0</v>
      </c>
      <c r="AX15" s="11">
        <f>(AS15/100)*(AO15*$B$1)+(AS15/100)*(AP15*$B$1)</f>
        <v>0</v>
      </c>
      <c r="AY15" s="11">
        <f>(AT15/100)*(AP15*$B$1)</f>
        <v>0</v>
      </c>
      <c r="AZ15" s="11">
        <f>(AU15/100)*(AO15*$B$1)+(AU15/100)*(AP15*$B$1)</f>
        <v>0</v>
      </c>
      <c r="BA15" s="11">
        <f t="shared" ref="BA15" si="29">AQ15+AV15</f>
        <v>795.2</v>
      </c>
      <c r="BB15" s="11">
        <f t="shared" si="19"/>
        <v>0</v>
      </c>
      <c r="BC15" s="11">
        <f t="shared" si="20"/>
        <v>0</v>
      </c>
      <c r="BD15" s="11">
        <f t="shared" si="21"/>
        <v>0</v>
      </c>
      <c r="BE15" s="11">
        <f t="shared" si="22"/>
        <v>0</v>
      </c>
      <c r="BF15" s="9">
        <f>BA15+BB15+BC15+BD15+BE15</f>
        <v>795.2</v>
      </c>
      <c r="BG15" s="9" t="e">
        <f>ROUND((BA15+BB15+BC15+BD15+BE15)/#REF!,1)</f>
        <v>#REF!</v>
      </c>
      <c r="BH15" s="9"/>
      <c r="BI15" s="9" t="s">
        <v>717</v>
      </c>
      <c r="BJ15" s="25" t="s">
        <v>344</v>
      </c>
      <c r="BL15" s="43"/>
    </row>
    <row r="16" spans="1:64">
      <c r="A16" s="12" t="s">
        <v>16</v>
      </c>
      <c r="B16" s="10"/>
      <c r="C16" s="7">
        <v>0</v>
      </c>
      <c r="D16" s="7">
        <v>75</v>
      </c>
      <c r="E16" s="7">
        <v>0</v>
      </c>
      <c r="F16" s="7">
        <v>0</v>
      </c>
      <c r="G16" s="7">
        <v>0</v>
      </c>
      <c r="H16" s="8">
        <v>0</v>
      </c>
      <c r="I16" s="8">
        <v>0</v>
      </c>
      <c r="J16" s="8">
        <v>80</v>
      </c>
      <c r="K16" s="8">
        <v>0</v>
      </c>
      <c r="L16" s="11">
        <f t="shared" si="7"/>
        <v>0</v>
      </c>
      <c r="M16" s="11">
        <f t="shared" si="8"/>
        <v>150</v>
      </c>
      <c r="N16" s="11">
        <f t="shared" si="9"/>
        <v>0</v>
      </c>
      <c r="O16" s="11">
        <f t="shared" si="10"/>
        <v>0</v>
      </c>
      <c r="P16" s="11">
        <f t="shared" si="11"/>
        <v>0</v>
      </c>
      <c r="Q16" s="11">
        <f t="shared" si="18"/>
        <v>0</v>
      </c>
      <c r="R16" s="11">
        <f t="shared" si="2"/>
        <v>180</v>
      </c>
      <c r="S16" s="11">
        <f t="shared" si="3"/>
        <v>0</v>
      </c>
      <c r="T16" s="11">
        <f t="shared" si="4"/>
        <v>0</v>
      </c>
      <c r="U16" s="11">
        <f t="shared" si="5"/>
        <v>0</v>
      </c>
      <c r="V16" s="11">
        <f t="shared" si="12"/>
        <v>0</v>
      </c>
      <c r="W16" s="11">
        <f t="shared" si="13"/>
        <v>330</v>
      </c>
      <c r="X16" s="11">
        <f t="shared" si="14"/>
        <v>0</v>
      </c>
      <c r="Y16" s="11">
        <f t="shared" si="15"/>
        <v>0</v>
      </c>
      <c r="Z16" s="11">
        <f t="shared" si="16"/>
        <v>0</v>
      </c>
      <c r="AA16" s="9">
        <f t="shared" si="17"/>
        <v>330</v>
      </c>
      <c r="AB16" s="9" t="e">
        <f t="shared" si="6"/>
        <v>#DIV/0!</v>
      </c>
      <c r="AC16" s="22"/>
      <c r="AD16" s="9" t="s">
        <v>717</v>
      </c>
      <c r="AE16" s="30" t="s">
        <v>345</v>
      </c>
      <c r="AG16" s="4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46"/>
    </row>
    <row r="17" spans="1:64">
      <c r="A17" s="12" t="s">
        <v>17</v>
      </c>
      <c r="B17" s="10"/>
      <c r="C17" s="7">
        <v>50</v>
      </c>
      <c r="D17" s="7">
        <v>50</v>
      </c>
      <c r="E17" s="7">
        <v>0</v>
      </c>
      <c r="F17" s="7">
        <v>0</v>
      </c>
      <c r="G17" s="7">
        <v>0</v>
      </c>
      <c r="H17" s="8">
        <v>10</v>
      </c>
      <c r="I17" s="8">
        <v>20</v>
      </c>
      <c r="J17" s="8">
        <v>50</v>
      </c>
      <c r="K17" s="8">
        <v>0</v>
      </c>
      <c r="L17" s="11">
        <f t="shared" si="7"/>
        <v>100</v>
      </c>
      <c r="M17" s="11">
        <f t="shared" si="8"/>
        <v>100</v>
      </c>
      <c r="N17" s="11">
        <f t="shared" si="9"/>
        <v>0</v>
      </c>
      <c r="O17" s="11">
        <f t="shared" si="10"/>
        <v>0</v>
      </c>
      <c r="P17" s="11">
        <f t="shared" si="11"/>
        <v>0</v>
      </c>
      <c r="Q17" s="11">
        <f t="shared" si="18"/>
        <v>45</v>
      </c>
      <c r="R17" s="11">
        <f t="shared" si="2"/>
        <v>75</v>
      </c>
      <c r="S17" s="11">
        <f t="shared" si="3"/>
        <v>0</v>
      </c>
      <c r="T17" s="11">
        <f t="shared" si="4"/>
        <v>0</v>
      </c>
      <c r="U17" s="11">
        <f t="shared" si="5"/>
        <v>0</v>
      </c>
      <c r="V17" s="11">
        <f t="shared" si="12"/>
        <v>145</v>
      </c>
      <c r="W17" s="11">
        <f t="shared" si="13"/>
        <v>175</v>
      </c>
      <c r="X17" s="11">
        <f t="shared" si="14"/>
        <v>0</v>
      </c>
      <c r="Y17" s="11">
        <f t="shared" si="15"/>
        <v>0</v>
      </c>
      <c r="Z17" s="11">
        <f t="shared" si="16"/>
        <v>0</v>
      </c>
      <c r="AA17" s="9">
        <f t="shared" si="17"/>
        <v>320</v>
      </c>
      <c r="AB17" s="9" t="e">
        <f t="shared" si="6"/>
        <v>#DIV/0!</v>
      </c>
      <c r="AC17" s="22"/>
      <c r="AD17" s="9" t="s">
        <v>348</v>
      </c>
      <c r="AE17" s="30" t="s">
        <v>345</v>
      </c>
      <c r="AG17" s="4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46"/>
      <c r="BL17" s="43"/>
    </row>
    <row r="18" spans="1:64">
      <c r="A18" s="12" t="s">
        <v>18</v>
      </c>
      <c r="B18" s="10"/>
      <c r="C18" s="7">
        <v>75</v>
      </c>
      <c r="D18" s="7">
        <v>0</v>
      </c>
      <c r="E18" s="7">
        <v>0</v>
      </c>
      <c r="F18" s="7">
        <v>0</v>
      </c>
      <c r="G18" s="7">
        <v>0</v>
      </c>
      <c r="H18" s="8">
        <v>80</v>
      </c>
      <c r="I18" s="8">
        <v>0</v>
      </c>
      <c r="J18" s="8">
        <v>0</v>
      </c>
      <c r="K18" s="8">
        <v>0</v>
      </c>
      <c r="L18" s="11">
        <f t="shared" si="7"/>
        <v>150</v>
      </c>
      <c r="M18" s="11">
        <f t="shared" si="8"/>
        <v>0</v>
      </c>
      <c r="N18" s="11">
        <f t="shared" si="9"/>
        <v>0</v>
      </c>
      <c r="O18" s="11">
        <f t="shared" si="10"/>
        <v>0</v>
      </c>
      <c r="P18" s="11">
        <f t="shared" si="11"/>
        <v>0</v>
      </c>
      <c r="Q18" s="11">
        <f t="shared" si="18"/>
        <v>180</v>
      </c>
      <c r="R18" s="11">
        <f t="shared" si="2"/>
        <v>0</v>
      </c>
      <c r="S18" s="11">
        <f t="shared" si="3"/>
        <v>0</v>
      </c>
      <c r="T18" s="11">
        <f t="shared" si="4"/>
        <v>0</v>
      </c>
      <c r="U18" s="11">
        <f t="shared" si="5"/>
        <v>0</v>
      </c>
      <c r="V18" s="11">
        <f t="shared" si="12"/>
        <v>330</v>
      </c>
      <c r="W18" s="11">
        <f t="shared" si="13"/>
        <v>0</v>
      </c>
      <c r="X18" s="11">
        <f t="shared" si="14"/>
        <v>0</v>
      </c>
      <c r="Y18" s="11">
        <f t="shared" si="15"/>
        <v>0</v>
      </c>
      <c r="Z18" s="11">
        <f t="shared" si="16"/>
        <v>0</v>
      </c>
      <c r="AA18" s="9">
        <f t="shared" si="17"/>
        <v>330</v>
      </c>
      <c r="AB18" s="9" t="e">
        <f t="shared" si="6"/>
        <v>#DIV/0!</v>
      </c>
      <c r="AC18" s="9"/>
      <c r="AD18" s="9" t="s">
        <v>349</v>
      </c>
      <c r="AE18" s="25" t="s">
        <v>226</v>
      </c>
      <c r="AG18" s="4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46"/>
    </row>
    <row r="19" spans="1:64">
      <c r="A19" s="12" t="s">
        <v>19</v>
      </c>
      <c r="B19" s="10"/>
      <c r="C19" s="7">
        <v>70</v>
      </c>
      <c r="D19" s="7">
        <v>0</v>
      </c>
      <c r="E19" s="7">
        <v>0</v>
      </c>
      <c r="F19" s="7">
        <v>0</v>
      </c>
      <c r="G19" s="7">
        <v>0</v>
      </c>
      <c r="H19" s="8">
        <v>20</v>
      </c>
      <c r="I19" s="8">
        <v>60</v>
      </c>
      <c r="J19" s="8">
        <v>0</v>
      </c>
      <c r="K19" s="8">
        <v>0</v>
      </c>
      <c r="L19" s="11">
        <f t="shared" si="7"/>
        <v>140</v>
      </c>
      <c r="M19" s="11">
        <f t="shared" si="8"/>
        <v>0</v>
      </c>
      <c r="N19" s="11">
        <f t="shared" si="9"/>
        <v>0</v>
      </c>
      <c r="O19" s="11">
        <f t="shared" si="10"/>
        <v>0</v>
      </c>
      <c r="P19" s="11">
        <f t="shared" si="11"/>
        <v>0</v>
      </c>
      <c r="Q19" s="11">
        <f t="shared" si="18"/>
        <v>168</v>
      </c>
      <c r="R19" s="11">
        <f t="shared" si="2"/>
        <v>0</v>
      </c>
      <c r="S19" s="11">
        <f t="shared" si="3"/>
        <v>0</v>
      </c>
      <c r="T19" s="11">
        <f t="shared" si="4"/>
        <v>0</v>
      </c>
      <c r="U19" s="11">
        <f t="shared" si="5"/>
        <v>0</v>
      </c>
      <c r="V19" s="11">
        <f t="shared" si="12"/>
        <v>308</v>
      </c>
      <c r="W19" s="11">
        <f t="shared" si="13"/>
        <v>0</v>
      </c>
      <c r="X19" s="11">
        <f t="shared" si="14"/>
        <v>0</v>
      </c>
      <c r="Y19" s="11">
        <f t="shared" si="15"/>
        <v>0</v>
      </c>
      <c r="Z19" s="11">
        <f t="shared" si="16"/>
        <v>0</v>
      </c>
      <c r="AA19" s="9">
        <f t="shared" si="17"/>
        <v>308</v>
      </c>
      <c r="AB19" s="9" t="e">
        <f t="shared" si="6"/>
        <v>#DIV/0!</v>
      </c>
      <c r="AC19" s="9"/>
      <c r="AD19" s="9" t="s">
        <v>717</v>
      </c>
      <c r="AE19" s="25" t="s">
        <v>227</v>
      </c>
      <c r="AG19" s="4"/>
      <c r="AH19" s="4"/>
      <c r="AI19" s="4"/>
      <c r="AJ19" s="4"/>
      <c r="AK19" s="4"/>
      <c r="AL19" s="4"/>
      <c r="AM19" s="4"/>
      <c r="AN19" s="4"/>
      <c r="AO19" s="4"/>
      <c r="BI19" s="43"/>
      <c r="BL19" s="43"/>
    </row>
    <row r="20" spans="1:64">
      <c r="A20" s="12" t="s">
        <v>805</v>
      </c>
      <c r="B20" s="10"/>
      <c r="C20" s="7">
        <v>80</v>
      </c>
      <c r="D20" s="7">
        <v>0</v>
      </c>
      <c r="E20" s="7">
        <v>0</v>
      </c>
      <c r="F20" s="7">
        <v>0</v>
      </c>
      <c r="G20" s="7">
        <v>0</v>
      </c>
      <c r="H20" s="8">
        <v>0</v>
      </c>
      <c r="I20" s="8">
        <v>78</v>
      </c>
      <c r="J20" s="8">
        <v>0</v>
      </c>
      <c r="K20" s="8">
        <v>0</v>
      </c>
      <c r="L20" s="11">
        <f t="shared" ref="L20" si="30">C20*$C$1</f>
        <v>160</v>
      </c>
      <c r="M20" s="11">
        <f t="shared" ref="M20" si="31">D20*$C$1</f>
        <v>0</v>
      </c>
      <c r="N20" s="11">
        <f t="shared" ref="N20" si="32">E20*$C$1</f>
        <v>0</v>
      </c>
      <c r="O20" s="11">
        <f t="shared" ref="O20" si="33">F20*$C$1</f>
        <v>0</v>
      </c>
      <c r="P20" s="11">
        <f t="shared" ref="P20" si="34">G20*$C$1</f>
        <v>0</v>
      </c>
      <c r="Q20" s="11">
        <f t="shared" si="18"/>
        <v>187.20000000000002</v>
      </c>
      <c r="R20" s="11">
        <f t="shared" si="2"/>
        <v>0</v>
      </c>
      <c r="S20" s="11">
        <f t="shared" si="3"/>
        <v>0</v>
      </c>
      <c r="T20" s="11">
        <f t="shared" si="4"/>
        <v>0</v>
      </c>
      <c r="U20" s="11">
        <f t="shared" si="5"/>
        <v>0</v>
      </c>
      <c r="V20" s="11">
        <f t="shared" ref="V20" si="35">L20+Q20</f>
        <v>347.20000000000005</v>
      </c>
      <c r="W20" s="11">
        <f t="shared" ref="W20" si="36">M20+R20</f>
        <v>0</v>
      </c>
      <c r="X20" s="11">
        <f t="shared" ref="X20" si="37">N20+S20</f>
        <v>0</v>
      </c>
      <c r="Y20" s="11">
        <f t="shared" ref="Y20" si="38">O20+T20</f>
        <v>0</v>
      </c>
      <c r="Z20" s="11">
        <f t="shared" ref="Z20" si="39">P20+U20</f>
        <v>0</v>
      </c>
      <c r="AA20" s="9">
        <f t="shared" ref="AA20" si="40">V20+W20+X20+Y20+Z20</f>
        <v>347.20000000000005</v>
      </c>
      <c r="AB20" s="9" t="e">
        <f t="shared" si="6"/>
        <v>#DIV/0!</v>
      </c>
      <c r="AC20" s="9"/>
      <c r="AD20" s="9" t="s">
        <v>348</v>
      </c>
      <c r="AE20" s="25" t="s">
        <v>227</v>
      </c>
      <c r="AH20" s="4"/>
      <c r="AI20" s="4"/>
      <c r="AJ20" s="4"/>
      <c r="AK20" s="4"/>
      <c r="AL20" s="4"/>
      <c r="AM20" s="4"/>
      <c r="AN20" s="4"/>
      <c r="AO20" s="4"/>
      <c r="BI20" s="43"/>
      <c r="BL20" s="43"/>
    </row>
    <row r="21" spans="1:64" s="2" customFormat="1">
      <c r="A21" s="2" t="s">
        <v>21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>
        <v>400</v>
      </c>
      <c r="AB21" s="10"/>
      <c r="AC21" s="10"/>
      <c r="AD21" s="10"/>
      <c r="AE21" s="26"/>
      <c r="AF21" s="26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64" ht="14.25" customHeight="1">
      <c r="A22" s="12" t="s">
        <v>22</v>
      </c>
      <c r="B22" s="10"/>
      <c r="C22" s="7">
        <v>76</v>
      </c>
      <c r="D22" s="7">
        <v>0</v>
      </c>
      <c r="E22" s="7">
        <v>0</v>
      </c>
      <c r="F22" s="7">
        <v>0</v>
      </c>
      <c r="G22" s="7">
        <v>0</v>
      </c>
      <c r="H22" s="8">
        <v>50</v>
      </c>
      <c r="I22" s="8">
        <v>50</v>
      </c>
      <c r="J22" s="8">
        <v>0</v>
      </c>
      <c r="K22" s="8">
        <v>0</v>
      </c>
      <c r="L22" s="11">
        <f t="shared" ref="L22:L39" si="41">C22*$C$1</f>
        <v>152</v>
      </c>
      <c r="M22" s="11">
        <f t="shared" ref="M22:M39" si="42">D22*$C$1</f>
        <v>0</v>
      </c>
      <c r="N22" s="11">
        <f t="shared" ref="N22:N39" si="43">E22*$C$1</f>
        <v>0</v>
      </c>
      <c r="O22" s="11">
        <f t="shared" ref="O22:O39" si="44">F22*$C$1</f>
        <v>0</v>
      </c>
      <c r="P22" s="11">
        <f t="shared" ref="P22:P39" si="45">G22*$C$1</f>
        <v>0</v>
      </c>
      <c r="Q22" s="11">
        <f t="shared" ref="Q22:Q31" si="46">(L22/100)*(H22*$B$1)+(L22/100)*(I22*$B$1)</f>
        <v>228</v>
      </c>
      <c r="R22" s="11">
        <f t="shared" ref="R22:R39" si="47">(M22/100)*(J22*$B$1)</f>
        <v>0</v>
      </c>
      <c r="S22" s="11">
        <f t="shared" ref="S22:S39" si="48">(N22/100)*(J22*$B$1)+(N22/100)*(K22*$B$1)</f>
        <v>0</v>
      </c>
      <c r="T22" s="11">
        <f t="shared" ref="T22:T39" si="49">(O22/100)*(K22*$B$1)</f>
        <v>0</v>
      </c>
      <c r="U22" s="11">
        <f t="shared" ref="U22:U39" si="50">(P22/100)*(J22*$B$1)+(P22/100)*(K22*$B$1)</f>
        <v>0</v>
      </c>
      <c r="V22" s="11">
        <f t="shared" ref="V22:V79" si="51">L22+Q22</f>
        <v>380</v>
      </c>
      <c r="W22" s="11">
        <f t="shared" ref="W22:W79" si="52">M22+R22</f>
        <v>0</v>
      </c>
      <c r="X22" s="11">
        <f t="shared" ref="X22:X79" si="53">N22+S22</f>
        <v>0</v>
      </c>
      <c r="Y22" s="11">
        <f t="shared" ref="Y22:Y79" si="54">O22+T22</f>
        <v>0</v>
      </c>
      <c r="Z22" s="11">
        <f t="shared" ref="Z22:Z79" si="55">P22+U22</f>
        <v>0</v>
      </c>
      <c r="AA22" s="9">
        <f t="shared" si="17"/>
        <v>380</v>
      </c>
      <c r="AB22" s="9" t="e">
        <f t="shared" ref="AB22:AB39" si="56">ROUND((V22+W22+X22+Y22+Z22)/B22,1)</f>
        <v>#DIV/0!</v>
      </c>
      <c r="AC22" s="9"/>
      <c r="AD22" s="9" t="s">
        <v>717</v>
      </c>
      <c r="AE22" s="25" t="s">
        <v>344</v>
      </c>
      <c r="AG22" s="4"/>
      <c r="AH22" s="4"/>
      <c r="AI22" s="4"/>
      <c r="AJ22" s="4"/>
      <c r="AK22" s="4"/>
      <c r="AL22" s="4"/>
      <c r="AM22" s="4"/>
      <c r="AN22" s="4"/>
      <c r="AO22" s="4"/>
    </row>
    <row r="23" spans="1:64">
      <c r="A23" s="12" t="s">
        <v>23</v>
      </c>
      <c r="B23" s="10"/>
      <c r="C23" s="7">
        <v>78</v>
      </c>
      <c r="D23" s="7">
        <v>0</v>
      </c>
      <c r="E23" s="7">
        <v>0</v>
      </c>
      <c r="F23" s="7">
        <v>0</v>
      </c>
      <c r="G23" s="7">
        <v>0</v>
      </c>
      <c r="H23" s="8">
        <v>50</v>
      </c>
      <c r="I23" s="8">
        <v>50</v>
      </c>
      <c r="J23" s="8">
        <v>0</v>
      </c>
      <c r="K23" s="8">
        <v>0</v>
      </c>
      <c r="L23" s="11">
        <f t="shared" si="41"/>
        <v>156</v>
      </c>
      <c r="M23" s="11">
        <f t="shared" si="42"/>
        <v>0</v>
      </c>
      <c r="N23" s="11">
        <f t="shared" si="43"/>
        <v>0</v>
      </c>
      <c r="O23" s="11">
        <f t="shared" si="44"/>
        <v>0</v>
      </c>
      <c r="P23" s="11">
        <f t="shared" si="45"/>
        <v>0</v>
      </c>
      <c r="Q23" s="11">
        <f t="shared" si="46"/>
        <v>234</v>
      </c>
      <c r="R23" s="11">
        <f t="shared" si="47"/>
        <v>0</v>
      </c>
      <c r="S23" s="11">
        <f t="shared" si="48"/>
        <v>0</v>
      </c>
      <c r="T23" s="11">
        <f t="shared" si="49"/>
        <v>0</v>
      </c>
      <c r="U23" s="11">
        <f t="shared" si="50"/>
        <v>0</v>
      </c>
      <c r="V23" s="11">
        <f t="shared" si="51"/>
        <v>390</v>
      </c>
      <c r="W23" s="11">
        <f t="shared" si="52"/>
        <v>0</v>
      </c>
      <c r="X23" s="11">
        <f t="shared" si="53"/>
        <v>0</v>
      </c>
      <c r="Y23" s="11">
        <f t="shared" si="54"/>
        <v>0</v>
      </c>
      <c r="Z23" s="11">
        <f t="shared" si="55"/>
        <v>0</v>
      </c>
      <c r="AA23" s="9">
        <f t="shared" si="17"/>
        <v>390</v>
      </c>
      <c r="AB23" s="9" t="e">
        <f t="shared" si="56"/>
        <v>#DIV/0!</v>
      </c>
      <c r="AC23" s="9"/>
      <c r="AD23" s="9" t="s">
        <v>717</v>
      </c>
      <c r="AE23" s="25" t="s">
        <v>344</v>
      </c>
      <c r="AG23" s="4"/>
      <c r="AH23" s="4"/>
      <c r="AI23" s="4"/>
      <c r="AJ23" s="4"/>
      <c r="AK23" s="4"/>
      <c r="AL23" s="4"/>
      <c r="AM23" s="4"/>
      <c r="AN23" s="4"/>
      <c r="AO23" s="4"/>
    </row>
    <row r="24" spans="1:64">
      <c r="A24" s="12" t="s">
        <v>24</v>
      </c>
      <c r="B24" s="10"/>
      <c r="C24" s="7">
        <v>80</v>
      </c>
      <c r="D24" s="7">
        <v>0</v>
      </c>
      <c r="E24" s="7">
        <v>0</v>
      </c>
      <c r="F24" s="7">
        <v>0</v>
      </c>
      <c r="G24" s="7">
        <v>0</v>
      </c>
      <c r="H24" s="8">
        <v>50</v>
      </c>
      <c r="I24" s="8">
        <v>50</v>
      </c>
      <c r="J24" s="8">
        <v>0</v>
      </c>
      <c r="K24" s="8">
        <v>0</v>
      </c>
      <c r="L24" s="11">
        <f t="shared" si="41"/>
        <v>160</v>
      </c>
      <c r="M24" s="11">
        <f t="shared" si="42"/>
        <v>0</v>
      </c>
      <c r="N24" s="11">
        <f t="shared" si="43"/>
        <v>0</v>
      </c>
      <c r="O24" s="11">
        <f t="shared" si="44"/>
        <v>0</v>
      </c>
      <c r="P24" s="11">
        <f t="shared" si="45"/>
        <v>0</v>
      </c>
      <c r="Q24" s="11">
        <f t="shared" si="46"/>
        <v>240</v>
      </c>
      <c r="R24" s="11">
        <f t="shared" si="47"/>
        <v>0</v>
      </c>
      <c r="S24" s="11">
        <f t="shared" si="48"/>
        <v>0</v>
      </c>
      <c r="T24" s="11">
        <f t="shared" si="49"/>
        <v>0</v>
      </c>
      <c r="U24" s="11">
        <f t="shared" si="50"/>
        <v>0</v>
      </c>
      <c r="V24" s="11">
        <f t="shared" si="51"/>
        <v>400</v>
      </c>
      <c r="W24" s="11">
        <f t="shared" si="52"/>
        <v>0</v>
      </c>
      <c r="X24" s="11">
        <f t="shared" si="53"/>
        <v>0</v>
      </c>
      <c r="Y24" s="11">
        <f t="shared" si="54"/>
        <v>0</v>
      </c>
      <c r="Z24" s="11">
        <f t="shared" si="55"/>
        <v>0</v>
      </c>
      <c r="AA24" s="9">
        <f t="shared" si="17"/>
        <v>400</v>
      </c>
      <c r="AB24" s="9" t="e">
        <f t="shared" si="56"/>
        <v>#DIV/0!</v>
      </c>
      <c r="AC24" s="9"/>
      <c r="AD24" s="9" t="s">
        <v>717</v>
      </c>
      <c r="AE24" s="25" t="s">
        <v>344</v>
      </c>
      <c r="AG24" s="4"/>
      <c r="AH24" s="4"/>
      <c r="AI24" s="4"/>
      <c r="AJ24" s="4"/>
      <c r="AK24" s="4"/>
      <c r="AL24" s="4"/>
      <c r="AM24" s="4"/>
      <c r="AN24" s="4"/>
      <c r="AO24" s="4"/>
    </row>
    <row r="25" spans="1:64">
      <c r="A25" s="12" t="s">
        <v>25</v>
      </c>
      <c r="B25" s="10"/>
      <c r="C25" s="7">
        <v>70</v>
      </c>
      <c r="D25" s="7">
        <v>0</v>
      </c>
      <c r="E25" s="7">
        <v>0</v>
      </c>
      <c r="F25" s="7">
        <v>0</v>
      </c>
      <c r="G25" s="7">
        <v>0</v>
      </c>
      <c r="H25" s="8">
        <v>50</v>
      </c>
      <c r="I25" s="8">
        <v>50</v>
      </c>
      <c r="J25" s="8">
        <v>0</v>
      </c>
      <c r="K25" s="8">
        <v>0</v>
      </c>
      <c r="L25" s="11">
        <f t="shared" si="41"/>
        <v>140</v>
      </c>
      <c r="M25" s="11">
        <f t="shared" si="42"/>
        <v>0</v>
      </c>
      <c r="N25" s="11">
        <f t="shared" si="43"/>
        <v>0</v>
      </c>
      <c r="O25" s="11">
        <f t="shared" si="44"/>
        <v>0</v>
      </c>
      <c r="P25" s="11">
        <f t="shared" si="45"/>
        <v>0</v>
      </c>
      <c r="Q25" s="11">
        <f t="shared" si="46"/>
        <v>210</v>
      </c>
      <c r="R25" s="11">
        <f t="shared" si="47"/>
        <v>0</v>
      </c>
      <c r="S25" s="11">
        <f t="shared" si="48"/>
        <v>0</v>
      </c>
      <c r="T25" s="11">
        <f t="shared" si="49"/>
        <v>0</v>
      </c>
      <c r="U25" s="11">
        <f t="shared" si="50"/>
        <v>0</v>
      </c>
      <c r="V25" s="11">
        <f t="shared" si="51"/>
        <v>350</v>
      </c>
      <c r="W25" s="11">
        <f t="shared" si="52"/>
        <v>0</v>
      </c>
      <c r="X25" s="11">
        <f t="shared" si="53"/>
        <v>0</v>
      </c>
      <c r="Y25" s="11">
        <f t="shared" si="54"/>
        <v>0</v>
      </c>
      <c r="Z25" s="11">
        <f t="shared" si="55"/>
        <v>0</v>
      </c>
      <c r="AA25" s="9">
        <f t="shared" si="17"/>
        <v>350</v>
      </c>
      <c r="AB25" s="9" t="e">
        <f t="shared" si="56"/>
        <v>#DIV/0!</v>
      </c>
      <c r="AC25" s="9"/>
      <c r="AD25" s="9" t="s">
        <v>717</v>
      </c>
      <c r="AE25" s="25" t="s">
        <v>344</v>
      </c>
      <c r="AG25" s="4"/>
      <c r="AH25" s="4"/>
      <c r="AI25" s="4"/>
      <c r="AJ25" s="4"/>
      <c r="AK25" s="4"/>
      <c r="AL25" s="4"/>
      <c r="AM25" s="4"/>
      <c r="AN25" s="4"/>
      <c r="AO25" s="4"/>
    </row>
    <row r="26" spans="1:64">
      <c r="A26" s="12" t="s">
        <v>26</v>
      </c>
      <c r="B26" s="10"/>
      <c r="C26" s="7">
        <v>85</v>
      </c>
      <c r="D26" s="7">
        <v>0</v>
      </c>
      <c r="E26" s="7">
        <v>0</v>
      </c>
      <c r="F26" s="7">
        <v>0</v>
      </c>
      <c r="G26" s="7">
        <v>0</v>
      </c>
      <c r="H26" s="8">
        <v>20</v>
      </c>
      <c r="I26" s="8">
        <v>70</v>
      </c>
      <c r="J26" s="8">
        <v>0</v>
      </c>
      <c r="K26" s="8">
        <v>0</v>
      </c>
      <c r="L26" s="11">
        <f t="shared" si="41"/>
        <v>170</v>
      </c>
      <c r="M26" s="11">
        <f t="shared" si="42"/>
        <v>0</v>
      </c>
      <c r="N26" s="11">
        <f t="shared" si="43"/>
        <v>0</v>
      </c>
      <c r="O26" s="11">
        <f t="shared" si="44"/>
        <v>0</v>
      </c>
      <c r="P26" s="11">
        <f t="shared" si="45"/>
        <v>0</v>
      </c>
      <c r="Q26" s="11">
        <f t="shared" si="46"/>
        <v>229.5</v>
      </c>
      <c r="R26" s="11">
        <f t="shared" si="47"/>
        <v>0</v>
      </c>
      <c r="S26" s="11">
        <f t="shared" si="48"/>
        <v>0</v>
      </c>
      <c r="T26" s="11">
        <f t="shared" si="49"/>
        <v>0</v>
      </c>
      <c r="U26" s="11">
        <f t="shared" si="50"/>
        <v>0</v>
      </c>
      <c r="V26" s="11">
        <f t="shared" si="51"/>
        <v>399.5</v>
      </c>
      <c r="W26" s="11">
        <f t="shared" si="52"/>
        <v>0</v>
      </c>
      <c r="X26" s="11">
        <f t="shared" si="53"/>
        <v>0</v>
      </c>
      <c r="Y26" s="11">
        <f t="shared" si="54"/>
        <v>0</v>
      </c>
      <c r="Z26" s="11">
        <f t="shared" si="55"/>
        <v>0</v>
      </c>
      <c r="AA26" s="9">
        <f t="shared" si="17"/>
        <v>399.5</v>
      </c>
      <c r="AB26" s="9" t="e">
        <f t="shared" si="56"/>
        <v>#DIV/0!</v>
      </c>
      <c r="AC26" s="9"/>
      <c r="AD26" s="9" t="s">
        <v>717</v>
      </c>
      <c r="AE26" s="25" t="s">
        <v>227</v>
      </c>
      <c r="AG26" s="4"/>
      <c r="AH26" s="4"/>
      <c r="AI26" s="4"/>
      <c r="AJ26" s="4"/>
      <c r="AK26" s="4"/>
      <c r="AL26" s="4"/>
      <c r="AM26" s="4"/>
      <c r="AN26" s="4"/>
      <c r="AO26" s="4"/>
    </row>
    <row r="27" spans="1:64">
      <c r="A27" s="12" t="s">
        <v>27</v>
      </c>
      <c r="B27" s="10"/>
      <c r="C27" s="7">
        <v>80</v>
      </c>
      <c r="D27" s="7">
        <v>0</v>
      </c>
      <c r="E27" s="7">
        <v>0</v>
      </c>
      <c r="F27" s="7">
        <v>0</v>
      </c>
      <c r="G27" s="7">
        <v>0</v>
      </c>
      <c r="H27" s="8">
        <v>60</v>
      </c>
      <c r="I27" s="8">
        <v>40</v>
      </c>
      <c r="J27" s="8">
        <v>0</v>
      </c>
      <c r="K27" s="8">
        <v>0</v>
      </c>
      <c r="L27" s="11">
        <f t="shared" si="41"/>
        <v>160</v>
      </c>
      <c r="M27" s="11">
        <f t="shared" si="42"/>
        <v>0</v>
      </c>
      <c r="N27" s="11">
        <f t="shared" si="43"/>
        <v>0</v>
      </c>
      <c r="O27" s="11">
        <f t="shared" si="44"/>
        <v>0</v>
      </c>
      <c r="P27" s="11">
        <f t="shared" si="45"/>
        <v>0</v>
      </c>
      <c r="Q27" s="11">
        <f t="shared" si="46"/>
        <v>240</v>
      </c>
      <c r="R27" s="11">
        <f t="shared" si="47"/>
        <v>0</v>
      </c>
      <c r="S27" s="11">
        <f t="shared" si="48"/>
        <v>0</v>
      </c>
      <c r="T27" s="11">
        <f t="shared" si="49"/>
        <v>0</v>
      </c>
      <c r="U27" s="11">
        <f t="shared" si="50"/>
        <v>0</v>
      </c>
      <c r="V27" s="11">
        <f t="shared" si="51"/>
        <v>400</v>
      </c>
      <c r="W27" s="11">
        <f t="shared" si="52"/>
        <v>0</v>
      </c>
      <c r="X27" s="11">
        <f t="shared" si="53"/>
        <v>0</v>
      </c>
      <c r="Y27" s="11">
        <f t="shared" si="54"/>
        <v>0</v>
      </c>
      <c r="Z27" s="11">
        <f t="shared" si="55"/>
        <v>0</v>
      </c>
      <c r="AA27" s="9">
        <f t="shared" si="17"/>
        <v>400</v>
      </c>
      <c r="AB27" s="9" t="e">
        <f t="shared" si="56"/>
        <v>#DIV/0!</v>
      </c>
      <c r="AC27" s="9"/>
      <c r="AD27" s="9" t="s">
        <v>717</v>
      </c>
      <c r="AE27" s="25" t="s">
        <v>226</v>
      </c>
      <c r="AG27" s="4"/>
      <c r="AH27" s="4"/>
      <c r="AI27" s="4"/>
      <c r="AJ27" s="4"/>
      <c r="AK27" s="4"/>
      <c r="AL27" s="4"/>
      <c r="AM27" s="4"/>
      <c r="AN27" s="4"/>
      <c r="AO27" s="4"/>
    </row>
    <row r="28" spans="1:64">
      <c r="A28" s="12" t="s">
        <v>28</v>
      </c>
      <c r="B28" s="10"/>
      <c r="C28" s="7">
        <v>75</v>
      </c>
      <c r="D28" s="7">
        <v>0</v>
      </c>
      <c r="E28" s="7">
        <v>0</v>
      </c>
      <c r="F28" s="7">
        <v>0</v>
      </c>
      <c r="G28" s="7">
        <v>0</v>
      </c>
      <c r="H28" s="8">
        <v>50</v>
      </c>
      <c r="I28" s="8">
        <v>50</v>
      </c>
      <c r="J28" s="8">
        <v>0</v>
      </c>
      <c r="K28" s="8">
        <v>0</v>
      </c>
      <c r="L28" s="11">
        <f t="shared" si="41"/>
        <v>150</v>
      </c>
      <c r="M28" s="11">
        <f t="shared" si="42"/>
        <v>0</v>
      </c>
      <c r="N28" s="11">
        <f t="shared" si="43"/>
        <v>0</v>
      </c>
      <c r="O28" s="11">
        <f t="shared" si="44"/>
        <v>0</v>
      </c>
      <c r="P28" s="11">
        <f t="shared" si="45"/>
        <v>0</v>
      </c>
      <c r="Q28" s="11">
        <f t="shared" si="46"/>
        <v>225</v>
      </c>
      <c r="R28" s="11">
        <f t="shared" si="47"/>
        <v>0</v>
      </c>
      <c r="S28" s="11">
        <f t="shared" si="48"/>
        <v>0</v>
      </c>
      <c r="T28" s="11">
        <f t="shared" si="49"/>
        <v>0</v>
      </c>
      <c r="U28" s="11">
        <f t="shared" si="50"/>
        <v>0</v>
      </c>
      <c r="V28" s="11">
        <f t="shared" si="51"/>
        <v>375</v>
      </c>
      <c r="W28" s="11">
        <f t="shared" si="52"/>
        <v>0</v>
      </c>
      <c r="X28" s="11">
        <f t="shared" si="53"/>
        <v>0</v>
      </c>
      <c r="Y28" s="11">
        <f t="shared" si="54"/>
        <v>0</v>
      </c>
      <c r="Z28" s="11">
        <f t="shared" si="55"/>
        <v>0</v>
      </c>
      <c r="AA28" s="9">
        <f t="shared" si="17"/>
        <v>375</v>
      </c>
      <c r="AB28" s="9" t="e">
        <f t="shared" si="56"/>
        <v>#DIV/0!</v>
      </c>
      <c r="AC28" s="9"/>
      <c r="AD28" s="9" t="s">
        <v>717</v>
      </c>
      <c r="AE28" s="25" t="s">
        <v>344</v>
      </c>
      <c r="AG28" s="4"/>
      <c r="AH28" s="4"/>
      <c r="AI28" s="4"/>
      <c r="AJ28" s="4"/>
      <c r="AK28" s="4"/>
      <c r="AL28" s="4"/>
      <c r="AM28" s="4"/>
      <c r="AN28" s="4"/>
      <c r="AO28" s="4"/>
    </row>
    <row r="29" spans="1:64">
      <c r="A29" s="12" t="s">
        <v>29</v>
      </c>
      <c r="B29" s="10"/>
      <c r="C29" s="7">
        <v>70</v>
      </c>
      <c r="D29" s="7">
        <v>0</v>
      </c>
      <c r="E29" s="7">
        <v>0</v>
      </c>
      <c r="F29" s="7">
        <v>0</v>
      </c>
      <c r="G29" s="7">
        <v>40</v>
      </c>
      <c r="H29" s="8">
        <v>60</v>
      </c>
      <c r="I29" s="8">
        <v>25</v>
      </c>
      <c r="J29" s="8">
        <v>0</v>
      </c>
      <c r="K29" s="8">
        <v>0</v>
      </c>
      <c r="L29" s="11">
        <f t="shared" si="41"/>
        <v>140</v>
      </c>
      <c r="M29" s="11">
        <f t="shared" si="42"/>
        <v>0</v>
      </c>
      <c r="N29" s="11">
        <f t="shared" si="43"/>
        <v>0</v>
      </c>
      <c r="O29" s="11">
        <f t="shared" si="44"/>
        <v>0</v>
      </c>
      <c r="P29" s="11">
        <f t="shared" si="45"/>
        <v>80</v>
      </c>
      <c r="Q29" s="11">
        <f t="shared" si="46"/>
        <v>178.5</v>
      </c>
      <c r="R29" s="11">
        <f t="shared" si="47"/>
        <v>0</v>
      </c>
      <c r="S29" s="11">
        <f t="shared" si="48"/>
        <v>0</v>
      </c>
      <c r="T29" s="11">
        <f t="shared" si="49"/>
        <v>0</v>
      </c>
      <c r="U29" s="11">
        <f t="shared" si="50"/>
        <v>0</v>
      </c>
      <c r="V29" s="11">
        <f t="shared" si="51"/>
        <v>318.5</v>
      </c>
      <c r="W29" s="11">
        <f t="shared" si="52"/>
        <v>0</v>
      </c>
      <c r="X29" s="11">
        <f t="shared" si="53"/>
        <v>0</v>
      </c>
      <c r="Y29" s="11">
        <f t="shared" si="54"/>
        <v>0</v>
      </c>
      <c r="Z29" s="11">
        <f t="shared" si="55"/>
        <v>80</v>
      </c>
      <c r="AA29" s="9">
        <f t="shared" si="17"/>
        <v>398.5</v>
      </c>
      <c r="AB29" s="9" t="e">
        <f t="shared" si="56"/>
        <v>#DIV/0!</v>
      </c>
      <c r="AC29" s="9"/>
      <c r="AD29" s="9" t="s">
        <v>717</v>
      </c>
      <c r="AE29" s="25" t="s">
        <v>226</v>
      </c>
      <c r="AG29" s="4"/>
      <c r="AH29" s="4"/>
      <c r="AI29" s="4"/>
      <c r="AJ29" s="4"/>
      <c r="AK29" s="4"/>
      <c r="AL29" s="4"/>
      <c r="AM29" s="4"/>
      <c r="AN29" s="4"/>
      <c r="AO29" s="4"/>
    </row>
    <row r="30" spans="1:64">
      <c r="A30" s="12" t="s">
        <v>30</v>
      </c>
      <c r="B30" s="10"/>
      <c r="C30" s="7">
        <v>0</v>
      </c>
      <c r="D30" s="7">
        <v>120</v>
      </c>
      <c r="E30" s="7">
        <v>0</v>
      </c>
      <c r="F30" s="7">
        <v>0</v>
      </c>
      <c r="G30" s="7">
        <v>0</v>
      </c>
      <c r="H30" s="8">
        <v>0</v>
      </c>
      <c r="I30" s="8">
        <v>0</v>
      </c>
      <c r="J30" s="8">
        <v>20</v>
      </c>
      <c r="K30" s="8">
        <v>20</v>
      </c>
      <c r="L30" s="11">
        <f t="shared" si="41"/>
        <v>0</v>
      </c>
      <c r="M30" s="11">
        <f t="shared" si="42"/>
        <v>240</v>
      </c>
      <c r="N30" s="11">
        <f t="shared" si="43"/>
        <v>0</v>
      </c>
      <c r="O30" s="11">
        <f t="shared" si="44"/>
        <v>0</v>
      </c>
      <c r="P30" s="11">
        <f t="shared" si="45"/>
        <v>0</v>
      </c>
      <c r="Q30" s="11">
        <f t="shared" si="46"/>
        <v>0</v>
      </c>
      <c r="R30" s="11">
        <f t="shared" si="47"/>
        <v>72</v>
      </c>
      <c r="S30" s="11">
        <f t="shared" si="48"/>
        <v>0</v>
      </c>
      <c r="T30" s="11">
        <f t="shared" si="49"/>
        <v>0</v>
      </c>
      <c r="U30" s="11">
        <f t="shared" si="50"/>
        <v>0</v>
      </c>
      <c r="V30" s="11">
        <f t="shared" si="51"/>
        <v>0</v>
      </c>
      <c r="W30" s="11">
        <f t="shared" si="52"/>
        <v>312</v>
      </c>
      <c r="X30" s="11">
        <f t="shared" si="53"/>
        <v>0</v>
      </c>
      <c r="Y30" s="11">
        <f t="shared" si="54"/>
        <v>0</v>
      </c>
      <c r="Z30" s="11">
        <f t="shared" si="55"/>
        <v>0</v>
      </c>
      <c r="AA30" s="9">
        <f t="shared" si="17"/>
        <v>312</v>
      </c>
      <c r="AB30" s="9" t="e">
        <f t="shared" si="56"/>
        <v>#DIV/0!</v>
      </c>
      <c r="AC30" s="22"/>
      <c r="AD30" s="9" t="s">
        <v>349</v>
      </c>
      <c r="AE30" s="30" t="s">
        <v>345</v>
      </c>
      <c r="AG30" s="4"/>
      <c r="AH30" s="4"/>
      <c r="AI30" s="4"/>
      <c r="AJ30" s="4"/>
      <c r="AK30" s="4"/>
      <c r="AL30" s="4"/>
      <c r="AM30" s="4"/>
      <c r="AN30" s="4"/>
      <c r="AO30" s="4"/>
    </row>
    <row r="31" spans="1:64">
      <c r="A31" s="12" t="s">
        <v>31</v>
      </c>
      <c r="B31" s="10"/>
      <c r="C31" s="7">
        <v>80</v>
      </c>
      <c r="D31" s="7">
        <v>0</v>
      </c>
      <c r="E31" s="7">
        <v>0</v>
      </c>
      <c r="F31" s="7">
        <v>0</v>
      </c>
      <c r="G31" s="7">
        <v>0</v>
      </c>
      <c r="H31" s="8">
        <v>30</v>
      </c>
      <c r="I31" s="8">
        <v>70</v>
      </c>
      <c r="J31" s="8">
        <v>0</v>
      </c>
      <c r="K31" s="8">
        <v>0</v>
      </c>
      <c r="L31" s="11">
        <f t="shared" si="41"/>
        <v>160</v>
      </c>
      <c r="M31" s="11">
        <f t="shared" si="42"/>
        <v>0</v>
      </c>
      <c r="N31" s="11">
        <f t="shared" si="43"/>
        <v>0</v>
      </c>
      <c r="O31" s="11">
        <f t="shared" si="44"/>
        <v>0</v>
      </c>
      <c r="P31" s="11">
        <f t="shared" si="45"/>
        <v>0</v>
      </c>
      <c r="Q31" s="11">
        <f t="shared" si="46"/>
        <v>240</v>
      </c>
      <c r="R31" s="11">
        <f t="shared" si="47"/>
        <v>0</v>
      </c>
      <c r="S31" s="11">
        <f t="shared" si="48"/>
        <v>0</v>
      </c>
      <c r="T31" s="11">
        <f t="shared" si="49"/>
        <v>0</v>
      </c>
      <c r="U31" s="11">
        <f t="shared" si="50"/>
        <v>0</v>
      </c>
      <c r="V31" s="11">
        <f t="shared" si="51"/>
        <v>400</v>
      </c>
      <c r="W31" s="11">
        <f t="shared" si="52"/>
        <v>0</v>
      </c>
      <c r="X31" s="11">
        <f t="shared" si="53"/>
        <v>0</v>
      </c>
      <c r="Y31" s="11">
        <f t="shared" si="54"/>
        <v>0</v>
      </c>
      <c r="Z31" s="11">
        <f t="shared" si="55"/>
        <v>0</v>
      </c>
      <c r="AA31" s="9">
        <f t="shared" si="17"/>
        <v>400</v>
      </c>
      <c r="AB31" s="9" t="e">
        <f t="shared" si="56"/>
        <v>#DIV/0!</v>
      </c>
      <c r="AC31" s="9"/>
      <c r="AD31" s="9" t="s">
        <v>348</v>
      </c>
      <c r="AE31" s="25" t="s">
        <v>227</v>
      </c>
      <c r="AG31" s="4"/>
      <c r="AH31" s="4"/>
      <c r="AI31" s="4"/>
      <c r="AJ31" s="4"/>
      <c r="AK31" s="4"/>
      <c r="AL31" s="4"/>
      <c r="AM31" s="4"/>
      <c r="AN31" s="4"/>
      <c r="AO31" s="4"/>
    </row>
    <row r="32" spans="1:64">
      <c r="A32" s="12" t="s">
        <v>32</v>
      </c>
      <c r="B32" s="10"/>
      <c r="C32" s="7">
        <v>75</v>
      </c>
      <c r="D32" s="7">
        <v>0</v>
      </c>
      <c r="E32" s="7">
        <v>0</v>
      </c>
      <c r="F32" s="7">
        <v>0</v>
      </c>
      <c r="G32" s="7">
        <v>0</v>
      </c>
      <c r="H32" s="8">
        <v>20</v>
      </c>
      <c r="I32" s="8">
        <v>20</v>
      </c>
      <c r="J32" s="8">
        <v>0</v>
      </c>
      <c r="K32" s="8">
        <v>80</v>
      </c>
      <c r="L32" s="11">
        <f t="shared" si="41"/>
        <v>150</v>
      </c>
      <c r="M32" s="11">
        <f t="shared" si="42"/>
        <v>0</v>
      </c>
      <c r="N32" s="11">
        <f t="shared" si="43"/>
        <v>0</v>
      </c>
      <c r="O32" s="11">
        <f t="shared" si="44"/>
        <v>0</v>
      </c>
      <c r="P32" s="11">
        <f t="shared" si="45"/>
        <v>0</v>
      </c>
      <c r="Q32" s="11">
        <f>(L32/100)*(H32*$B$1)+(L32/100)*(I32*$B$1)+(L32/100)*(K32*$B$1)</f>
        <v>270</v>
      </c>
      <c r="R32" s="11">
        <f t="shared" si="47"/>
        <v>0</v>
      </c>
      <c r="S32" s="11">
        <f t="shared" si="48"/>
        <v>0</v>
      </c>
      <c r="T32" s="11">
        <f t="shared" si="49"/>
        <v>0</v>
      </c>
      <c r="U32" s="11">
        <f t="shared" si="50"/>
        <v>0</v>
      </c>
      <c r="V32" s="11">
        <f t="shared" si="51"/>
        <v>420</v>
      </c>
      <c r="W32" s="11">
        <f t="shared" si="52"/>
        <v>0</v>
      </c>
      <c r="X32" s="11">
        <f t="shared" si="53"/>
        <v>0</v>
      </c>
      <c r="Y32" s="11">
        <f t="shared" si="54"/>
        <v>0</v>
      </c>
      <c r="Z32" s="11">
        <f t="shared" si="55"/>
        <v>0</v>
      </c>
      <c r="AA32" s="9">
        <f t="shared" si="17"/>
        <v>420</v>
      </c>
      <c r="AB32" s="9" t="e">
        <f t="shared" si="56"/>
        <v>#DIV/0!</v>
      </c>
      <c r="AC32" s="9"/>
      <c r="AD32" s="9" t="s">
        <v>348</v>
      </c>
      <c r="AE32" s="25" t="s">
        <v>229</v>
      </c>
      <c r="AG32" s="4"/>
      <c r="AH32" s="4"/>
      <c r="AI32" s="4"/>
      <c r="AJ32" s="4"/>
      <c r="AK32" s="4"/>
      <c r="AL32" s="4"/>
      <c r="AM32" s="4"/>
      <c r="AN32" s="4"/>
      <c r="AO32" s="4"/>
    </row>
    <row r="33" spans="1:47">
      <c r="A33" s="12" t="s">
        <v>33</v>
      </c>
      <c r="B33" s="10"/>
      <c r="C33" s="7">
        <v>85</v>
      </c>
      <c r="D33" s="7">
        <v>0</v>
      </c>
      <c r="E33" s="7">
        <v>0</v>
      </c>
      <c r="F33" s="7">
        <v>0</v>
      </c>
      <c r="G33" s="7">
        <v>0</v>
      </c>
      <c r="H33" s="8">
        <v>10</v>
      </c>
      <c r="I33" s="8">
        <v>10</v>
      </c>
      <c r="J33" s="8">
        <v>0</v>
      </c>
      <c r="K33" s="8">
        <v>80</v>
      </c>
      <c r="L33" s="11">
        <f t="shared" si="41"/>
        <v>170</v>
      </c>
      <c r="M33" s="11">
        <f t="shared" si="42"/>
        <v>0</v>
      </c>
      <c r="N33" s="11">
        <f t="shared" si="43"/>
        <v>0</v>
      </c>
      <c r="O33" s="11">
        <f t="shared" si="44"/>
        <v>0</v>
      </c>
      <c r="P33" s="11">
        <f t="shared" si="45"/>
        <v>0</v>
      </c>
      <c r="Q33" s="11">
        <f>(L33/100)*(H33*$B$1)+(L33/100)*(I33*$B$1)+(L33/100)*(K33*$B$1)</f>
        <v>255</v>
      </c>
      <c r="R33" s="11">
        <f t="shared" si="47"/>
        <v>0</v>
      </c>
      <c r="S33" s="11">
        <f t="shared" si="48"/>
        <v>0</v>
      </c>
      <c r="T33" s="11">
        <f t="shared" si="49"/>
        <v>0</v>
      </c>
      <c r="U33" s="11">
        <f t="shared" si="50"/>
        <v>0</v>
      </c>
      <c r="V33" s="11">
        <f t="shared" si="51"/>
        <v>425</v>
      </c>
      <c r="W33" s="11">
        <f t="shared" si="52"/>
        <v>0</v>
      </c>
      <c r="X33" s="11">
        <f t="shared" si="53"/>
        <v>0</v>
      </c>
      <c r="Y33" s="11">
        <f t="shared" si="54"/>
        <v>0</v>
      </c>
      <c r="Z33" s="11">
        <f t="shared" si="55"/>
        <v>0</v>
      </c>
      <c r="AA33" s="9">
        <f t="shared" si="17"/>
        <v>425</v>
      </c>
      <c r="AB33" s="9" t="e">
        <f t="shared" si="56"/>
        <v>#DIV/0!</v>
      </c>
      <c r="AC33" s="9"/>
      <c r="AD33" s="9" t="s">
        <v>348</v>
      </c>
      <c r="AE33" s="44" t="s">
        <v>346</v>
      </c>
      <c r="AG33" s="4"/>
      <c r="AH33" s="4"/>
      <c r="AI33" s="4"/>
      <c r="AJ33" s="4"/>
      <c r="AK33" s="4"/>
      <c r="AL33" s="4"/>
      <c r="AM33" s="4"/>
      <c r="AN33" s="4"/>
      <c r="AO33" s="4"/>
    </row>
    <row r="34" spans="1:47">
      <c r="A34" s="12" t="s">
        <v>34</v>
      </c>
      <c r="B34" s="10"/>
      <c r="C34" s="7">
        <v>80</v>
      </c>
      <c r="D34" s="7">
        <v>0</v>
      </c>
      <c r="E34" s="7">
        <v>0</v>
      </c>
      <c r="F34" s="7">
        <v>0</v>
      </c>
      <c r="G34" s="7">
        <v>0</v>
      </c>
      <c r="H34" s="8">
        <v>30</v>
      </c>
      <c r="I34" s="8">
        <v>30</v>
      </c>
      <c r="J34" s="8">
        <v>0</v>
      </c>
      <c r="K34" s="8">
        <v>60</v>
      </c>
      <c r="L34" s="11">
        <f t="shared" si="41"/>
        <v>160</v>
      </c>
      <c r="M34" s="11">
        <f t="shared" si="42"/>
        <v>0</v>
      </c>
      <c r="N34" s="11">
        <f t="shared" si="43"/>
        <v>0</v>
      </c>
      <c r="O34" s="11">
        <f t="shared" si="44"/>
        <v>0</v>
      </c>
      <c r="P34" s="11">
        <f t="shared" si="45"/>
        <v>0</v>
      </c>
      <c r="Q34" s="11">
        <f>(L34/100)*(H34*$B$1)+(L34/100)*(I34*$B$1)+(L34/100)*(K34*$B$1)</f>
        <v>288</v>
      </c>
      <c r="R34" s="11">
        <f t="shared" si="47"/>
        <v>0</v>
      </c>
      <c r="S34" s="11">
        <f t="shared" si="48"/>
        <v>0</v>
      </c>
      <c r="T34" s="11">
        <f t="shared" si="49"/>
        <v>0</v>
      </c>
      <c r="U34" s="11">
        <f t="shared" si="50"/>
        <v>0</v>
      </c>
      <c r="V34" s="11">
        <f t="shared" si="51"/>
        <v>448</v>
      </c>
      <c r="W34" s="11">
        <f t="shared" si="52"/>
        <v>0</v>
      </c>
      <c r="X34" s="11">
        <f t="shared" si="53"/>
        <v>0</v>
      </c>
      <c r="Y34" s="11">
        <f t="shared" si="54"/>
        <v>0</v>
      </c>
      <c r="Z34" s="11">
        <f t="shared" si="55"/>
        <v>0</v>
      </c>
      <c r="AA34" s="9">
        <f t="shared" si="17"/>
        <v>448</v>
      </c>
      <c r="AB34" s="9" t="e">
        <f t="shared" si="56"/>
        <v>#DIV/0!</v>
      </c>
      <c r="AC34" s="9"/>
      <c r="AD34" s="9" t="s">
        <v>348</v>
      </c>
      <c r="AE34" s="44" t="s">
        <v>229</v>
      </c>
      <c r="AG34" s="4"/>
      <c r="AH34" s="4"/>
      <c r="AI34" s="4"/>
      <c r="AJ34" s="4"/>
      <c r="AK34" s="4"/>
      <c r="AL34" s="4"/>
      <c r="AM34" s="4"/>
      <c r="AN34" s="4"/>
      <c r="AO34" s="4"/>
    </row>
    <row r="35" spans="1:47">
      <c r="A35" s="12" t="s">
        <v>35</v>
      </c>
      <c r="B35" s="10"/>
      <c r="C35" s="7">
        <v>90</v>
      </c>
      <c r="D35" s="7">
        <v>0</v>
      </c>
      <c r="E35" s="7">
        <v>0</v>
      </c>
      <c r="F35" s="7">
        <v>0</v>
      </c>
      <c r="G35" s="7">
        <v>40</v>
      </c>
      <c r="H35" s="8">
        <v>20</v>
      </c>
      <c r="I35" s="8">
        <v>50</v>
      </c>
      <c r="J35" s="8">
        <v>0</v>
      </c>
      <c r="K35" s="8">
        <v>0</v>
      </c>
      <c r="L35" s="11">
        <f t="shared" si="41"/>
        <v>180</v>
      </c>
      <c r="M35" s="11">
        <f t="shared" si="42"/>
        <v>0</v>
      </c>
      <c r="N35" s="11">
        <f t="shared" si="43"/>
        <v>0</v>
      </c>
      <c r="O35" s="11">
        <f t="shared" si="44"/>
        <v>0</v>
      </c>
      <c r="P35" s="11">
        <f t="shared" si="45"/>
        <v>80</v>
      </c>
      <c r="Q35" s="11">
        <f>(L35/100)*(H35*$B$1)+(L35/100)*(I35*$B$1)</f>
        <v>189</v>
      </c>
      <c r="R35" s="11">
        <f t="shared" si="47"/>
        <v>0</v>
      </c>
      <c r="S35" s="11">
        <f t="shared" si="48"/>
        <v>0</v>
      </c>
      <c r="T35" s="11">
        <f t="shared" si="49"/>
        <v>0</v>
      </c>
      <c r="U35" s="11">
        <f t="shared" si="50"/>
        <v>0</v>
      </c>
      <c r="V35" s="11">
        <f t="shared" si="51"/>
        <v>369</v>
      </c>
      <c r="W35" s="11">
        <f t="shared" si="52"/>
        <v>0</v>
      </c>
      <c r="X35" s="11">
        <f t="shared" si="53"/>
        <v>0</v>
      </c>
      <c r="Y35" s="11">
        <f t="shared" si="54"/>
        <v>0</v>
      </c>
      <c r="Z35" s="11">
        <f t="shared" si="55"/>
        <v>80</v>
      </c>
      <c r="AA35" s="9">
        <f t="shared" si="17"/>
        <v>449</v>
      </c>
      <c r="AB35" s="9" t="e">
        <f t="shared" si="56"/>
        <v>#DIV/0!</v>
      </c>
      <c r="AC35" s="9"/>
      <c r="AD35" s="9" t="s">
        <v>348</v>
      </c>
      <c r="AE35" s="25" t="s">
        <v>227</v>
      </c>
      <c r="AG35" s="4"/>
      <c r="AH35" s="4"/>
      <c r="AI35" s="4"/>
      <c r="AJ35" s="4"/>
      <c r="AK35" s="4"/>
      <c r="AL35" s="4"/>
      <c r="AM35" s="4"/>
      <c r="AN35" s="4"/>
      <c r="AO35" s="4"/>
    </row>
    <row r="36" spans="1:47">
      <c r="A36" s="12" t="s">
        <v>36</v>
      </c>
      <c r="B36" s="10"/>
      <c r="C36" s="7">
        <v>75</v>
      </c>
      <c r="D36" s="7">
        <v>0</v>
      </c>
      <c r="E36" s="7">
        <v>50</v>
      </c>
      <c r="F36" s="7">
        <v>0</v>
      </c>
      <c r="G36" s="7">
        <v>0</v>
      </c>
      <c r="H36" s="8">
        <v>50</v>
      </c>
      <c r="I36" s="8">
        <v>20</v>
      </c>
      <c r="J36" s="8">
        <v>5</v>
      </c>
      <c r="K36" s="8">
        <v>5</v>
      </c>
      <c r="L36" s="11">
        <f t="shared" si="41"/>
        <v>150</v>
      </c>
      <c r="M36" s="11">
        <f t="shared" si="42"/>
        <v>0</v>
      </c>
      <c r="N36" s="11">
        <f t="shared" si="43"/>
        <v>100</v>
      </c>
      <c r="O36" s="11">
        <f t="shared" si="44"/>
        <v>0</v>
      </c>
      <c r="P36" s="11">
        <f t="shared" si="45"/>
        <v>0</v>
      </c>
      <c r="Q36" s="11">
        <f>(L36/100)*(H36*$B$1)+(L36/100)*(I36*$B$1)</f>
        <v>157.5</v>
      </c>
      <c r="R36" s="11">
        <f t="shared" si="47"/>
        <v>0</v>
      </c>
      <c r="S36" s="11">
        <f t="shared" si="48"/>
        <v>15</v>
      </c>
      <c r="T36" s="11">
        <f t="shared" si="49"/>
        <v>0</v>
      </c>
      <c r="U36" s="11">
        <f t="shared" si="50"/>
        <v>0</v>
      </c>
      <c r="V36" s="11">
        <f t="shared" si="51"/>
        <v>307.5</v>
      </c>
      <c r="W36" s="11">
        <f t="shared" si="52"/>
        <v>0</v>
      </c>
      <c r="X36" s="11">
        <f t="shared" si="53"/>
        <v>115</v>
      </c>
      <c r="Y36" s="11">
        <f t="shared" si="54"/>
        <v>0</v>
      </c>
      <c r="Z36" s="11">
        <f t="shared" si="55"/>
        <v>0</v>
      </c>
      <c r="AA36" s="9">
        <f t="shared" si="17"/>
        <v>422.5</v>
      </c>
      <c r="AB36" s="9" t="e">
        <f t="shared" si="56"/>
        <v>#DIV/0!</v>
      </c>
      <c r="AC36" s="22"/>
      <c r="AD36" s="9" t="s">
        <v>348</v>
      </c>
      <c r="AE36" s="30" t="s">
        <v>226</v>
      </c>
      <c r="AG36" s="4"/>
      <c r="AH36" s="4"/>
      <c r="AI36" s="4"/>
      <c r="AJ36" s="4"/>
      <c r="AK36" s="4"/>
      <c r="AL36" s="4"/>
      <c r="AM36" s="4"/>
      <c r="AN36" s="4"/>
      <c r="AO36" s="4"/>
    </row>
    <row r="37" spans="1:47">
      <c r="A37" s="12" t="s">
        <v>37</v>
      </c>
      <c r="B37" s="10"/>
      <c r="C37" s="7">
        <v>90</v>
      </c>
      <c r="D37" s="7">
        <v>0</v>
      </c>
      <c r="E37" s="7">
        <v>0</v>
      </c>
      <c r="F37" s="7">
        <v>0</v>
      </c>
      <c r="G37" s="7">
        <v>0</v>
      </c>
      <c r="H37" s="8">
        <v>15</v>
      </c>
      <c r="I37" s="8">
        <v>15</v>
      </c>
      <c r="J37" s="8">
        <v>0</v>
      </c>
      <c r="K37" s="8">
        <v>70</v>
      </c>
      <c r="L37" s="11">
        <f t="shared" si="41"/>
        <v>180</v>
      </c>
      <c r="M37" s="11">
        <f t="shared" si="42"/>
        <v>0</v>
      </c>
      <c r="N37" s="11">
        <f t="shared" si="43"/>
        <v>0</v>
      </c>
      <c r="O37" s="11">
        <f t="shared" si="44"/>
        <v>0</v>
      </c>
      <c r="P37" s="11">
        <f t="shared" si="45"/>
        <v>0</v>
      </c>
      <c r="Q37" s="11">
        <f>(L37/100)*(H37*$B$1)+(L37/100)*(I37*$B$1)+(L37/100)*(K37*$B$1)</f>
        <v>270</v>
      </c>
      <c r="R37" s="11">
        <f t="shared" si="47"/>
        <v>0</v>
      </c>
      <c r="S37" s="11">
        <f t="shared" si="48"/>
        <v>0</v>
      </c>
      <c r="T37" s="11">
        <f t="shared" si="49"/>
        <v>0</v>
      </c>
      <c r="U37" s="11">
        <f t="shared" si="50"/>
        <v>0</v>
      </c>
      <c r="V37" s="11">
        <f t="shared" si="51"/>
        <v>450</v>
      </c>
      <c r="W37" s="11">
        <f t="shared" si="52"/>
        <v>0</v>
      </c>
      <c r="X37" s="11">
        <f t="shared" si="53"/>
        <v>0</v>
      </c>
      <c r="Y37" s="11">
        <f t="shared" si="54"/>
        <v>0</v>
      </c>
      <c r="Z37" s="11">
        <f t="shared" si="55"/>
        <v>0</v>
      </c>
      <c r="AA37" s="9">
        <f t="shared" si="17"/>
        <v>450</v>
      </c>
      <c r="AB37" s="9" t="e">
        <f t="shared" si="56"/>
        <v>#DIV/0!</v>
      </c>
      <c r="AC37" s="9"/>
      <c r="AD37" s="9" t="s">
        <v>349</v>
      </c>
      <c r="AE37" s="44" t="s">
        <v>229</v>
      </c>
      <c r="AG37" s="4"/>
      <c r="AH37" s="4"/>
      <c r="AI37" s="4"/>
      <c r="AJ37" s="4"/>
      <c r="AK37" s="4"/>
      <c r="AL37" s="4"/>
      <c r="AM37" s="4"/>
      <c r="AN37" s="4"/>
      <c r="AO37" s="4"/>
    </row>
    <row r="38" spans="1:47">
      <c r="A38" s="12" t="s">
        <v>38</v>
      </c>
      <c r="B38" s="10"/>
      <c r="C38" s="7">
        <v>80</v>
      </c>
      <c r="D38" s="7">
        <v>0</v>
      </c>
      <c r="E38" s="7">
        <v>0</v>
      </c>
      <c r="F38" s="7">
        <v>0</v>
      </c>
      <c r="G38" s="7">
        <v>0</v>
      </c>
      <c r="H38" s="8">
        <v>30</v>
      </c>
      <c r="I38" s="8">
        <v>70</v>
      </c>
      <c r="J38" s="8">
        <v>0</v>
      </c>
      <c r="K38" s="8">
        <v>0</v>
      </c>
      <c r="L38" s="11">
        <f t="shared" si="41"/>
        <v>160</v>
      </c>
      <c r="M38" s="11">
        <f t="shared" si="42"/>
        <v>0</v>
      </c>
      <c r="N38" s="11">
        <f t="shared" si="43"/>
        <v>0</v>
      </c>
      <c r="O38" s="11">
        <f t="shared" si="44"/>
        <v>0</v>
      </c>
      <c r="P38" s="11">
        <f t="shared" si="45"/>
        <v>0</v>
      </c>
      <c r="Q38" s="11">
        <f>(L38/100)*(H38*$B$1)+(L38/100)*(I38*$B$1)</f>
        <v>240</v>
      </c>
      <c r="R38" s="11">
        <f t="shared" si="47"/>
        <v>0</v>
      </c>
      <c r="S38" s="11">
        <f t="shared" si="48"/>
        <v>0</v>
      </c>
      <c r="T38" s="11">
        <f t="shared" si="49"/>
        <v>0</v>
      </c>
      <c r="U38" s="11">
        <f t="shared" si="50"/>
        <v>0</v>
      </c>
      <c r="V38" s="11">
        <f t="shared" si="51"/>
        <v>400</v>
      </c>
      <c r="W38" s="11">
        <f t="shared" si="52"/>
        <v>0</v>
      </c>
      <c r="X38" s="11">
        <f t="shared" si="53"/>
        <v>0</v>
      </c>
      <c r="Y38" s="11">
        <f t="shared" si="54"/>
        <v>0</v>
      </c>
      <c r="Z38" s="11">
        <f t="shared" si="55"/>
        <v>0</v>
      </c>
      <c r="AA38" s="9">
        <f t="shared" si="17"/>
        <v>400</v>
      </c>
      <c r="AB38" s="9" t="e">
        <f t="shared" si="56"/>
        <v>#DIV/0!</v>
      </c>
      <c r="AC38" s="9"/>
      <c r="AD38" s="9" t="s">
        <v>717</v>
      </c>
      <c r="AE38" s="25" t="s">
        <v>227</v>
      </c>
      <c r="AG38" s="4"/>
      <c r="AH38" s="4"/>
      <c r="AI38" s="4"/>
      <c r="AJ38" s="4"/>
      <c r="AK38" s="4"/>
      <c r="AL38" s="4"/>
      <c r="AM38" s="4"/>
      <c r="AN38" s="4"/>
      <c r="AO38" s="4"/>
    </row>
    <row r="39" spans="1:47">
      <c r="A39" s="12" t="s">
        <v>39</v>
      </c>
      <c r="B39" s="10"/>
      <c r="C39" s="7">
        <v>85</v>
      </c>
      <c r="D39" s="7">
        <v>0</v>
      </c>
      <c r="E39" s="7">
        <v>0</v>
      </c>
      <c r="F39" s="7">
        <v>0</v>
      </c>
      <c r="G39" s="7">
        <v>0</v>
      </c>
      <c r="H39" s="8">
        <v>50</v>
      </c>
      <c r="I39" s="8">
        <v>50</v>
      </c>
      <c r="J39" s="8">
        <v>0</v>
      </c>
      <c r="K39" s="8">
        <v>0</v>
      </c>
      <c r="L39" s="11">
        <f t="shared" si="41"/>
        <v>170</v>
      </c>
      <c r="M39" s="11">
        <f t="shared" si="42"/>
        <v>0</v>
      </c>
      <c r="N39" s="11">
        <f t="shared" si="43"/>
        <v>0</v>
      </c>
      <c r="O39" s="11">
        <f t="shared" si="44"/>
        <v>0</v>
      </c>
      <c r="P39" s="11">
        <f t="shared" si="45"/>
        <v>0</v>
      </c>
      <c r="Q39" s="11">
        <f>(L39/100)*(H39*$B$1)+(L39/100)*(I39*$B$1)</f>
        <v>255</v>
      </c>
      <c r="R39" s="11">
        <f t="shared" si="47"/>
        <v>0</v>
      </c>
      <c r="S39" s="11">
        <f t="shared" si="48"/>
        <v>0</v>
      </c>
      <c r="T39" s="11">
        <f t="shared" si="49"/>
        <v>0</v>
      </c>
      <c r="U39" s="11">
        <f t="shared" si="50"/>
        <v>0</v>
      </c>
      <c r="V39" s="11">
        <f t="shared" si="51"/>
        <v>425</v>
      </c>
      <c r="W39" s="11">
        <f t="shared" si="52"/>
        <v>0</v>
      </c>
      <c r="X39" s="11">
        <f t="shared" si="53"/>
        <v>0</v>
      </c>
      <c r="Y39" s="11">
        <f t="shared" si="54"/>
        <v>0</v>
      </c>
      <c r="Z39" s="11">
        <f t="shared" si="55"/>
        <v>0</v>
      </c>
      <c r="AA39" s="9">
        <f t="shared" si="17"/>
        <v>425</v>
      </c>
      <c r="AB39" s="9" t="e">
        <f t="shared" si="56"/>
        <v>#DIV/0!</v>
      </c>
      <c r="AC39" s="9"/>
      <c r="AD39" s="9" t="s">
        <v>348</v>
      </c>
      <c r="AE39" s="25" t="s">
        <v>344</v>
      </c>
      <c r="AG39" s="4"/>
      <c r="AH39" s="4"/>
      <c r="AI39" s="4"/>
      <c r="AJ39" s="4"/>
      <c r="AK39" s="4"/>
      <c r="AL39" s="4"/>
      <c r="AM39" s="4"/>
      <c r="AN39" s="4"/>
      <c r="AO39" s="4"/>
    </row>
    <row r="40" spans="1:47" s="2" customFormat="1">
      <c r="A40" s="2" t="s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>
        <v>550</v>
      </c>
      <c r="AB40" s="10"/>
      <c r="AC40" s="10"/>
      <c r="AD40" s="10"/>
      <c r="AE40" s="26"/>
      <c r="AF40" s="26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>
      <c r="A41" s="12" t="s">
        <v>41</v>
      </c>
      <c r="B41" s="10"/>
      <c r="C41" s="7">
        <v>100</v>
      </c>
      <c r="D41" s="7">
        <v>0</v>
      </c>
      <c r="E41" s="7">
        <v>0</v>
      </c>
      <c r="F41" s="7">
        <v>0</v>
      </c>
      <c r="G41" s="7">
        <v>0</v>
      </c>
      <c r="H41" s="8">
        <v>55</v>
      </c>
      <c r="I41" s="8">
        <v>55</v>
      </c>
      <c r="J41" s="8">
        <v>0</v>
      </c>
      <c r="K41" s="8">
        <v>0</v>
      </c>
      <c r="L41" s="11">
        <f t="shared" ref="L41:L49" si="57">C41*$C$1</f>
        <v>200</v>
      </c>
      <c r="M41" s="11">
        <f t="shared" ref="M41:M49" si="58">D41*$C$1</f>
        <v>0</v>
      </c>
      <c r="N41" s="11">
        <f t="shared" ref="N41:N49" si="59">E41*$C$1</f>
        <v>0</v>
      </c>
      <c r="O41" s="11">
        <f t="shared" ref="O41:O49" si="60">F41*$C$1</f>
        <v>0</v>
      </c>
      <c r="P41" s="11">
        <f t="shared" ref="P41:P49" si="61">G41*$C$1</f>
        <v>0</v>
      </c>
      <c r="Q41" s="11">
        <f t="shared" ref="Q41:Q50" si="62">(L41/100)*(H41*$B$1)+(L41/100)*(I41*$B$1)</f>
        <v>330</v>
      </c>
      <c r="R41" s="11">
        <f t="shared" ref="R41:R60" si="63">(M41/100)*(J41*$B$1)</f>
        <v>0</v>
      </c>
      <c r="S41" s="11">
        <f t="shared" ref="S41:S60" si="64">(N41/100)*(J41*$B$1)+(N41/100)*(K41*$B$1)</f>
        <v>0</v>
      </c>
      <c r="T41" s="11">
        <f t="shared" ref="T41:T60" si="65">(O41/100)*(K41*$B$1)</f>
        <v>0</v>
      </c>
      <c r="U41" s="11">
        <f t="shared" ref="U41:U60" si="66">(P41/100)*(J41*$B$1)+(P41/100)*(K41*$B$1)</f>
        <v>0</v>
      </c>
      <c r="V41" s="11">
        <f t="shared" si="51"/>
        <v>530</v>
      </c>
      <c r="W41" s="11">
        <f t="shared" si="52"/>
        <v>0</v>
      </c>
      <c r="X41" s="11">
        <f t="shared" si="53"/>
        <v>0</v>
      </c>
      <c r="Y41" s="11">
        <f t="shared" si="54"/>
        <v>0</v>
      </c>
      <c r="Z41" s="11">
        <f t="shared" si="55"/>
        <v>0</v>
      </c>
      <c r="AA41" s="9">
        <f t="shared" si="17"/>
        <v>530</v>
      </c>
      <c r="AB41" s="9" t="e">
        <f t="shared" ref="AB41:AB60" si="67">ROUND((V41+W41+X41+Y41+Z41)/B41,1)</f>
        <v>#DIV/0!</v>
      </c>
      <c r="AC41" s="9"/>
      <c r="AD41" s="9" t="s">
        <v>717</v>
      </c>
      <c r="AE41" s="25" t="s">
        <v>226</v>
      </c>
      <c r="AG41" s="4"/>
      <c r="AH41" s="4"/>
      <c r="AI41" s="4"/>
      <c r="AJ41" s="4"/>
      <c r="AK41" s="4"/>
      <c r="AL41" s="4"/>
      <c r="AM41" s="4"/>
      <c r="AN41" s="4"/>
      <c r="AO41" s="4"/>
    </row>
    <row r="42" spans="1:47">
      <c r="A42" s="12" t="s">
        <v>42</v>
      </c>
      <c r="B42" s="10"/>
      <c r="C42" s="7">
        <v>100</v>
      </c>
      <c r="D42" s="7">
        <v>0</v>
      </c>
      <c r="E42" s="7">
        <v>60</v>
      </c>
      <c r="F42" s="7">
        <v>0</v>
      </c>
      <c r="G42" s="7">
        <v>0</v>
      </c>
      <c r="H42" s="8">
        <v>50</v>
      </c>
      <c r="I42" s="8">
        <v>20</v>
      </c>
      <c r="J42" s="8">
        <v>10</v>
      </c>
      <c r="K42" s="8">
        <v>10</v>
      </c>
      <c r="L42" s="11">
        <f t="shared" si="57"/>
        <v>200</v>
      </c>
      <c r="M42" s="11">
        <f t="shared" si="58"/>
        <v>0</v>
      </c>
      <c r="N42" s="11">
        <f t="shared" si="59"/>
        <v>120</v>
      </c>
      <c r="O42" s="11">
        <f t="shared" si="60"/>
        <v>0</v>
      </c>
      <c r="P42" s="11">
        <f t="shared" si="61"/>
        <v>0</v>
      </c>
      <c r="Q42" s="11">
        <f t="shared" si="62"/>
        <v>210</v>
      </c>
      <c r="R42" s="11">
        <f t="shared" si="63"/>
        <v>0</v>
      </c>
      <c r="S42" s="11">
        <f t="shared" si="64"/>
        <v>36</v>
      </c>
      <c r="T42" s="11">
        <f t="shared" si="65"/>
        <v>0</v>
      </c>
      <c r="U42" s="11">
        <f t="shared" si="66"/>
        <v>0</v>
      </c>
      <c r="V42" s="11">
        <f t="shared" si="51"/>
        <v>410</v>
      </c>
      <c r="W42" s="11">
        <f t="shared" si="52"/>
        <v>0</v>
      </c>
      <c r="X42" s="11">
        <f t="shared" si="53"/>
        <v>156</v>
      </c>
      <c r="Y42" s="11">
        <f t="shared" si="54"/>
        <v>0</v>
      </c>
      <c r="Z42" s="11">
        <f t="shared" si="55"/>
        <v>0</v>
      </c>
      <c r="AA42" s="9">
        <f t="shared" si="17"/>
        <v>566</v>
      </c>
      <c r="AB42" s="9" t="e">
        <f t="shared" si="67"/>
        <v>#DIV/0!</v>
      </c>
      <c r="AC42" s="22"/>
      <c r="AD42" s="9" t="s">
        <v>348</v>
      </c>
      <c r="AE42" s="30" t="s">
        <v>226</v>
      </c>
      <c r="AG42" s="4"/>
      <c r="AH42" s="4"/>
      <c r="AI42" s="4"/>
      <c r="AJ42" s="4"/>
      <c r="AK42" s="4"/>
      <c r="AL42" s="4"/>
      <c r="AM42" s="4"/>
      <c r="AN42" s="4"/>
      <c r="AO42" s="4"/>
    </row>
    <row r="43" spans="1:47">
      <c r="A43" s="12" t="s">
        <v>43</v>
      </c>
      <c r="B43" s="10"/>
      <c r="C43" s="7">
        <v>105</v>
      </c>
      <c r="D43" s="7">
        <v>0</v>
      </c>
      <c r="E43" s="7">
        <v>0</v>
      </c>
      <c r="F43" s="7">
        <v>0</v>
      </c>
      <c r="G43" s="7">
        <v>0</v>
      </c>
      <c r="H43" s="8">
        <v>55</v>
      </c>
      <c r="I43" s="8">
        <v>55</v>
      </c>
      <c r="J43" s="8">
        <v>0</v>
      </c>
      <c r="K43" s="8">
        <v>0</v>
      </c>
      <c r="L43" s="11">
        <f t="shared" si="57"/>
        <v>210</v>
      </c>
      <c r="M43" s="11">
        <f t="shared" si="58"/>
        <v>0</v>
      </c>
      <c r="N43" s="11">
        <f t="shared" si="59"/>
        <v>0</v>
      </c>
      <c r="O43" s="11">
        <f t="shared" si="60"/>
        <v>0</v>
      </c>
      <c r="P43" s="11">
        <f t="shared" si="61"/>
        <v>0</v>
      </c>
      <c r="Q43" s="11">
        <f t="shared" si="62"/>
        <v>346.5</v>
      </c>
      <c r="R43" s="11">
        <f t="shared" si="63"/>
        <v>0</v>
      </c>
      <c r="S43" s="11">
        <f t="shared" si="64"/>
        <v>0</v>
      </c>
      <c r="T43" s="11">
        <f t="shared" si="65"/>
        <v>0</v>
      </c>
      <c r="U43" s="11">
        <f t="shared" si="66"/>
        <v>0</v>
      </c>
      <c r="V43" s="11">
        <f t="shared" si="51"/>
        <v>556.5</v>
      </c>
      <c r="W43" s="11">
        <f t="shared" si="52"/>
        <v>0</v>
      </c>
      <c r="X43" s="11">
        <f t="shared" si="53"/>
        <v>0</v>
      </c>
      <c r="Y43" s="11">
        <f t="shared" si="54"/>
        <v>0</v>
      </c>
      <c r="Z43" s="11">
        <f t="shared" si="55"/>
        <v>0</v>
      </c>
      <c r="AA43" s="9">
        <f t="shared" si="17"/>
        <v>556.5</v>
      </c>
      <c r="AB43" s="9" t="e">
        <f t="shared" si="67"/>
        <v>#DIV/0!</v>
      </c>
      <c r="AC43" s="9"/>
      <c r="AD43" s="9" t="s">
        <v>717</v>
      </c>
      <c r="AE43" s="25" t="s">
        <v>344</v>
      </c>
      <c r="AG43" s="4"/>
      <c r="AH43" s="4"/>
      <c r="AI43" s="4"/>
      <c r="AJ43" s="4"/>
      <c r="AK43" s="4"/>
      <c r="AL43" s="4"/>
      <c r="AM43" s="4"/>
      <c r="AN43" s="4"/>
      <c r="AO43" s="4"/>
    </row>
    <row r="44" spans="1:47">
      <c r="A44" s="12" t="s">
        <v>44</v>
      </c>
      <c r="B44" s="10"/>
      <c r="C44" s="7">
        <v>95</v>
      </c>
      <c r="D44" s="7">
        <v>0</v>
      </c>
      <c r="E44" s="7">
        <v>0</v>
      </c>
      <c r="F44" s="7">
        <v>0</v>
      </c>
      <c r="G44" s="7">
        <v>0</v>
      </c>
      <c r="H44" s="8">
        <v>40</v>
      </c>
      <c r="I44" s="8">
        <v>80</v>
      </c>
      <c r="J44" s="8">
        <v>0</v>
      </c>
      <c r="K44" s="8">
        <v>0</v>
      </c>
      <c r="L44" s="11">
        <f t="shared" si="57"/>
        <v>190</v>
      </c>
      <c r="M44" s="11">
        <f t="shared" si="58"/>
        <v>0</v>
      </c>
      <c r="N44" s="11">
        <f t="shared" si="59"/>
        <v>0</v>
      </c>
      <c r="O44" s="11">
        <f t="shared" si="60"/>
        <v>0</v>
      </c>
      <c r="P44" s="11">
        <f t="shared" si="61"/>
        <v>0</v>
      </c>
      <c r="Q44" s="11">
        <f t="shared" si="62"/>
        <v>342</v>
      </c>
      <c r="R44" s="11">
        <f t="shared" si="63"/>
        <v>0</v>
      </c>
      <c r="S44" s="11">
        <f t="shared" si="64"/>
        <v>0</v>
      </c>
      <c r="T44" s="11">
        <f t="shared" si="65"/>
        <v>0</v>
      </c>
      <c r="U44" s="11">
        <f t="shared" si="66"/>
        <v>0</v>
      </c>
      <c r="V44" s="11">
        <f t="shared" si="51"/>
        <v>532</v>
      </c>
      <c r="W44" s="11">
        <f t="shared" si="52"/>
        <v>0</v>
      </c>
      <c r="X44" s="11">
        <f t="shared" si="53"/>
        <v>0</v>
      </c>
      <c r="Y44" s="11">
        <f t="shared" si="54"/>
        <v>0</v>
      </c>
      <c r="Z44" s="11">
        <f t="shared" si="55"/>
        <v>0</v>
      </c>
      <c r="AA44" s="9">
        <f t="shared" si="17"/>
        <v>532</v>
      </c>
      <c r="AB44" s="9" t="e">
        <f t="shared" si="67"/>
        <v>#DIV/0!</v>
      </c>
      <c r="AC44" s="9"/>
      <c r="AD44" s="9" t="s">
        <v>717</v>
      </c>
      <c r="AE44" s="25" t="s">
        <v>227</v>
      </c>
      <c r="AG44" s="4"/>
      <c r="AH44" s="4"/>
      <c r="AI44" s="4"/>
      <c r="AJ44" s="4"/>
      <c r="AK44" s="4"/>
      <c r="AL44" s="4"/>
      <c r="AM44" s="4"/>
      <c r="AN44" s="4"/>
      <c r="AO44" s="4"/>
    </row>
    <row r="45" spans="1:47">
      <c r="A45" s="12" t="s">
        <v>45</v>
      </c>
      <c r="B45" s="10"/>
      <c r="C45" s="7">
        <v>60</v>
      </c>
      <c r="D45" s="7">
        <v>60</v>
      </c>
      <c r="E45" s="7">
        <v>0</v>
      </c>
      <c r="F45" s="7">
        <v>60</v>
      </c>
      <c r="G45" s="7">
        <v>0</v>
      </c>
      <c r="H45" s="8">
        <v>40</v>
      </c>
      <c r="I45" s="8">
        <v>40</v>
      </c>
      <c r="J45" s="8">
        <v>20</v>
      </c>
      <c r="K45" s="8">
        <v>20</v>
      </c>
      <c r="L45" s="11">
        <f t="shared" si="57"/>
        <v>120</v>
      </c>
      <c r="M45" s="11">
        <f t="shared" si="58"/>
        <v>120</v>
      </c>
      <c r="N45" s="11">
        <f t="shared" si="59"/>
        <v>0</v>
      </c>
      <c r="O45" s="11">
        <f t="shared" si="60"/>
        <v>120</v>
      </c>
      <c r="P45" s="11">
        <f t="shared" si="61"/>
        <v>0</v>
      </c>
      <c r="Q45" s="11">
        <f t="shared" si="62"/>
        <v>144</v>
      </c>
      <c r="R45" s="11">
        <f t="shared" si="63"/>
        <v>36</v>
      </c>
      <c r="S45" s="11">
        <f t="shared" si="64"/>
        <v>0</v>
      </c>
      <c r="T45" s="11">
        <f t="shared" si="65"/>
        <v>36</v>
      </c>
      <c r="U45" s="11">
        <f t="shared" si="66"/>
        <v>0</v>
      </c>
      <c r="V45" s="11">
        <f t="shared" si="51"/>
        <v>264</v>
      </c>
      <c r="W45" s="11">
        <f t="shared" si="52"/>
        <v>156</v>
      </c>
      <c r="X45" s="11">
        <f t="shared" si="53"/>
        <v>0</v>
      </c>
      <c r="Y45" s="11">
        <f t="shared" si="54"/>
        <v>156</v>
      </c>
      <c r="Z45" s="11">
        <f t="shared" si="55"/>
        <v>0</v>
      </c>
      <c r="AA45" s="9">
        <f t="shared" si="17"/>
        <v>576</v>
      </c>
      <c r="AB45" s="9" t="e">
        <f t="shared" si="67"/>
        <v>#DIV/0!</v>
      </c>
      <c r="AC45" s="22"/>
      <c r="AD45" s="9" t="s">
        <v>717</v>
      </c>
      <c r="AE45" s="30" t="s">
        <v>344</v>
      </c>
      <c r="AF45" s="49"/>
      <c r="AG45" s="4"/>
      <c r="AH45" s="4"/>
      <c r="AI45" s="4"/>
      <c r="AJ45" s="4"/>
      <c r="AK45" s="4"/>
      <c r="AL45" s="4"/>
      <c r="AM45" s="4"/>
      <c r="AN45" s="4"/>
      <c r="AO45" s="4"/>
    </row>
    <row r="46" spans="1:47">
      <c r="A46" s="12" t="s">
        <v>46</v>
      </c>
      <c r="B46" s="10"/>
      <c r="C46" s="7">
        <v>114</v>
      </c>
      <c r="D46" s="7">
        <v>0</v>
      </c>
      <c r="E46" s="7">
        <v>0</v>
      </c>
      <c r="F46" s="7">
        <v>0</v>
      </c>
      <c r="G46" s="7">
        <v>0</v>
      </c>
      <c r="H46" s="8">
        <v>90</v>
      </c>
      <c r="I46" s="8">
        <v>10</v>
      </c>
      <c r="J46" s="8">
        <v>0</v>
      </c>
      <c r="K46" s="8">
        <v>0</v>
      </c>
      <c r="L46" s="11">
        <f t="shared" si="57"/>
        <v>228</v>
      </c>
      <c r="M46" s="11">
        <f t="shared" si="58"/>
        <v>0</v>
      </c>
      <c r="N46" s="11">
        <f t="shared" si="59"/>
        <v>0</v>
      </c>
      <c r="O46" s="11">
        <f t="shared" si="60"/>
        <v>0</v>
      </c>
      <c r="P46" s="11">
        <f t="shared" si="61"/>
        <v>0</v>
      </c>
      <c r="Q46" s="11">
        <f t="shared" si="62"/>
        <v>341.99999999999994</v>
      </c>
      <c r="R46" s="11">
        <f t="shared" si="63"/>
        <v>0</v>
      </c>
      <c r="S46" s="11">
        <f t="shared" si="64"/>
        <v>0</v>
      </c>
      <c r="T46" s="11">
        <f t="shared" si="65"/>
        <v>0</v>
      </c>
      <c r="U46" s="11">
        <f t="shared" si="66"/>
        <v>0</v>
      </c>
      <c r="V46" s="11">
        <f t="shared" si="51"/>
        <v>570</v>
      </c>
      <c r="W46" s="11">
        <f t="shared" si="52"/>
        <v>0</v>
      </c>
      <c r="X46" s="11">
        <f t="shared" si="53"/>
        <v>0</v>
      </c>
      <c r="Y46" s="11">
        <f t="shared" si="54"/>
        <v>0</v>
      </c>
      <c r="Z46" s="11">
        <f t="shared" si="55"/>
        <v>0</v>
      </c>
      <c r="AA46" s="9">
        <f t="shared" si="17"/>
        <v>570</v>
      </c>
      <c r="AB46" s="9" t="e">
        <f t="shared" si="67"/>
        <v>#DIV/0!</v>
      </c>
      <c r="AC46" s="9"/>
      <c r="AD46" s="9" t="s">
        <v>717</v>
      </c>
      <c r="AE46" s="25" t="s">
        <v>226</v>
      </c>
      <c r="AG46" s="4"/>
      <c r="AH46" s="4"/>
      <c r="AI46" s="4"/>
      <c r="AJ46" s="4"/>
      <c r="AK46" s="4"/>
      <c r="AL46" s="4"/>
      <c r="AM46" s="4"/>
      <c r="AN46" s="4"/>
      <c r="AO46" s="4"/>
    </row>
    <row r="47" spans="1:47">
      <c r="A47" s="12" t="s">
        <v>47</v>
      </c>
      <c r="B47" s="10"/>
      <c r="C47" s="7">
        <v>120</v>
      </c>
      <c r="D47" s="7">
        <v>0</v>
      </c>
      <c r="E47" s="7">
        <v>0</v>
      </c>
      <c r="F47" s="7">
        <v>0</v>
      </c>
      <c r="G47" s="7">
        <v>0</v>
      </c>
      <c r="H47" s="8">
        <v>60</v>
      </c>
      <c r="I47" s="8">
        <v>36</v>
      </c>
      <c r="J47" s="8">
        <v>0</v>
      </c>
      <c r="K47" s="8">
        <v>0</v>
      </c>
      <c r="L47" s="11">
        <f t="shared" si="57"/>
        <v>240</v>
      </c>
      <c r="M47" s="11">
        <f t="shared" si="58"/>
        <v>0</v>
      </c>
      <c r="N47" s="11">
        <f t="shared" si="59"/>
        <v>0</v>
      </c>
      <c r="O47" s="11">
        <f t="shared" si="60"/>
        <v>0</v>
      </c>
      <c r="P47" s="11">
        <f t="shared" si="61"/>
        <v>0</v>
      </c>
      <c r="Q47" s="11">
        <f t="shared" si="62"/>
        <v>345.6</v>
      </c>
      <c r="R47" s="11">
        <f t="shared" si="63"/>
        <v>0</v>
      </c>
      <c r="S47" s="11">
        <f t="shared" si="64"/>
        <v>0</v>
      </c>
      <c r="T47" s="11">
        <f t="shared" si="65"/>
        <v>0</v>
      </c>
      <c r="U47" s="11">
        <f t="shared" si="66"/>
        <v>0</v>
      </c>
      <c r="V47" s="11">
        <f t="shared" si="51"/>
        <v>585.6</v>
      </c>
      <c r="W47" s="11">
        <f t="shared" si="52"/>
        <v>0</v>
      </c>
      <c r="X47" s="11">
        <f t="shared" si="53"/>
        <v>0</v>
      </c>
      <c r="Y47" s="11">
        <f t="shared" si="54"/>
        <v>0</v>
      </c>
      <c r="Z47" s="11">
        <f t="shared" si="55"/>
        <v>0</v>
      </c>
      <c r="AA47" s="9">
        <f t="shared" si="17"/>
        <v>585.6</v>
      </c>
      <c r="AB47" s="9" t="e">
        <f t="shared" si="67"/>
        <v>#DIV/0!</v>
      </c>
      <c r="AC47" s="9"/>
      <c r="AD47" s="9" t="s">
        <v>348</v>
      </c>
      <c r="AE47" s="25" t="s">
        <v>226</v>
      </c>
      <c r="AG47" s="4"/>
      <c r="AH47" s="4"/>
      <c r="AI47" s="4"/>
      <c r="AJ47" s="4"/>
      <c r="AK47" s="4"/>
      <c r="AL47" s="4"/>
      <c r="AM47" s="4"/>
      <c r="AN47" s="4"/>
      <c r="AO47" s="4"/>
    </row>
    <row r="48" spans="1:47">
      <c r="A48" s="12" t="s">
        <v>48</v>
      </c>
      <c r="B48" s="10"/>
      <c r="C48" s="7">
        <v>80</v>
      </c>
      <c r="D48" s="7">
        <v>0</v>
      </c>
      <c r="E48" s="7">
        <v>0</v>
      </c>
      <c r="F48" s="7">
        <v>0</v>
      </c>
      <c r="G48" s="7">
        <v>80</v>
      </c>
      <c r="H48" s="8">
        <v>40</v>
      </c>
      <c r="I48" s="8">
        <v>40</v>
      </c>
      <c r="J48" s="8">
        <v>10</v>
      </c>
      <c r="K48" s="8">
        <v>10</v>
      </c>
      <c r="L48" s="11">
        <f t="shared" si="57"/>
        <v>160</v>
      </c>
      <c r="M48" s="11">
        <f t="shared" si="58"/>
        <v>0</v>
      </c>
      <c r="N48" s="11">
        <f t="shared" si="59"/>
        <v>0</v>
      </c>
      <c r="O48" s="11">
        <f t="shared" si="60"/>
        <v>0</v>
      </c>
      <c r="P48" s="11">
        <f t="shared" si="61"/>
        <v>160</v>
      </c>
      <c r="Q48" s="11">
        <f t="shared" si="62"/>
        <v>192</v>
      </c>
      <c r="R48" s="11">
        <f t="shared" si="63"/>
        <v>0</v>
      </c>
      <c r="S48" s="11">
        <f t="shared" si="64"/>
        <v>0</v>
      </c>
      <c r="T48" s="11">
        <f t="shared" si="65"/>
        <v>0</v>
      </c>
      <c r="U48" s="11">
        <f t="shared" si="66"/>
        <v>48</v>
      </c>
      <c r="V48" s="11">
        <f t="shared" si="51"/>
        <v>352</v>
      </c>
      <c r="W48" s="11">
        <f t="shared" si="52"/>
        <v>0</v>
      </c>
      <c r="X48" s="11">
        <f t="shared" si="53"/>
        <v>0</v>
      </c>
      <c r="Y48" s="11">
        <f t="shared" si="54"/>
        <v>0</v>
      </c>
      <c r="Z48" s="11">
        <f t="shared" si="55"/>
        <v>208</v>
      </c>
      <c r="AA48" s="9">
        <f t="shared" si="17"/>
        <v>560</v>
      </c>
      <c r="AB48" s="9" t="e">
        <f t="shared" si="67"/>
        <v>#DIV/0!</v>
      </c>
      <c r="AC48" s="22"/>
      <c r="AD48" s="9" t="s">
        <v>348</v>
      </c>
      <c r="AE48" s="30" t="s">
        <v>344</v>
      </c>
      <c r="AF48" s="49"/>
      <c r="AG48" s="4"/>
      <c r="AH48" s="4"/>
      <c r="AI48" s="4"/>
      <c r="AJ48" s="4"/>
      <c r="AK48" s="4"/>
      <c r="AL48" s="4"/>
      <c r="AM48" s="4"/>
      <c r="AN48" s="4"/>
      <c r="AO48" s="4"/>
    </row>
    <row r="49" spans="1:47">
      <c r="A49" s="12" t="s">
        <v>49</v>
      </c>
      <c r="B49" s="10"/>
      <c r="C49" s="7">
        <v>100</v>
      </c>
      <c r="D49" s="7">
        <v>0</v>
      </c>
      <c r="E49" s="7">
        <v>0</v>
      </c>
      <c r="F49" s="7">
        <v>0</v>
      </c>
      <c r="G49" s="7">
        <v>0</v>
      </c>
      <c r="H49" s="8">
        <v>65</v>
      </c>
      <c r="I49" s="8">
        <v>65</v>
      </c>
      <c r="J49" s="8">
        <v>0</v>
      </c>
      <c r="K49" s="8">
        <v>0</v>
      </c>
      <c r="L49" s="11">
        <f t="shared" si="57"/>
        <v>200</v>
      </c>
      <c r="M49" s="11">
        <f t="shared" si="58"/>
        <v>0</v>
      </c>
      <c r="N49" s="11">
        <f t="shared" si="59"/>
        <v>0</v>
      </c>
      <c r="O49" s="11">
        <f t="shared" si="60"/>
        <v>0</v>
      </c>
      <c r="P49" s="11">
        <f t="shared" si="61"/>
        <v>0</v>
      </c>
      <c r="Q49" s="11">
        <f t="shared" si="62"/>
        <v>390</v>
      </c>
      <c r="R49" s="11">
        <f t="shared" si="63"/>
        <v>0</v>
      </c>
      <c r="S49" s="11">
        <f t="shared" si="64"/>
        <v>0</v>
      </c>
      <c r="T49" s="11">
        <f t="shared" si="65"/>
        <v>0</v>
      </c>
      <c r="U49" s="11">
        <f t="shared" si="66"/>
        <v>0</v>
      </c>
      <c r="V49" s="11">
        <f t="shared" si="51"/>
        <v>590</v>
      </c>
      <c r="W49" s="11">
        <f t="shared" si="52"/>
        <v>0</v>
      </c>
      <c r="X49" s="11">
        <f t="shared" si="53"/>
        <v>0</v>
      </c>
      <c r="Y49" s="11">
        <f t="shared" si="54"/>
        <v>0</v>
      </c>
      <c r="Z49" s="11">
        <f t="shared" si="55"/>
        <v>0</v>
      </c>
      <c r="AA49" s="9">
        <f t="shared" si="17"/>
        <v>590</v>
      </c>
      <c r="AB49" s="9" t="e">
        <f t="shared" si="67"/>
        <v>#DIV/0!</v>
      </c>
      <c r="AC49" s="9"/>
      <c r="AD49" s="9" t="s">
        <v>349</v>
      </c>
      <c r="AE49" s="25" t="s">
        <v>344</v>
      </c>
      <c r="AG49" s="4"/>
      <c r="AH49" s="4"/>
      <c r="AI49" s="4"/>
      <c r="AJ49" s="4"/>
      <c r="AK49" s="4"/>
      <c r="AL49" s="4"/>
      <c r="AM49" s="4"/>
      <c r="AN49" s="4"/>
      <c r="AO49" s="4"/>
    </row>
    <row r="50" spans="1:47">
      <c r="A50" s="12" t="s">
        <v>249</v>
      </c>
      <c r="B50" s="10"/>
      <c r="C50" s="7">
        <v>80</v>
      </c>
      <c r="D50" s="7">
        <v>80</v>
      </c>
      <c r="E50" s="7">
        <v>0</v>
      </c>
      <c r="F50" s="7">
        <v>0</v>
      </c>
      <c r="G50" s="7">
        <v>0</v>
      </c>
      <c r="H50" s="8">
        <v>20</v>
      </c>
      <c r="I50" s="8">
        <v>20</v>
      </c>
      <c r="J50" s="8">
        <v>75</v>
      </c>
      <c r="K50" s="8">
        <v>0</v>
      </c>
      <c r="L50" s="11">
        <f t="shared" ref="L50" si="68">C50*$C$1</f>
        <v>160</v>
      </c>
      <c r="M50" s="11">
        <f t="shared" ref="M50" si="69">D50*$C$1</f>
        <v>160</v>
      </c>
      <c r="N50" s="11">
        <f t="shared" ref="N50" si="70">E50*$C$1</f>
        <v>0</v>
      </c>
      <c r="O50" s="11">
        <f t="shared" ref="O50" si="71">F50*$C$1</f>
        <v>0</v>
      </c>
      <c r="P50" s="11">
        <f t="shared" ref="P50" si="72">G50*$C$1</f>
        <v>0</v>
      </c>
      <c r="Q50" s="11">
        <f t="shared" si="62"/>
        <v>96</v>
      </c>
      <c r="R50" s="11">
        <f t="shared" si="63"/>
        <v>180</v>
      </c>
      <c r="S50" s="11">
        <f t="shared" si="64"/>
        <v>0</v>
      </c>
      <c r="T50" s="11">
        <f t="shared" si="65"/>
        <v>0</v>
      </c>
      <c r="U50" s="11">
        <f t="shared" si="66"/>
        <v>0</v>
      </c>
      <c r="V50" s="11">
        <f t="shared" ref="V50" si="73">L50+Q50</f>
        <v>256</v>
      </c>
      <c r="W50" s="11">
        <f t="shared" ref="W50" si="74">M50+R50</f>
        <v>340</v>
      </c>
      <c r="X50" s="11">
        <f t="shared" ref="X50" si="75">N50+S50</f>
        <v>0</v>
      </c>
      <c r="Y50" s="11">
        <f t="shared" ref="Y50" si="76">O50+T50</f>
        <v>0</v>
      </c>
      <c r="Z50" s="11">
        <f t="shared" ref="Z50" si="77">P50+U50</f>
        <v>0</v>
      </c>
      <c r="AA50" s="9">
        <f t="shared" si="17"/>
        <v>596</v>
      </c>
      <c r="AB50" s="9" t="e">
        <f t="shared" si="67"/>
        <v>#DIV/0!</v>
      </c>
      <c r="AC50" s="22"/>
      <c r="AD50" s="9" t="s">
        <v>349</v>
      </c>
      <c r="AE50" s="30" t="s">
        <v>345</v>
      </c>
      <c r="AF50" s="49"/>
      <c r="AG50" s="4"/>
      <c r="AH50" s="4"/>
      <c r="AI50" s="4"/>
      <c r="AJ50" s="4"/>
      <c r="AK50" s="4"/>
      <c r="AL50" s="4"/>
      <c r="AM50" s="4"/>
      <c r="AN50" s="4"/>
      <c r="AO50" s="4"/>
    </row>
    <row r="51" spans="1:47">
      <c r="A51" s="12" t="s">
        <v>50</v>
      </c>
      <c r="B51" s="10"/>
      <c r="C51" s="7">
        <v>100</v>
      </c>
      <c r="D51" s="7">
        <v>0</v>
      </c>
      <c r="E51" s="7">
        <v>0</v>
      </c>
      <c r="F51" s="7">
        <v>0</v>
      </c>
      <c r="G51" s="7">
        <v>0</v>
      </c>
      <c r="H51" s="8">
        <v>50</v>
      </c>
      <c r="I51" s="8">
        <v>20</v>
      </c>
      <c r="J51" s="8">
        <v>0</v>
      </c>
      <c r="K51" s="8">
        <v>55</v>
      </c>
      <c r="L51" s="11">
        <f t="shared" ref="L51:P54" si="78">C51*$C$1</f>
        <v>200</v>
      </c>
      <c r="M51" s="11">
        <f t="shared" si="78"/>
        <v>0</v>
      </c>
      <c r="N51" s="11">
        <f t="shared" si="78"/>
        <v>0</v>
      </c>
      <c r="O51" s="11">
        <f t="shared" si="78"/>
        <v>0</v>
      </c>
      <c r="P51" s="11">
        <f t="shared" si="78"/>
        <v>0</v>
      </c>
      <c r="Q51" s="11">
        <f>(L51/100)*(H51*$B$1)+(L51/100)*(I51*$B$1)+(L51/100)*(K51*$B$1)</f>
        <v>375</v>
      </c>
      <c r="R51" s="11">
        <f t="shared" si="63"/>
        <v>0</v>
      </c>
      <c r="S51" s="11">
        <f t="shared" si="64"/>
        <v>0</v>
      </c>
      <c r="T51" s="11">
        <f t="shared" si="65"/>
        <v>0</v>
      </c>
      <c r="U51" s="11">
        <f t="shared" si="66"/>
        <v>0</v>
      </c>
      <c r="V51" s="11">
        <f t="shared" si="51"/>
        <v>575</v>
      </c>
      <c r="W51" s="11">
        <f t="shared" si="52"/>
        <v>0</v>
      </c>
      <c r="X51" s="11">
        <f t="shared" si="53"/>
        <v>0</v>
      </c>
      <c r="Y51" s="11">
        <f t="shared" si="54"/>
        <v>0</v>
      </c>
      <c r="Z51" s="11">
        <f t="shared" si="55"/>
        <v>0</v>
      </c>
      <c r="AA51" s="9">
        <f t="shared" si="17"/>
        <v>575</v>
      </c>
      <c r="AB51" s="9" t="e">
        <f t="shared" si="67"/>
        <v>#DIV/0!</v>
      </c>
      <c r="AC51" s="9"/>
      <c r="AD51" s="9" t="s">
        <v>349</v>
      </c>
      <c r="AE51" s="44" t="s">
        <v>229</v>
      </c>
      <c r="AG51" s="4"/>
      <c r="AH51" s="4"/>
      <c r="AI51" s="4"/>
      <c r="AJ51" s="4"/>
      <c r="AK51" s="4"/>
      <c r="AL51" s="4"/>
      <c r="AM51" s="4"/>
      <c r="AN51" s="4"/>
      <c r="AO51" s="4"/>
    </row>
    <row r="52" spans="1:47">
      <c r="A52" s="12" t="s">
        <v>51</v>
      </c>
      <c r="B52" s="10"/>
      <c r="C52" s="7">
        <v>105</v>
      </c>
      <c r="D52" s="7">
        <v>0</v>
      </c>
      <c r="E52" s="7">
        <v>0</v>
      </c>
      <c r="F52" s="7">
        <v>0</v>
      </c>
      <c r="G52" s="7">
        <v>0</v>
      </c>
      <c r="H52" s="8">
        <v>60</v>
      </c>
      <c r="I52" s="8">
        <v>60</v>
      </c>
      <c r="J52" s="8">
        <v>0</v>
      </c>
      <c r="K52" s="8">
        <v>0</v>
      </c>
      <c r="L52" s="11">
        <f t="shared" si="78"/>
        <v>210</v>
      </c>
      <c r="M52" s="11">
        <f t="shared" si="78"/>
        <v>0</v>
      </c>
      <c r="N52" s="11">
        <f t="shared" si="78"/>
        <v>0</v>
      </c>
      <c r="O52" s="11">
        <f t="shared" si="78"/>
        <v>0</v>
      </c>
      <c r="P52" s="11">
        <f t="shared" si="78"/>
        <v>0</v>
      </c>
      <c r="Q52" s="11">
        <f t="shared" ref="Q52:Q59" si="79">(L52/100)*(H52*$B$1)+(L52/100)*(I52*$B$1)</f>
        <v>378</v>
      </c>
      <c r="R52" s="11">
        <f t="shared" si="63"/>
        <v>0</v>
      </c>
      <c r="S52" s="11">
        <f t="shared" si="64"/>
        <v>0</v>
      </c>
      <c r="T52" s="11">
        <f t="shared" si="65"/>
        <v>0</v>
      </c>
      <c r="U52" s="11">
        <f t="shared" si="66"/>
        <v>0</v>
      </c>
      <c r="V52" s="11">
        <f t="shared" si="51"/>
        <v>588</v>
      </c>
      <c r="W52" s="11">
        <f t="shared" si="52"/>
        <v>0</v>
      </c>
      <c r="X52" s="11">
        <f t="shared" si="53"/>
        <v>0</v>
      </c>
      <c r="Y52" s="11">
        <f t="shared" si="54"/>
        <v>0</v>
      </c>
      <c r="Z52" s="11">
        <f t="shared" si="55"/>
        <v>0</v>
      </c>
      <c r="AA52" s="9">
        <f t="shared" si="17"/>
        <v>588</v>
      </c>
      <c r="AB52" s="9" t="e">
        <f t="shared" si="67"/>
        <v>#DIV/0!</v>
      </c>
      <c r="AC52" s="9"/>
      <c r="AD52" s="9" t="s">
        <v>349</v>
      </c>
      <c r="AE52" s="25" t="s">
        <v>344</v>
      </c>
      <c r="AG52" s="4"/>
      <c r="AH52" s="4"/>
      <c r="AI52" s="4"/>
      <c r="AJ52" s="4"/>
      <c r="AK52" s="4"/>
      <c r="AL52" s="4"/>
      <c r="AM52" s="4"/>
      <c r="AN52" s="4"/>
      <c r="AO52" s="4"/>
    </row>
    <row r="53" spans="1:47">
      <c r="A53" s="12" t="s">
        <v>52</v>
      </c>
      <c r="B53" s="10"/>
      <c r="C53" s="7">
        <v>120</v>
      </c>
      <c r="D53" s="7">
        <v>0</v>
      </c>
      <c r="E53" s="7">
        <v>0</v>
      </c>
      <c r="F53" s="7">
        <v>0</v>
      </c>
      <c r="G53" s="7">
        <v>0</v>
      </c>
      <c r="H53" s="8">
        <v>30</v>
      </c>
      <c r="I53" s="8">
        <v>66</v>
      </c>
      <c r="J53" s="8">
        <v>0</v>
      </c>
      <c r="K53" s="8">
        <v>0</v>
      </c>
      <c r="L53" s="11">
        <f t="shared" si="78"/>
        <v>240</v>
      </c>
      <c r="M53" s="11">
        <f t="shared" si="78"/>
        <v>0</v>
      </c>
      <c r="N53" s="11">
        <f t="shared" si="78"/>
        <v>0</v>
      </c>
      <c r="O53" s="11">
        <f t="shared" si="78"/>
        <v>0</v>
      </c>
      <c r="P53" s="11">
        <f t="shared" si="78"/>
        <v>0</v>
      </c>
      <c r="Q53" s="11">
        <f t="shared" si="79"/>
        <v>345.6</v>
      </c>
      <c r="R53" s="11">
        <f t="shared" si="63"/>
        <v>0</v>
      </c>
      <c r="S53" s="11">
        <f t="shared" si="64"/>
        <v>0</v>
      </c>
      <c r="T53" s="11">
        <f t="shared" si="65"/>
        <v>0</v>
      </c>
      <c r="U53" s="11">
        <f t="shared" si="66"/>
        <v>0</v>
      </c>
      <c r="V53" s="11">
        <f t="shared" si="51"/>
        <v>585.6</v>
      </c>
      <c r="W53" s="11">
        <f t="shared" si="52"/>
        <v>0</v>
      </c>
      <c r="X53" s="11">
        <f t="shared" si="53"/>
        <v>0</v>
      </c>
      <c r="Y53" s="11">
        <f t="shared" si="54"/>
        <v>0</v>
      </c>
      <c r="Z53" s="11">
        <f t="shared" si="55"/>
        <v>0</v>
      </c>
      <c r="AA53" s="9">
        <f t="shared" si="17"/>
        <v>585.6</v>
      </c>
      <c r="AB53" s="9" t="e">
        <f t="shared" si="67"/>
        <v>#DIV/0!</v>
      </c>
      <c r="AC53" s="9"/>
      <c r="AD53" s="9" t="s">
        <v>349</v>
      </c>
      <c r="AE53" s="25" t="s">
        <v>227</v>
      </c>
      <c r="AG53" s="4"/>
      <c r="AH53" s="4"/>
      <c r="AI53" s="4"/>
      <c r="AJ53" s="4"/>
      <c r="AK53" s="4"/>
      <c r="AL53" s="4"/>
      <c r="AM53" s="4"/>
      <c r="AN53" s="4"/>
      <c r="AO53" s="4"/>
    </row>
    <row r="54" spans="1:47">
      <c r="A54" s="12" t="s">
        <v>54</v>
      </c>
      <c r="B54" s="10"/>
      <c r="C54" s="7">
        <v>0</v>
      </c>
      <c r="D54" s="7">
        <v>130</v>
      </c>
      <c r="E54" s="7">
        <v>0</v>
      </c>
      <c r="F54" s="7">
        <v>0</v>
      </c>
      <c r="G54" s="7">
        <v>0</v>
      </c>
      <c r="H54" s="8">
        <v>0</v>
      </c>
      <c r="I54" s="8">
        <v>0</v>
      </c>
      <c r="J54" s="8">
        <v>85</v>
      </c>
      <c r="K54" s="8">
        <v>0</v>
      </c>
      <c r="L54" s="11">
        <f t="shared" si="78"/>
        <v>0</v>
      </c>
      <c r="M54" s="11">
        <f t="shared" si="78"/>
        <v>260</v>
      </c>
      <c r="N54" s="11">
        <f t="shared" si="78"/>
        <v>0</v>
      </c>
      <c r="O54" s="11">
        <f t="shared" si="78"/>
        <v>0</v>
      </c>
      <c r="P54" s="11">
        <f t="shared" si="78"/>
        <v>0</v>
      </c>
      <c r="Q54" s="11">
        <f t="shared" si="79"/>
        <v>0</v>
      </c>
      <c r="R54" s="11">
        <f t="shared" si="63"/>
        <v>331.5</v>
      </c>
      <c r="S54" s="11">
        <f t="shared" si="64"/>
        <v>0</v>
      </c>
      <c r="T54" s="11">
        <f t="shared" si="65"/>
        <v>0</v>
      </c>
      <c r="U54" s="11">
        <f t="shared" si="66"/>
        <v>0</v>
      </c>
      <c r="V54" s="11">
        <f t="shared" si="51"/>
        <v>0</v>
      </c>
      <c r="W54" s="11">
        <f t="shared" si="52"/>
        <v>591.5</v>
      </c>
      <c r="X54" s="11">
        <f t="shared" si="53"/>
        <v>0</v>
      </c>
      <c r="Y54" s="11">
        <f t="shared" si="54"/>
        <v>0</v>
      </c>
      <c r="Z54" s="11">
        <f t="shared" si="55"/>
        <v>0</v>
      </c>
      <c r="AA54" s="9">
        <f t="shared" si="17"/>
        <v>591.5</v>
      </c>
      <c r="AB54" s="9" t="e">
        <f t="shared" si="67"/>
        <v>#DIV/0!</v>
      </c>
      <c r="AC54" s="9"/>
      <c r="AD54" s="9" t="s">
        <v>349</v>
      </c>
      <c r="AE54" s="25" t="s">
        <v>345</v>
      </c>
      <c r="AG54" s="4"/>
      <c r="AH54" s="4"/>
      <c r="AI54" s="4"/>
      <c r="AJ54" s="4"/>
      <c r="AK54" s="4"/>
      <c r="AL54" s="4"/>
      <c r="AM54" s="4"/>
      <c r="AN54" s="4"/>
      <c r="AO54" s="4"/>
    </row>
    <row r="55" spans="1:47">
      <c r="A55" s="12" t="s">
        <v>53</v>
      </c>
      <c r="B55" s="10"/>
      <c r="C55" s="7">
        <v>100</v>
      </c>
      <c r="D55" s="7">
        <v>0</v>
      </c>
      <c r="E55" s="7">
        <v>40</v>
      </c>
      <c r="F55" s="7">
        <v>0</v>
      </c>
      <c r="G55" s="7">
        <v>0</v>
      </c>
      <c r="H55" s="8">
        <v>60</v>
      </c>
      <c r="I55" s="8">
        <v>20</v>
      </c>
      <c r="J55" s="8">
        <v>30</v>
      </c>
      <c r="K55" s="8">
        <v>30</v>
      </c>
      <c r="L55" s="11">
        <f t="shared" ref="L55" si="80">C55*$C$1</f>
        <v>200</v>
      </c>
      <c r="M55" s="11">
        <f t="shared" ref="M55" si="81">D55*$C$1</f>
        <v>0</v>
      </c>
      <c r="N55" s="11">
        <f t="shared" ref="N55" si="82">E55*$C$1</f>
        <v>80</v>
      </c>
      <c r="O55" s="11">
        <f t="shared" ref="O55" si="83">F55*$C$1</f>
        <v>0</v>
      </c>
      <c r="P55" s="11">
        <f t="shared" ref="P55" si="84">G55*$C$1</f>
        <v>0</v>
      </c>
      <c r="Q55" s="11">
        <f t="shared" si="79"/>
        <v>240</v>
      </c>
      <c r="R55" s="11">
        <f t="shared" si="63"/>
        <v>0</v>
      </c>
      <c r="S55" s="11">
        <f t="shared" si="64"/>
        <v>72</v>
      </c>
      <c r="T55" s="11">
        <f t="shared" si="65"/>
        <v>0</v>
      </c>
      <c r="U55" s="11">
        <f t="shared" si="66"/>
        <v>0</v>
      </c>
      <c r="V55" s="11">
        <f t="shared" ref="V55" si="85">L55+Q55</f>
        <v>440</v>
      </c>
      <c r="W55" s="11">
        <f t="shared" ref="W55" si="86">M55+R55</f>
        <v>0</v>
      </c>
      <c r="X55" s="11">
        <f t="shared" ref="X55" si="87">N55+S55</f>
        <v>152</v>
      </c>
      <c r="Y55" s="11">
        <f t="shared" ref="Y55" si="88">O55+T55</f>
        <v>0</v>
      </c>
      <c r="Z55" s="11">
        <f t="shared" ref="Z55" si="89">P55+U55</f>
        <v>0</v>
      </c>
      <c r="AA55" s="9">
        <f t="shared" si="17"/>
        <v>592</v>
      </c>
      <c r="AB55" s="9" t="e">
        <f t="shared" si="67"/>
        <v>#DIV/0!</v>
      </c>
      <c r="AC55" s="22"/>
      <c r="AD55" s="9" t="s">
        <v>349</v>
      </c>
      <c r="AE55" s="30" t="s">
        <v>226</v>
      </c>
      <c r="AF55" s="49"/>
      <c r="AG55" s="4"/>
      <c r="AH55" s="4"/>
      <c r="AI55" s="4"/>
      <c r="AJ55" s="4"/>
      <c r="AK55" s="4"/>
      <c r="AL55" s="4"/>
      <c r="AM55" s="4"/>
      <c r="AN55" s="4"/>
      <c r="AO55" s="4"/>
    </row>
    <row r="56" spans="1:47">
      <c r="A56" s="12" t="s">
        <v>55</v>
      </c>
      <c r="B56" s="10"/>
      <c r="C56" s="7">
        <v>100</v>
      </c>
      <c r="D56" s="7">
        <v>0</v>
      </c>
      <c r="E56" s="7">
        <v>50</v>
      </c>
      <c r="F56" s="7">
        <v>0</v>
      </c>
      <c r="G56" s="7">
        <v>0</v>
      </c>
      <c r="H56" s="8">
        <v>40</v>
      </c>
      <c r="I56" s="8">
        <v>40</v>
      </c>
      <c r="J56" s="8">
        <v>20</v>
      </c>
      <c r="K56" s="8">
        <v>20</v>
      </c>
      <c r="L56" s="11">
        <f t="shared" ref="L56:P58" si="90">C56*$C$1</f>
        <v>200</v>
      </c>
      <c r="M56" s="11">
        <f t="shared" si="90"/>
        <v>0</v>
      </c>
      <c r="N56" s="11">
        <f t="shared" si="90"/>
        <v>100</v>
      </c>
      <c r="O56" s="11">
        <f t="shared" si="90"/>
        <v>0</v>
      </c>
      <c r="P56" s="11">
        <f t="shared" si="90"/>
        <v>0</v>
      </c>
      <c r="Q56" s="11">
        <f t="shared" si="79"/>
        <v>240</v>
      </c>
      <c r="R56" s="11">
        <f t="shared" si="63"/>
        <v>0</v>
      </c>
      <c r="S56" s="11">
        <f t="shared" si="64"/>
        <v>60</v>
      </c>
      <c r="T56" s="11">
        <f t="shared" si="65"/>
        <v>0</v>
      </c>
      <c r="U56" s="11">
        <f t="shared" si="66"/>
        <v>0</v>
      </c>
      <c r="V56" s="11">
        <f t="shared" si="51"/>
        <v>440</v>
      </c>
      <c r="W56" s="11">
        <f t="shared" si="52"/>
        <v>0</v>
      </c>
      <c r="X56" s="11">
        <f t="shared" si="53"/>
        <v>160</v>
      </c>
      <c r="Y56" s="11">
        <f t="shared" si="54"/>
        <v>0</v>
      </c>
      <c r="Z56" s="11">
        <f t="shared" si="55"/>
        <v>0</v>
      </c>
      <c r="AA56" s="9">
        <f t="shared" si="17"/>
        <v>600</v>
      </c>
      <c r="AB56" s="9" t="e">
        <f t="shared" si="67"/>
        <v>#DIV/0!</v>
      </c>
      <c r="AC56" s="22"/>
      <c r="AD56" s="9" t="s">
        <v>349</v>
      </c>
      <c r="AE56" s="30" t="s">
        <v>344</v>
      </c>
      <c r="AF56" s="49"/>
      <c r="AG56" s="4"/>
      <c r="AH56" s="4"/>
      <c r="AI56" s="4"/>
      <c r="AJ56" s="4"/>
      <c r="AK56" s="4"/>
      <c r="AL56" s="4"/>
      <c r="AM56" s="4"/>
      <c r="AN56" s="4"/>
      <c r="AO56" s="4"/>
    </row>
    <row r="57" spans="1:47">
      <c r="A57" s="12" t="s">
        <v>56</v>
      </c>
      <c r="B57" s="10"/>
      <c r="C57" s="7">
        <v>115</v>
      </c>
      <c r="D57" s="7">
        <v>0</v>
      </c>
      <c r="E57" s="7">
        <v>0</v>
      </c>
      <c r="F57" s="7">
        <v>0</v>
      </c>
      <c r="G57" s="7">
        <v>0</v>
      </c>
      <c r="H57" s="8">
        <v>40</v>
      </c>
      <c r="I57" s="8">
        <v>60</v>
      </c>
      <c r="J57" s="8">
        <v>0</v>
      </c>
      <c r="K57" s="8">
        <v>0</v>
      </c>
      <c r="L57" s="11">
        <f t="shared" si="90"/>
        <v>230</v>
      </c>
      <c r="M57" s="11">
        <f t="shared" si="90"/>
        <v>0</v>
      </c>
      <c r="N57" s="11">
        <f t="shared" si="90"/>
        <v>0</v>
      </c>
      <c r="O57" s="11">
        <f t="shared" si="90"/>
        <v>0</v>
      </c>
      <c r="P57" s="11">
        <f t="shared" si="90"/>
        <v>0</v>
      </c>
      <c r="Q57" s="11">
        <f t="shared" si="79"/>
        <v>345</v>
      </c>
      <c r="R57" s="11">
        <f t="shared" si="63"/>
        <v>0</v>
      </c>
      <c r="S57" s="11">
        <f t="shared" si="64"/>
        <v>0</v>
      </c>
      <c r="T57" s="11">
        <f t="shared" si="65"/>
        <v>0</v>
      </c>
      <c r="U57" s="11">
        <f t="shared" si="66"/>
        <v>0</v>
      </c>
      <c r="V57" s="11">
        <f t="shared" si="51"/>
        <v>575</v>
      </c>
      <c r="W57" s="11">
        <f t="shared" si="52"/>
        <v>0</v>
      </c>
      <c r="X57" s="11">
        <f t="shared" si="53"/>
        <v>0</v>
      </c>
      <c r="Y57" s="11">
        <f t="shared" si="54"/>
        <v>0</v>
      </c>
      <c r="Z57" s="11">
        <f t="shared" si="55"/>
        <v>0</v>
      </c>
      <c r="AA57" s="9">
        <f t="shared" si="17"/>
        <v>575</v>
      </c>
      <c r="AB57" s="9" t="e">
        <f t="shared" si="67"/>
        <v>#DIV/0!</v>
      </c>
      <c r="AC57" s="9"/>
      <c r="AD57" s="9" t="s">
        <v>349</v>
      </c>
      <c r="AE57" s="25" t="s">
        <v>227</v>
      </c>
      <c r="AG57" s="4"/>
      <c r="AH57" s="4"/>
      <c r="AI57" s="4"/>
      <c r="AJ57" s="4"/>
      <c r="AK57" s="4"/>
      <c r="AL57" s="4"/>
      <c r="AM57" s="4"/>
      <c r="AN57" s="4"/>
      <c r="AO57" s="4"/>
    </row>
    <row r="58" spans="1:47">
      <c r="A58" s="12" t="s">
        <v>57</v>
      </c>
      <c r="B58" s="10"/>
      <c r="C58" s="7">
        <v>100</v>
      </c>
      <c r="D58" s="7">
        <v>0</v>
      </c>
      <c r="E58" s="7">
        <v>0</v>
      </c>
      <c r="F58" s="7">
        <v>0</v>
      </c>
      <c r="G58" s="7">
        <v>60</v>
      </c>
      <c r="H58" s="8">
        <v>20</v>
      </c>
      <c r="I58" s="8">
        <v>40</v>
      </c>
      <c r="J58" s="8">
        <v>20</v>
      </c>
      <c r="K58" s="8">
        <v>20</v>
      </c>
      <c r="L58" s="11">
        <f t="shared" si="90"/>
        <v>200</v>
      </c>
      <c r="M58" s="11">
        <f t="shared" si="90"/>
        <v>0</v>
      </c>
      <c r="N58" s="11">
        <f t="shared" si="90"/>
        <v>0</v>
      </c>
      <c r="O58" s="11">
        <f t="shared" si="90"/>
        <v>0</v>
      </c>
      <c r="P58" s="11">
        <f t="shared" si="90"/>
        <v>120</v>
      </c>
      <c r="Q58" s="11">
        <f t="shared" si="79"/>
        <v>180</v>
      </c>
      <c r="R58" s="11">
        <f t="shared" si="63"/>
        <v>0</v>
      </c>
      <c r="S58" s="11">
        <f t="shared" si="64"/>
        <v>0</v>
      </c>
      <c r="T58" s="11">
        <f t="shared" si="65"/>
        <v>0</v>
      </c>
      <c r="U58" s="11">
        <f t="shared" si="66"/>
        <v>72</v>
      </c>
      <c r="V58" s="11">
        <f t="shared" si="51"/>
        <v>380</v>
      </c>
      <c r="W58" s="11">
        <f t="shared" si="52"/>
        <v>0</v>
      </c>
      <c r="X58" s="11">
        <f t="shared" si="53"/>
        <v>0</v>
      </c>
      <c r="Y58" s="11">
        <f t="shared" si="54"/>
        <v>0</v>
      </c>
      <c r="Z58" s="11">
        <f t="shared" si="55"/>
        <v>192</v>
      </c>
      <c r="AA58" s="9">
        <f t="shared" si="17"/>
        <v>572</v>
      </c>
      <c r="AB58" s="9" t="e">
        <f t="shared" si="67"/>
        <v>#DIV/0!</v>
      </c>
      <c r="AC58" s="22"/>
      <c r="AD58" s="9" t="s">
        <v>349</v>
      </c>
      <c r="AE58" s="30" t="s">
        <v>227</v>
      </c>
      <c r="AF58" s="49"/>
      <c r="AG58" s="4"/>
      <c r="AH58" s="4"/>
      <c r="AI58" s="4"/>
      <c r="AJ58" s="4"/>
      <c r="AK58" s="4"/>
      <c r="AL58" s="4"/>
      <c r="AM58" s="4"/>
      <c r="AN58" s="4"/>
      <c r="AO58" s="4"/>
    </row>
    <row r="59" spans="1:47">
      <c r="A59" s="12" t="s">
        <v>790</v>
      </c>
      <c r="B59" s="10"/>
      <c r="C59" s="7">
        <v>125</v>
      </c>
      <c r="D59" s="7">
        <v>0</v>
      </c>
      <c r="E59" s="7">
        <v>0</v>
      </c>
      <c r="F59" s="7">
        <v>0</v>
      </c>
      <c r="G59" s="7">
        <v>0</v>
      </c>
      <c r="H59" s="8">
        <v>70</v>
      </c>
      <c r="I59" s="8">
        <v>20</v>
      </c>
      <c r="J59" s="8">
        <v>0</v>
      </c>
      <c r="K59" s="8">
        <v>0</v>
      </c>
      <c r="L59" s="11">
        <f t="shared" ref="L59" si="91">C59*$C$1</f>
        <v>250</v>
      </c>
      <c r="M59" s="11">
        <f t="shared" ref="M59" si="92">D59*$C$1</f>
        <v>0</v>
      </c>
      <c r="N59" s="11">
        <f t="shared" ref="N59" si="93">E59*$C$1</f>
        <v>0</v>
      </c>
      <c r="O59" s="11">
        <f t="shared" ref="O59" si="94">F59*$C$1</f>
        <v>0</v>
      </c>
      <c r="P59" s="11">
        <f t="shared" ref="P59" si="95">G59*$C$1</f>
        <v>0</v>
      </c>
      <c r="Q59" s="11">
        <f t="shared" si="79"/>
        <v>337.5</v>
      </c>
      <c r="R59" s="11">
        <f t="shared" si="63"/>
        <v>0</v>
      </c>
      <c r="S59" s="11">
        <f t="shared" si="64"/>
        <v>0</v>
      </c>
      <c r="T59" s="11">
        <f t="shared" si="65"/>
        <v>0</v>
      </c>
      <c r="U59" s="11">
        <f t="shared" si="66"/>
        <v>0</v>
      </c>
      <c r="V59" s="11">
        <f t="shared" ref="V59" si="96">L59+Q59</f>
        <v>587.5</v>
      </c>
      <c r="W59" s="11">
        <f t="shared" ref="W59" si="97">M59+R59</f>
        <v>0</v>
      </c>
      <c r="X59" s="11">
        <f t="shared" ref="X59" si="98">N59+S59</f>
        <v>0</v>
      </c>
      <c r="Y59" s="11">
        <f t="shared" ref="Y59" si="99">O59+T59</f>
        <v>0</v>
      </c>
      <c r="Z59" s="11">
        <f t="shared" ref="Z59" si="100">P59+U59</f>
        <v>0</v>
      </c>
      <c r="AA59" s="9">
        <f t="shared" ref="AA59" si="101">V59+W59+X59+Y59+Z59</f>
        <v>587.5</v>
      </c>
      <c r="AB59" s="9" t="e">
        <f t="shared" si="67"/>
        <v>#DIV/0!</v>
      </c>
      <c r="AC59" s="22"/>
      <c r="AD59" s="9" t="s">
        <v>349</v>
      </c>
      <c r="AE59" s="30" t="s">
        <v>227</v>
      </c>
      <c r="AF59" s="49"/>
      <c r="AG59" s="4"/>
      <c r="AH59" s="4"/>
      <c r="AI59" s="4"/>
      <c r="AJ59" s="4"/>
      <c r="AK59" s="4"/>
      <c r="AL59" s="4"/>
      <c r="AM59" s="4"/>
      <c r="AN59" s="4"/>
      <c r="AO59" s="4"/>
    </row>
    <row r="60" spans="1:47">
      <c r="A60" s="12" t="s">
        <v>789</v>
      </c>
      <c r="B60" s="10"/>
      <c r="C60" s="7">
        <v>96</v>
      </c>
      <c r="D60" s="7">
        <v>0</v>
      </c>
      <c r="E60" s="7">
        <v>0</v>
      </c>
      <c r="F60" s="7">
        <v>0</v>
      </c>
      <c r="G60" s="7">
        <v>0</v>
      </c>
      <c r="H60" s="8">
        <v>40</v>
      </c>
      <c r="I60" s="8">
        <v>40</v>
      </c>
      <c r="J60" s="8">
        <v>0</v>
      </c>
      <c r="K60" s="8">
        <v>55</v>
      </c>
      <c r="L60" s="11">
        <f>C60*$C$1</f>
        <v>192</v>
      </c>
      <c r="M60" s="11">
        <f>D60*$C$1</f>
        <v>0</v>
      </c>
      <c r="N60" s="11">
        <f>E60*$C$1</f>
        <v>0</v>
      </c>
      <c r="O60" s="11">
        <f>F60*$C$1</f>
        <v>0</v>
      </c>
      <c r="P60" s="11">
        <f>G60*$C$1</f>
        <v>0</v>
      </c>
      <c r="Q60" s="11">
        <f>(L60/100)*(H60*$B$1)+(L60/100)*(I60*$B$1)+(L60/100)*(K60*$B$1)</f>
        <v>388.79999999999995</v>
      </c>
      <c r="R60" s="11">
        <f t="shared" si="63"/>
        <v>0</v>
      </c>
      <c r="S60" s="11">
        <f t="shared" si="64"/>
        <v>0</v>
      </c>
      <c r="T60" s="11">
        <f t="shared" si="65"/>
        <v>0</v>
      </c>
      <c r="U60" s="11">
        <f t="shared" si="66"/>
        <v>0</v>
      </c>
      <c r="V60" s="11">
        <f t="shared" ref="V60" si="102">L60+Q60</f>
        <v>580.79999999999995</v>
      </c>
      <c r="W60" s="11">
        <f t="shared" ref="W60" si="103">M60+R60</f>
        <v>0</v>
      </c>
      <c r="X60" s="11">
        <f t="shared" ref="X60" si="104">N60+S60</f>
        <v>0</v>
      </c>
      <c r="Y60" s="11">
        <f t="shared" ref="Y60" si="105">O60+T60</f>
        <v>0</v>
      </c>
      <c r="Z60" s="11">
        <f t="shared" ref="Z60" si="106">P60+U60</f>
        <v>0</v>
      </c>
      <c r="AA60" s="9">
        <f t="shared" ref="AA60" si="107">V60+W60+X60+Y60+Z60</f>
        <v>580.79999999999995</v>
      </c>
      <c r="AB60" s="9" t="e">
        <f t="shared" si="67"/>
        <v>#DIV/0!</v>
      </c>
      <c r="AC60" s="9"/>
      <c r="AD60" s="9" t="s">
        <v>349</v>
      </c>
      <c r="AE60" s="44" t="s">
        <v>229</v>
      </c>
      <c r="AG60" s="4"/>
      <c r="AH60" s="4"/>
      <c r="AI60" s="4"/>
      <c r="AJ60" s="4"/>
      <c r="AK60" s="4"/>
      <c r="AL60" s="4"/>
      <c r="AM60" s="4"/>
      <c r="AN60" s="4"/>
      <c r="AO60" s="4"/>
    </row>
    <row r="61" spans="1:47" s="2" customFormat="1">
      <c r="A61" s="2" t="s">
        <v>59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>
        <v>600</v>
      </c>
      <c r="AB61" s="10"/>
      <c r="AC61" s="10"/>
      <c r="AD61" s="10"/>
      <c r="AE61" s="26"/>
      <c r="AF61" s="26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>
      <c r="A62" s="12" t="s">
        <v>58</v>
      </c>
      <c r="B62" s="10"/>
      <c r="C62" s="7">
        <v>140</v>
      </c>
      <c r="D62" s="7">
        <v>0</v>
      </c>
      <c r="E62" s="7">
        <v>0</v>
      </c>
      <c r="F62" s="7">
        <v>0</v>
      </c>
      <c r="G62" s="7">
        <v>0</v>
      </c>
      <c r="H62" s="8">
        <v>50</v>
      </c>
      <c r="I62" s="8">
        <v>24</v>
      </c>
      <c r="J62" s="8">
        <v>0</v>
      </c>
      <c r="K62" s="8">
        <v>0</v>
      </c>
      <c r="L62" s="11">
        <f t="shared" ref="L62:L72" si="108">C62*$C$1</f>
        <v>280</v>
      </c>
      <c r="M62" s="11">
        <f t="shared" ref="M62:M72" si="109">D62*$C$1</f>
        <v>0</v>
      </c>
      <c r="N62" s="11">
        <f t="shared" ref="N62:N72" si="110">E62*$C$1</f>
        <v>0</v>
      </c>
      <c r="O62" s="11">
        <f t="shared" ref="O62:O72" si="111">F62*$C$1</f>
        <v>0</v>
      </c>
      <c r="P62" s="11">
        <f t="shared" ref="P62:P72" si="112">G62*$C$1</f>
        <v>0</v>
      </c>
      <c r="Q62" s="11">
        <f t="shared" ref="Q62:Q72" si="113">(L62/100)*(H62*$B$1)+(L62/100)*(I62*$B$1)</f>
        <v>310.8</v>
      </c>
      <c r="R62" s="11">
        <f t="shared" ref="R62:R72" si="114">(M62/100)*(J62*$B$1)</f>
        <v>0</v>
      </c>
      <c r="S62" s="11">
        <f t="shared" ref="S62:S72" si="115">(N62/100)*(J62*$B$1)+(N62/100)*(K62*$B$1)</f>
        <v>0</v>
      </c>
      <c r="T62" s="11">
        <f t="shared" ref="T62:T72" si="116">(O62/100)*(K62*$B$1)</f>
        <v>0</v>
      </c>
      <c r="U62" s="11">
        <f t="shared" ref="U62:U72" si="117">(P62/100)*(J62*$B$1)+(P62/100)*(K62*$B$1)</f>
        <v>0</v>
      </c>
      <c r="V62" s="11">
        <f t="shared" si="51"/>
        <v>590.79999999999995</v>
      </c>
      <c r="W62" s="11">
        <f t="shared" si="52"/>
        <v>0</v>
      </c>
      <c r="X62" s="11">
        <f t="shared" si="53"/>
        <v>0</v>
      </c>
      <c r="Y62" s="11">
        <f t="shared" si="54"/>
        <v>0</v>
      </c>
      <c r="Z62" s="11">
        <f t="shared" si="55"/>
        <v>0</v>
      </c>
      <c r="AA62" s="9">
        <f t="shared" si="17"/>
        <v>590.79999999999995</v>
      </c>
      <c r="AB62" s="9" t="e">
        <f t="shared" ref="AB62:AB72" si="118">ROUND((V62+W62+X62+Y62+Z62)/B62,1)</f>
        <v>#DIV/0!</v>
      </c>
      <c r="AC62" s="9"/>
      <c r="AD62" s="9" t="s">
        <v>717</v>
      </c>
      <c r="AE62" s="25" t="s">
        <v>226</v>
      </c>
      <c r="AG62" s="4"/>
      <c r="AH62" s="4"/>
      <c r="AI62" s="4"/>
      <c r="AJ62" s="4"/>
      <c r="AK62" s="4"/>
      <c r="AL62" s="4"/>
      <c r="AM62" s="4"/>
      <c r="AN62" s="4"/>
      <c r="AO62" s="4"/>
    </row>
    <row r="63" spans="1:47">
      <c r="A63" s="12" t="s">
        <v>60</v>
      </c>
      <c r="B63" s="10"/>
      <c r="C63" s="7">
        <v>140</v>
      </c>
      <c r="D63" s="7">
        <v>0</v>
      </c>
      <c r="E63" s="7">
        <v>0</v>
      </c>
      <c r="F63" s="7">
        <v>0</v>
      </c>
      <c r="G63" s="7">
        <v>0</v>
      </c>
      <c r="H63" s="8">
        <v>66</v>
      </c>
      <c r="I63" s="8">
        <v>10</v>
      </c>
      <c r="J63" s="8">
        <v>0</v>
      </c>
      <c r="K63" s="8">
        <v>0</v>
      </c>
      <c r="L63" s="11">
        <f t="shared" si="108"/>
        <v>280</v>
      </c>
      <c r="M63" s="11">
        <f t="shared" si="109"/>
        <v>0</v>
      </c>
      <c r="N63" s="11">
        <f t="shared" si="110"/>
        <v>0</v>
      </c>
      <c r="O63" s="11">
        <f t="shared" si="111"/>
        <v>0</v>
      </c>
      <c r="P63" s="11">
        <f t="shared" si="112"/>
        <v>0</v>
      </c>
      <c r="Q63" s="11">
        <f t="shared" si="113"/>
        <v>319.2</v>
      </c>
      <c r="R63" s="11">
        <f t="shared" si="114"/>
        <v>0</v>
      </c>
      <c r="S63" s="11">
        <f t="shared" si="115"/>
        <v>0</v>
      </c>
      <c r="T63" s="11">
        <f t="shared" si="116"/>
        <v>0</v>
      </c>
      <c r="U63" s="11">
        <f t="shared" si="117"/>
        <v>0</v>
      </c>
      <c r="V63" s="11">
        <f t="shared" si="51"/>
        <v>599.20000000000005</v>
      </c>
      <c r="W63" s="11">
        <f t="shared" si="52"/>
        <v>0</v>
      </c>
      <c r="X63" s="11">
        <f t="shared" si="53"/>
        <v>0</v>
      </c>
      <c r="Y63" s="11">
        <f t="shared" si="54"/>
        <v>0</v>
      </c>
      <c r="Z63" s="11">
        <f t="shared" si="55"/>
        <v>0</v>
      </c>
      <c r="AA63" s="9">
        <f t="shared" si="17"/>
        <v>599.20000000000005</v>
      </c>
      <c r="AB63" s="9" t="e">
        <f t="shared" si="118"/>
        <v>#DIV/0!</v>
      </c>
      <c r="AC63" s="9"/>
      <c r="AD63" s="9" t="s">
        <v>717</v>
      </c>
      <c r="AE63" s="25" t="s">
        <v>226</v>
      </c>
      <c r="AG63" s="4"/>
      <c r="AH63" s="4"/>
      <c r="AI63" s="4"/>
      <c r="AJ63" s="4"/>
      <c r="AK63" s="4"/>
      <c r="AL63" s="4"/>
      <c r="AM63" s="4"/>
      <c r="AN63" s="4"/>
      <c r="AO63" s="4"/>
    </row>
    <row r="64" spans="1:47">
      <c r="A64" s="12" t="s">
        <v>61</v>
      </c>
      <c r="B64" s="10"/>
      <c r="C64" s="7">
        <v>120</v>
      </c>
      <c r="D64" s="7">
        <v>0</v>
      </c>
      <c r="E64" s="7">
        <v>0</v>
      </c>
      <c r="F64" s="7">
        <v>0</v>
      </c>
      <c r="G64" s="7">
        <v>0</v>
      </c>
      <c r="H64" s="8">
        <v>50</v>
      </c>
      <c r="I64" s="8">
        <v>50</v>
      </c>
      <c r="J64" s="8">
        <v>0</v>
      </c>
      <c r="K64" s="8">
        <v>0</v>
      </c>
      <c r="L64" s="11">
        <f t="shared" si="108"/>
        <v>240</v>
      </c>
      <c r="M64" s="11">
        <f t="shared" si="109"/>
        <v>0</v>
      </c>
      <c r="N64" s="11">
        <f t="shared" si="110"/>
        <v>0</v>
      </c>
      <c r="O64" s="11">
        <f t="shared" si="111"/>
        <v>0</v>
      </c>
      <c r="P64" s="11">
        <f t="shared" si="112"/>
        <v>0</v>
      </c>
      <c r="Q64" s="11">
        <f t="shared" si="113"/>
        <v>360</v>
      </c>
      <c r="R64" s="11">
        <f t="shared" si="114"/>
        <v>0</v>
      </c>
      <c r="S64" s="11">
        <f t="shared" si="115"/>
        <v>0</v>
      </c>
      <c r="T64" s="11">
        <f t="shared" si="116"/>
        <v>0</v>
      </c>
      <c r="U64" s="11">
        <f t="shared" si="117"/>
        <v>0</v>
      </c>
      <c r="V64" s="11">
        <f t="shared" si="51"/>
        <v>600</v>
      </c>
      <c r="W64" s="11">
        <f t="shared" si="52"/>
        <v>0</v>
      </c>
      <c r="X64" s="11">
        <f t="shared" si="53"/>
        <v>0</v>
      </c>
      <c r="Y64" s="11">
        <f t="shared" si="54"/>
        <v>0</v>
      </c>
      <c r="Z64" s="11">
        <f t="shared" si="55"/>
        <v>0</v>
      </c>
      <c r="AA64" s="9">
        <f t="shared" si="17"/>
        <v>600</v>
      </c>
      <c r="AB64" s="9" t="e">
        <f t="shared" si="118"/>
        <v>#DIV/0!</v>
      </c>
      <c r="AC64" s="9"/>
      <c r="AD64" s="9" t="s">
        <v>717</v>
      </c>
      <c r="AE64" s="25" t="s">
        <v>344</v>
      </c>
      <c r="AG64" s="4"/>
      <c r="AH64" s="4"/>
      <c r="AI64" s="4"/>
      <c r="AJ64" s="4"/>
      <c r="AK64" s="4"/>
      <c r="AL64" s="4"/>
      <c r="AM64" s="4"/>
      <c r="AN64" s="4"/>
      <c r="AO64" s="4"/>
    </row>
    <row r="65" spans="1:47">
      <c r="A65" s="12" t="s">
        <v>62</v>
      </c>
      <c r="B65" s="10"/>
      <c r="C65" s="7">
        <v>105</v>
      </c>
      <c r="D65" s="7">
        <v>0</v>
      </c>
      <c r="E65" s="7">
        <v>0</v>
      </c>
      <c r="F65" s="7">
        <v>60</v>
      </c>
      <c r="G65" s="7">
        <v>0</v>
      </c>
      <c r="H65" s="8">
        <v>40</v>
      </c>
      <c r="I65" s="8">
        <v>40</v>
      </c>
      <c r="J65" s="8">
        <v>0</v>
      </c>
      <c r="K65" s="8">
        <v>15</v>
      </c>
      <c r="L65" s="11">
        <f t="shared" si="108"/>
        <v>210</v>
      </c>
      <c r="M65" s="11">
        <f t="shared" si="109"/>
        <v>0</v>
      </c>
      <c r="N65" s="11">
        <f t="shared" si="110"/>
        <v>0</v>
      </c>
      <c r="O65" s="11">
        <f t="shared" si="111"/>
        <v>120</v>
      </c>
      <c r="P65" s="11">
        <f t="shared" si="112"/>
        <v>0</v>
      </c>
      <c r="Q65" s="11">
        <f t="shared" si="113"/>
        <v>252</v>
      </c>
      <c r="R65" s="11">
        <f t="shared" si="114"/>
        <v>0</v>
      </c>
      <c r="S65" s="11">
        <f t="shared" si="115"/>
        <v>0</v>
      </c>
      <c r="T65" s="11">
        <f t="shared" si="116"/>
        <v>27</v>
      </c>
      <c r="U65" s="11">
        <f t="shared" si="117"/>
        <v>0</v>
      </c>
      <c r="V65" s="11">
        <f t="shared" si="51"/>
        <v>462</v>
      </c>
      <c r="W65" s="11">
        <f t="shared" si="52"/>
        <v>0</v>
      </c>
      <c r="X65" s="11">
        <f t="shared" si="53"/>
        <v>0</v>
      </c>
      <c r="Y65" s="11">
        <f t="shared" si="54"/>
        <v>147</v>
      </c>
      <c r="Z65" s="11">
        <f t="shared" si="55"/>
        <v>0</v>
      </c>
      <c r="AA65" s="9">
        <f t="shared" si="17"/>
        <v>609</v>
      </c>
      <c r="AB65" s="9" t="e">
        <f t="shared" si="118"/>
        <v>#DIV/0!</v>
      </c>
      <c r="AC65" s="22"/>
      <c r="AD65" s="9" t="s">
        <v>717</v>
      </c>
      <c r="AE65" s="30" t="s">
        <v>344</v>
      </c>
      <c r="AF65" s="49"/>
      <c r="AG65" s="4"/>
      <c r="AH65" s="4"/>
      <c r="AI65" s="4"/>
      <c r="AJ65" s="4"/>
      <c r="AK65" s="4"/>
      <c r="AL65" s="4"/>
      <c r="AM65" s="4"/>
      <c r="AN65" s="4"/>
      <c r="AO65" s="4"/>
    </row>
    <row r="66" spans="1:47">
      <c r="A66" s="12" t="s">
        <v>63</v>
      </c>
      <c r="B66" s="10"/>
      <c r="C66" s="7">
        <v>140</v>
      </c>
      <c r="D66" s="7">
        <v>0</v>
      </c>
      <c r="E66" s="7">
        <v>0</v>
      </c>
      <c r="F66" s="7">
        <v>0</v>
      </c>
      <c r="G66" s="7">
        <v>0</v>
      </c>
      <c r="H66" s="8">
        <v>70</v>
      </c>
      <c r="I66" s="8">
        <v>10</v>
      </c>
      <c r="J66" s="8">
        <v>0</v>
      </c>
      <c r="K66" s="8">
        <v>0</v>
      </c>
      <c r="L66" s="11">
        <f t="shared" si="108"/>
        <v>280</v>
      </c>
      <c r="M66" s="11">
        <f t="shared" si="109"/>
        <v>0</v>
      </c>
      <c r="N66" s="11">
        <f t="shared" si="110"/>
        <v>0</v>
      </c>
      <c r="O66" s="11">
        <f t="shared" si="111"/>
        <v>0</v>
      </c>
      <c r="P66" s="11">
        <f t="shared" si="112"/>
        <v>0</v>
      </c>
      <c r="Q66" s="11">
        <f t="shared" si="113"/>
        <v>336</v>
      </c>
      <c r="R66" s="11">
        <f t="shared" si="114"/>
        <v>0</v>
      </c>
      <c r="S66" s="11">
        <f t="shared" si="115"/>
        <v>0</v>
      </c>
      <c r="T66" s="11">
        <f t="shared" si="116"/>
        <v>0</v>
      </c>
      <c r="U66" s="11">
        <f t="shared" si="117"/>
        <v>0</v>
      </c>
      <c r="V66" s="11">
        <f t="shared" si="51"/>
        <v>616</v>
      </c>
      <c r="W66" s="11">
        <f t="shared" si="52"/>
        <v>0</v>
      </c>
      <c r="X66" s="11">
        <f t="shared" si="53"/>
        <v>0</v>
      </c>
      <c r="Y66" s="11">
        <f t="shared" si="54"/>
        <v>0</v>
      </c>
      <c r="Z66" s="11">
        <f t="shared" si="55"/>
        <v>0</v>
      </c>
      <c r="AA66" s="9">
        <f t="shared" si="17"/>
        <v>616</v>
      </c>
      <c r="AB66" s="9" t="e">
        <f t="shared" si="118"/>
        <v>#DIV/0!</v>
      </c>
      <c r="AC66" s="9"/>
      <c r="AD66" s="9" t="s">
        <v>717</v>
      </c>
      <c r="AE66" s="25" t="s">
        <v>226</v>
      </c>
      <c r="AG66" s="4"/>
      <c r="AH66" s="4"/>
      <c r="AI66" s="4"/>
      <c r="AJ66" s="4"/>
      <c r="AK66" s="4"/>
      <c r="AL66" s="4"/>
      <c r="AM66" s="4"/>
      <c r="AN66" s="4"/>
      <c r="AO66" s="4"/>
    </row>
    <row r="67" spans="1:47">
      <c r="A67" s="12" t="s">
        <v>64</v>
      </c>
      <c r="B67" s="10"/>
      <c r="C67" s="7">
        <v>130</v>
      </c>
      <c r="D67" s="7">
        <v>0</v>
      </c>
      <c r="E67" s="7">
        <v>0</v>
      </c>
      <c r="F67" s="7">
        <v>0</v>
      </c>
      <c r="G67" s="7">
        <v>0</v>
      </c>
      <c r="H67" s="8">
        <v>100</v>
      </c>
      <c r="I67" s="8">
        <v>0</v>
      </c>
      <c r="J67" s="8">
        <v>0</v>
      </c>
      <c r="K67" s="8">
        <v>0</v>
      </c>
      <c r="L67" s="11">
        <f t="shared" si="108"/>
        <v>260</v>
      </c>
      <c r="M67" s="11">
        <f t="shared" si="109"/>
        <v>0</v>
      </c>
      <c r="N67" s="11">
        <f t="shared" si="110"/>
        <v>0</v>
      </c>
      <c r="O67" s="11">
        <f t="shared" si="111"/>
        <v>0</v>
      </c>
      <c r="P67" s="11">
        <f t="shared" si="112"/>
        <v>0</v>
      </c>
      <c r="Q67" s="11">
        <f t="shared" si="113"/>
        <v>390</v>
      </c>
      <c r="R67" s="11">
        <f t="shared" si="114"/>
        <v>0</v>
      </c>
      <c r="S67" s="11">
        <f t="shared" si="115"/>
        <v>0</v>
      </c>
      <c r="T67" s="11">
        <f t="shared" si="116"/>
        <v>0</v>
      </c>
      <c r="U67" s="11">
        <f t="shared" si="117"/>
        <v>0</v>
      </c>
      <c r="V67" s="11">
        <f t="shared" si="51"/>
        <v>650</v>
      </c>
      <c r="W67" s="11">
        <f t="shared" si="52"/>
        <v>0</v>
      </c>
      <c r="X67" s="11">
        <f t="shared" si="53"/>
        <v>0</v>
      </c>
      <c r="Y67" s="11">
        <f t="shared" si="54"/>
        <v>0</v>
      </c>
      <c r="Z67" s="11">
        <f t="shared" si="55"/>
        <v>0</v>
      </c>
      <c r="AA67" s="9">
        <f t="shared" ref="AA67:AA129" si="119">V67+W67+X67+Y67+Z67</f>
        <v>650</v>
      </c>
      <c r="AB67" s="9" t="e">
        <f t="shared" si="118"/>
        <v>#DIV/0!</v>
      </c>
      <c r="AC67" s="9"/>
      <c r="AD67" s="9" t="s">
        <v>348</v>
      </c>
      <c r="AE67" s="25" t="s">
        <v>226</v>
      </c>
      <c r="AG67" s="4"/>
      <c r="AH67" s="4"/>
      <c r="AI67" s="4"/>
      <c r="AJ67" s="4"/>
      <c r="AK67" s="4"/>
      <c r="AL67" s="4"/>
      <c r="AM67" s="4"/>
      <c r="AN67" s="4"/>
      <c r="AO67" s="4"/>
    </row>
    <row r="68" spans="1:47">
      <c r="A68" s="12" t="s">
        <v>65</v>
      </c>
      <c r="B68" s="10"/>
      <c r="C68" s="7">
        <v>125</v>
      </c>
      <c r="D68" s="7">
        <v>0</v>
      </c>
      <c r="E68" s="7">
        <v>0</v>
      </c>
      <c r="F68" s="7">
        <v>0</v>
      </c>
      <c r="G68" s="7">
        <v>0</v>
      </c>
      <c r="H68" s="8">
        <v>50</v>
      </c>
      <c r="I68" s="8">
        <v>50</v>
      </c>
      <c r="J68" s="8">
        <v>0</v>
      </c>
      <c r="K68" s="8">
        <v>0</v>
      </c>
      <c r="L68" s="11">
        <f t="shared" si="108"/>
        <v>250</v>
      </c>
      <c r="M68" s="11">
        <f t="shared" si="109"/>
        <v>0</v>
      </c>
      <c r="N68" s="11">
        <f t="shared" si="110"/>
        <v>0</v>
      </c>
      <c r="O68" s="11">
        <f t="shared" si="111"/>
        <v>0</v>
      </c>
      <c r="P68" s="11">
        <f t="shared" si="112"/>
        <v>0</v>
      </c>
      <c r="Q68" s="11">
        <f t="shared" si="113"/>
        <v>375</v>
      </c>
      <c r="R68" s="11">
        <f t="shared" si="114"/>
        <v>0</v>
      </c>
      <c r="S68" s="11">
        <f t="shared" si="115"/>
        <v>0</v>
      </c>
      <c r="T68" s="11">
        <f t="shared" si="116"/>
        <v>0</v>
      </c>
      <c r="U68" s="11">
        <f t="shared" si="117"/>
        <v>0</v>
      </c>
      <c r="V68" s="11">
        <f t="shared" si="51"/>
        <v>625</v>
      </c>
      <c r="W68" s="11">
        <f t="shared" si="52"/>
        <v>0</v>
      </c>
      <c r="X68" s="11">
        <f t="shared" si="53"/>
        <v>0</v>
      </c>
      <c r="Y68" s="11">
        <f t="shared" si="54"/>
        <v>0</v>
      </c>
      <c r="Z68" s="11">
        <f t="shared" si="55"/>
        <v>0</v>
      </c>
      <c r="AA68" s="9">
        <f t="shared" si="119"/>
        <v>625</v>
      </c>
      <c r="AB68" s="9" t="e">
        <f t="shared" si="118"/>
        <v>#DIV/0!</v>
      </c>
      <c r="AC68" s="9"/>
      <c r="AD68" s="9" t="s">
        <v>349</v>
      </c>
      <c r="AE68" s="25" t="s">
        <v>344</v>
      </c>
      <c r="AG68" s="4"/>
      <c r="AH68" s="4"/>
      <c r="AI68" s="4"/>
      <c r="AJ68" s="4"/>
      <c r="AK68" s="4"/>
      <c r="AL68" s="4"/>
      <c r="AM68" s="4"/>
      <c r="AN68" s="4"/>
      <c r="AO68" s="4"/>
    </row>
    <row r="69" spans="1:47">
      <c r="A69" s="12" t="s">
        <v>66</v>
      </c>
      <c r="B69" s="10"/>
      <c r="C69" s="7">
        <v>90</v>
      </c>
      <c r="D69" s="7">
        <v>0</v>
      </c>
      <c r="E69" s="7">
        <v>50</v>
      </c>
      <c r="F69" s="7">
        <v>0</v>
      </c>
      <c r="G69" s="7">
        <v>0</v>
      </c>
      <c r="H69" s="8">
        <v>50</v>
      </c>
      <c r="I69" s="8">
        <v>50</v>
      </c>
      <c r="J69" s="8">
        <v>30</v>
      </c>
      <c r="K69" s="8">
        <v>30</v>
      </c>
      <c r="L69" s="11">
        <f t="shared" si="108"/>
        <v>180</v>
      </c>
      <c r="M69" s="11">
        <f t="shared" si="109"/>
        <v>0</v>
      </c>
      <c r="N69" s="11">
        <f t="shared" si="110"/>
        <v>100</v>
      </c>
      <c r="O69" s="11">
        <f t="shared" si="111"/>
        <v>0</v>
      </c>
      <c r="P69" s="11">
        <f t="shared" si="112"/>
        <v>0</v>
      </c>
      <c r="Q69" s="11">
        <f t="shared" si="113"/>
        <v>270</v>
      </c>
      <c r="R69" s="11">
        <f t="shared" si="114"/>
        <v>0</v>
      </c>
      <c r="S69" s="11">
        <f t="shared" si="115"/>
        <v>90</v>
      </c>
      <c r="T69" s="11">
        <f t="shared" si="116"/>
        <v>0</v>
      </c>
      <c r="U69" s="11">
        <f t="shared" si="117"/>
        <v>0</v>
      </c>
      <c r="V69" s="11">
        <f t="shared" si="51"/>
        <v>450</v>
      </c>
      <c r="W69" s="11">
        <f t="shared" si="52"/>
        <v>0</v>
      </c>
      <c r="X69" s="11">
        <f t="shared" si="53"/>
        <v>190</v>
      </c>
      <c r="Y69" s="11">
        <f t="shared" si="54"/>
        <v>0</v>
      </c>
      <c r="Z69" s="11">
        <f t="shared" si="55"/>
        <v>0</v>
      </c>
      <c r="AA69" s="9">
        <f t="shared" si="119"/>
        <v>640</v>
      </c>
      <c r="AB69" s="9" t="e">
        <f t="shared" si="118"/>
        <v>#DIV/0!</v>
      </c>
      <c r="AC69" s="22"/>
      <c r="AD69" s="9" t="s">
        <v>349</v>
      </c>
      <c r="AE69" s="30" t="s">
        <v>344</v>
      </c>
      <c r="AF69" s="49"/>
      <c r="AG69" s="4"/>
      <c r="AH69" s="4"/>
      <c r="AI69" s="4"/>
      <c r="AJ69" s="4"/>
      <c r="AK69" s="4"/>
      <c r="AL69" s="4"/>
      <c r="AM69" s="4"/>
      <c r="AN69" s="4"/>
      <c r="AO69" s="4"/>
    </row>
    <row r="70" spans="1:47">
      <c r="A70" s="12" t="s">
        <v>67</v>
      </c>
      <c r="B70" s="10"/>
      <c r="C70" s="7">
        <v>100</v>
      </c>
      <c r="D70" s="7">
        <v>0</v>
      </c>
      <c r="E70" s="7">
        <v>50</v>
      </c>
      <c r="F70" s="7">
        <v>0</v>
      </c>
      <c r="G70" s="7">
        <v>0</v>
      </c>
      <c r="H70" s="8">
        <v>60</v>
      </c>
      <c r="I70" s="8">
        <v>20</v>
      </c>
      <c r="J70" s="8">
        <v>30</v>
      </c>
      <c r="K70" s="8">
        <v>30</v>
      </c>
      <c r="L70" s="11">
        <f t="shared" si="108"/>
        <v>200</v>
      </c>
      <c r="M70" s="11">
        <f t="shared" si="109"/>
        <v>0</v>
      </c>
      <c r="N70" s="11">
        <f t="shared" si="110"/>
        <v>100</v>
      </c>
      <c r="O70" s="11">
        <f t="shared" si="111"/>
        <v>0</v>
      </c>
      <c r="P70" s="11">
        <f t="shared" si="112"/>
        <v>0</v>
      </c>
      <c r="Q70" s="11">
        <f t="shared" si="113"/>
        <v>240</v>
      </c>
      <c r="R70" s="11">
        <f t="shared" si="114"/>
        <v>0</v>
      </c>
      <c r="S70" s="11">
        <f t="shared" si="115"/>
        <v>90</v>
      </c>
      <c r="T70" s="11">
        <f t="shared" si="116"/>
        <v>0</v>
      </c>
      <c r="U70" s="11">
        <f t="shared" si="117"/>
        <v>0</v>
      </c>
      <c r="V70" s="11">
        <f t="shared" si="51"/>
        <v>440</v>
      </c>
      <c r="W70" s="11">
        <f t="shared" si="52"/>
        <v>0</v>
      </c>
      <c r="X70" s="11">
        <f t="shared" si="53"/>
        <v>190</v>
      </c>
      <c r="Y70" s="11">
        <f t="shared" si="54"/>
        <v>0</v>
      </c>
      <c r="Z70" s="11">
        <f t="shared" si="55"/>
        <v>0</v>
      </c>
      <c r="AA70" s="9">
        <f t="shared" si="119"/>
        <v>630</v>
      </c>
      <c r="AB70" s="9" t="e">
        <f t="shared" si="118"/>
        <v>#DIV/0!</v>
      </c>
      <c r="AC70" s="22"/>
      <c r="AD70" s="9" t="s">
        <v>348</v>
      </c>
      <c r="AE70" s="30" t="s">
        <v>226</v>
      </c>
      <c r="AF70" s="49"/>
      <c r="AG70" s="4"/>
      <c r="AH70" s="4"/>
      <c r="AI70" s="4"/>
      <c r="AJ70" s="4"/>
      <c r="AK70" s="4"/>
      <c r="AL70" s="4"/>
      <c r="AM70" s="4"/>
      <c r="AN70" s="4"/>
      <c r="AO70" s="4"/>
    </row>
    <row r="71" spans="1:47">
      <c r="A71" s="12" t="s">
        <v>68</v>
      </c>
      <c r="B71" s="10"/>
      <c r="C71" s="7">
        <v>130</v>
      </c>
      <c r="D71" s="7">
        <v>0</v>
      </c>
      <c r="E71" s="7">
        <v>0</v>
      </c>
      <c r="F71" s="7">
        <v>0</v>
      </c>
      <c r="G71" s="7">
        <v>0</v>
      </c>
      <c r="H71" s="8">
        <v>10</v>
      </c>
      <c r="I71" s="8">
        <v>80</v>
      </c>
      <c r="J71" s="8">
        <v>0</v>
      </c>
      <c r="K71" s="8">
        <v>0</v>
      </c>
      <c r="L71" s="11">
        <f t="shared" si="108"/>
        <v>260</v>
      </c>
      <c r="M71" s="11">
        <f t="shared" si="109"/>
        <v>0</v>
      </c>
      <c r="N71" s="11">
        <f t="shared" si="110"/>
        <v>0</v>
      </c>
      <c r="O71" s="11">
        <f t="shared" si="111"/>
        <v>0</v>
      </c>
      <c r="P71" s="11">
        <f t="shared" si="112"/>
        <v>0</v>
      </c>
      <c r="Q71" s="11">
        <f t="shared" si="113"/>
        <v>351</v>
      </c>
      <c r="R71" s="11">
        <f t="shared" si="114"/>
        <v>0</v>
      </c>
      <c r="S71" s="11">
        <f t="shared" si="115"/>
        <v>0</v>
      </c>
      <c r="T71" s="11">
        <f t="shared" si="116"/>
        <v>0</v>
      </c>
      <c r="U71" s="11">
        <f t="shared" si="117"/>
        <v>0</v>
      </c>
      <c r="V71" s="11">
        <f t="shared" si="51"/>
        <v>611</v>
      </c>
      <c r="W71" s="11">
        <f t="shared" si="52"/>
        <v>0</v>
      </c>
      <c r="X71" s="11">
        <f t="shared" si="53"/>
        <v>0</v>
      </c>
      <c r="Y71" s="11">
        <f t="shared" si="54"/>
        <v>0</v>
      </c>
      <c r="Z71" s="11">
        <f t="shared" si="55"/>
        <v>0</v>
      </c>
      <c r="AA71" s="9">
        <f t="shared" si="119"/>
        <v>611</v>
      </c>
      <c r="AB71" s="9" t="e">
        <f t="shared" si="118"/>
        <v>#DIV/0!</v>
      </c>
      <c r="AC71" s="9"/>
      <c r="AD71" s="9" t="s">
        <v>349</v>
      </c>
      <c r="AE71" s="25" t="s">
        <v>227</v>
      </c>
      <c r="AG71" s="4"/>
      <c r="AH71" s="4"/>
      <c r="AI71" s="4"/>
      <c r="AJ71" s="4"/>
      <c r="AK71" s="4"/>
      <c r="AL71" s="4"/>
      <c r="AM71" s="4"/>
      <c r="AN71" s="4"/>
      <c r="AO71" s="4"/>
    </row>
    <row r="72" spans="1:47">
      <c r="A72" s="12" t="s">
        <v>248</v>
      </c>
      <c r="B72" s="10"/>
      <c r="C72" s="7">
        <v>132</v>
      </c>
      <c r="D72" s="7">
        <v>0</v>
      </c>
      <c r="E72" s="7">
        <v>0</v>
      </c>
      <c r="F72" s="7">
        <v>0</v>
      </c>
      <c r="G72" s="7">
        <v>0</v>
      </c>
      <c r="H72" s="8">
        <v>75</v>
      </c>
      <c r="I72" s="8">
        <v>20</v>
      </c>
      <c r="J72" s="8">
        <v>0</v>
      </c>
      <c r="K72" s="8">
        <v>0</v>
      </c>
      <c r="L72" s="11">
        <f t="shared" si="108"/>
        <v>264</v>
      </c>
      <c r="M72" s="11">
        <f t="shared" si="109"/>
        <v>0</v>
      </c>
      <c r="N72" s="11">
        <f t="shared" si="110"/>
        <v>0</v>
      </c>
      <c r="O72" s="11">
        <f t="shared" si="111"/>
        <v>0</v>
      </c>
      <c r="P72" s="11">
        <f t="shared" si="112"/>
        <v>0</v>
      </c>
      <c r="Q72" s="11">
        <f t="shared" si="113"/>
        <v>376.2</v>
      </c>
      <c r="R72" s="11">
        <f t="shared" si="114"/>
        <v>0</v>
      </c>
      <c r="S72" s="11">
        <f t="shared" si="115"/>
        <v>0</v>
      </c>
      <c r="T72" s="11">
        <f t="shared" si="116"/>
        <v>0</v>
      </c>
      <c r="U72" s="11">
        <f t="shared" si="117"/>
        <v>0</v>
      </c>
      <c r="V72" s="11">
        <f t="shared" ref="V72" si="120">L72+Q72</f>
        <v>640.20000000000005</v>
      </c>
      <c r="W72" s="11">
        <f t="shared" ref="W72" si="121">M72+R72</f>
        <v>0</v>
      </c>
      <c r="X72" s="11">
        <f t="shared" ref="X72" si="122">N72+S72</f>
        <v>0</v>
      </c>
      <c r="Y72" s="11">
        <f t="shared" ref="Y72" si="123">O72+T72</f>
        <v>0</v>
      </c>
      <c r="Z72" s="11">
        <f t="shared" ref="Z72" si="124">P72+U72</f>
        <v>0</v>
      </c>
      <c r="AA72" s="9">
        <f t="shared" si="119"/>
        <v>640.20000000000005</v>
      </c>
      <c r="AB72" s="9" t="e">
        <f t="shared" si="118"/>
        <v>#DIV/0!</v>
      </c>
      <c r="AC72" s="9"/>
      <c r="AD72" s="9" t="s">
        <v>348</v>
      </c>
      <c r="AE72" s="25" t="s">
        <v>226</v>
      </c>
      <c r="AG72" s="4"/>
      <c r="AH72" s="4"/>
      <c r="AI72" s="4"/>
      <c r="AJ72" s="4"/>
      <c r="AK72" s="4"/>
      <c r="AL72" s="4"/>
      <c r="AM72" s="4"/>
      <c r="AN72" s="4"/>
      <c r="AO72" s="4"/>
    </row>
    <row r="73" spans="1:47" s="2" customFormat="1">
      <c r="A73" s="2" t="s">
        <v>69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>
        <v>400</v>
      </c>
      <c r="AB73" s="10"/>
      <c r="AC73" s="10"/>
      <c r="AD73" s="10"/>
      <c r="AE73" s="26"/>
      <c r="AF73" s="26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>
      <c r="A74" s="12" t="s">
        <v>70</v>
      </c>
      <c r="B74" s="10"/>
      <c r="C74" s="7">
        <v>86</v>
      </c>
      <c r="D74" s="7">
        <v>0</v>
      </c>
      <c r="E74" s="7">
        <v>0</v>
      </c>
      <c r="F74" s="7">
        <v>0</v>
      </c>
      <c r="G74" s="7">
        <v>0</v>
      </c>
      <c r="H74" s="8">
        <v>10</v>
      </c>
      <c r="I74" s="8">
        <v>75</v>
      </c>
      <c r="J74" s="8">
        <v>0</v>
      </c>
      <c r="K74" s="8">
        <v>0</v>
      </c>
      <c r="L74" s="11">
        <f t="shared" ref="L74:L90" si="125">C74*$C$1</f>
        <v>172</v>
      </c>
      <c r="M74" s="11">
        <f t="shared" ref="M74:M90" si="126">D74*$C$1</f>
        <v>0</v>
      </c>
      <c r="N74" s="11">
        <f t="shared" ref="N74:N90" si="127">E74*$C$1</f>
        <v>0</v>
      </c>
      <c r="O74" s="11">
        <f t="shared" ref="O74:O90" si="128">F74*$C$1</f>
        <v>0</v>
      </c>
      <c r="P74" s="11">
        <f t="shared" ref="P74:P90" si="129">G74*$C$1</f>
        <v>0</v>
      </c>
      <c r="Q74" s="11">
        <f t="shared" ref="Q74:Q94" si="130">(L74/100)*(H74*$B$1)+(L74/100)*(I74*$B$1)</f>
        <v>219.3</v>
      </c>
      <c r="R74" s="11">
        <f t="shared" ref="R74:R94" si="131">(M74/100)*(J74*$B$1)</f>
        <v>0</v>
      </c>
      <c r="S74" s="11">
        <f t="shared" ref="S74:S84" si="132">(N74/100)*(J74*$B$1)+(N74/100)*(K74*$B$1)</f>
        <v>0</v>
      </c>
      <c r="T74" s="11">
        <f t="shared" ref="T74:T94" si="133">(O74/100)*(K74*$B$1)</f>
        <v>0</v>
      </c>
      <c r="U74" s="11">
        <f t="shared" ref="U74:U94" si="134">(P74/100)*(J74*$B$1)+(P74/100)*(K74*$B$1)</f>
        <v>0</v>
      </c>
      <c r="V74" s="11">
        <f t="shared" si="51"/>
        <v>391.3</v>
      </c>
      <c r="W74" s="11">
        <f t="shared" si="52"/>
        <v>0</v>
      </c>
      <c r="X74" s="11">
        <f t="shared" si="53"/>
        <v>0</v>
      </c>
      <c r="Y74" s="11">
        <f t="shared" si="54"/>
        <v>0</v>
      </c>
      <c r="Z74" s="11">
        <f t="shared" si="55"/>
        <v>0</v>
      </c>
      <c r="AA74" s="9">
        <f t="shared" si="119"/>
        <v>391.3</v>
      </c>
      <c r="AB74" s="9" t="e">
        <f t="shared" ref="AB74:AB94" si="135">ROUND((V74+W74+X74+Y74+Z74)/B74,1)</f>
        <v>#DIV/0!</v>
      </c>
      <c r="AC74" s="9"/>
      <c r="AD74" s="9" t="s">
        <v>717</v>
      </c>
      <c r="AE74" s="25" t="s">
        <v>227</v>
      </c>
      <c r="AG74" s="4"/>
      <c r="AH74" s="4"/>
      <c r="AI74" s="4"/>
      <c r="AJ74" s="4"/>
      <c r="AK74" s="4"/>
      <c r="AL74" s="4"/>
      <c r="AM74" s="4"/>
      <c r="AN74" s="4"/>
      <c r="AO74" s="4"/>
    </row>
    <row r="75" spans="1:47">
      <c r="A75" s="12" t="s">
        <v>71</v>
      </c>
      <c r="B75" s="10"/>
      <c r="C75" s="7">
        <v>96</v>
      </c>
      <c r="D75" s="7">
        <v>0</v>
      </c>
      <c r="E75" s="7">
        <v>0</v>
      </c>
      <c r="F75" s="7">
        <v>0</v>
      </c>
      <c r="G75" s="7">
        <v>0</v>
      </c>
      <c r="H75" s="8">
        <v>10</v>
      </c>
      <c r="I75" s="8">
        <v>60</v>
      </c>
      <c r="J75" s="8">
        <v>0</v>
      </c>
      <c r="K75" s="8">
        <v>0</v>
      </c>
      <c r="L75" s="11">
        <f t="shared" si="125"/>
        <v>192</v>
      </c>
      <c r="M75" s="11">
        <f t="shared" si="126"/>
        <v>0</v>
      </c>
      <c r="N75" s="11">
        <f t="shared" si="127"/>
        <v>0</v>
      </c>
      <c r="O75" s="11">
        <f t="shared" si="128"/>
        <v>0</v>
      </c>
      <c r="P75" s="11">
        <f t="shared" si="129"/>
        <v>0</v>
      </c>
      <c r="Q75" s="11">
        <f t="shared" si="130"/>
        <v>201.59999999999997</v>
      </c>
      <c r="R75" s="11">
        <f t="shared" si="131"/>
        <v>0</v>
      </c>
      <c r="S75" s="11">
        <f t="shared" si="132"/>
        <v>0</v>
      </c>
      <c r="T75" s="11">
        <f t="shared" si="133"/>
        <v>0</v>
      </c>
      <c r="U75" s="11">
        <f t="shared" si="134"/>
        <v>0</v>
      </c>
      <c r="V75" s="11">
        <f t="shared" si="51"/>
        <v>393.59999999999997</v>
      </c>
      <c r="W75" s="11">
        <f t="shared" si="52"/>
        <v>0</v>
      </c>
      <c r="X75" s="11">
        <f t="shared" si="53"/>
        <v>0</v>
      </c>
      <c r="Y75" s="11">
        <f t="shared" si="54"/>
        <v>0</v>
      </c>
      <c r="Z75" s="11">
        <f t="shared" si="55"/>
        <v>0</v>
      </c>
      <c r="AA75" s="9">
        <f t="shared" si="119"/>
        <v>393.59999999999997</v>
      </c>
      <c r="AB75" s="9" t="e">
        <f t="shared" si="135"/>
        <v>#DIV/0!</v>
      </c>
      <c r="AC75" s="9"/>
      <c r="AD75" s="9" t="s">
        <v>717</v>
      </c>
      <c r="AE75" s="25" t="s">
        <v>227</v>
      </c>
      <c r="AG75" s="4"/>
      <c r="AH75" s="4"/>
      <c r="AI75" s="4"/>
      <c r="AJ75" s="4"/>
      <c r="AK75" s="4"/>
      <c r="AL75" s="4"/>
      <c r="AM75" s="4"/>
      <c r="AN75" s="4"/>
      <c r="AO75" s="4"/>
    </row>
    <row r="76" spans="1:47">
      <c r="A76" s="12" t="s">
        <v>72</v>
      </c>
      <c r="B76" s="10"/>
      <c r="C76" s="7">
        <v>95</v>
      </c>
      <c r="D76" s="7">
        <v>0</v>
      </c>
      <c r="E76" s="7">
        <v>0</v>
      </c>
      <c r="F76" s="7">
        <v>0</v>
      </c>
      <c r="G76" s="7">
        <v>0</v>
      </c>
      <c r="H76" s="8">
        <v>10</v>
      </c>
      <c r="I76" s="8">
        <v>60</v>
      </c>
      <c r="J76" s="8">
        <v>0</v>
      </c>
      <c r="K76" s="8">
        <v>0</v>
      </c>
      <c r="L76" s="11">
        <f t="shared" si="125"/>
        <v>190</v>
      </c>
      <c r="M76" s="11">
        <f t="shared" si="126"/>
        <v>0</v>
      </c>
      <c r="N76" s="11">
        <f t="shared" si="127"/>
        <v>0</v>
      </c>
      <c r="O76" s="11">
        <f t="shared" si="128"/>
        <v>0</v>
      </c>
      <c r="P76" s="11">
        <f t="shared" si="129"/>
        <v>0</v>
      </c>
      <c r="Q76" s="11">
        <f t="shared" si="130"/>
        <v>199.5</v>
      </c>
      <c r="R76" s="11">
        <f t="shared" si="131"/>
        <v>0</v>
      </c>
      <c r="S76" s="11">
        <f t="shared" si="132"/>
        <v>0</v>
      </c>
      <c r="T76" s="11">
        <f t="shared" si="133"/>
        <v>0</v>
      </c>
      <c r="U76" s="11">
        <f t="shared" si="134"/>
        <v>0</v>
      </c>
      <c r="V76" s="11">
        <f t="shared" si="51"/>
        <v>389.5</v>
      </c>
      <c r="W76" s="11">
        <f t="shared" si="52"/>
        <v>0</v>
      </c>
      <c r="X76" s="11">
        <f t="shared" si="53"/>
        <v>0</v>
      </c>
      <c r="Y76" s="11">
        <f t="shared" si="54"/>
        <v>0</v>
      </c>
      <c r="Z76" s="11">
        <f t="shared" si="55"/>
        <v>0</v>
      </c>
      <c r="AA76" s="9">
        <f t="shared" si="119"/>
        <v>389.5</v>
      </c>
      <c r="AB76" s="9" t="e">
        <f t="shared" si="135"/>
        <v>#DIV/0!</v>
      </c>
      <c r="AC76" s="9"/>
      <c r="AD76" s="9" t="s">
        <v>717</v>
      </c>
      <c r="AE76" s="25" t="s">
        <v>227</v>
      </c>
      <c r="AG76" s="4"/>
      <c r="AH76" s="4"/>
      <c r="AI76" s="4"/>
      <c r="AJ76" s="4"/>
      <c r="AK76" s="4"/>
      <c r="AL76" s="4"/>
      <c r="AM76" s="4"/>
      <c r="AN76" s="4"/>
      <c r="AO76" s="4"/>
    </row>
    <row r="77" spans="1:47">
      <c r="A77" s="12" t="s">
        <v>73</v>
      </c>
      <c r="B77" s="10"/>
      <c r="C77" s="7">
        <v>90</v>
      </c>
      <c r="D77" s="7">
        <v>0</v>
      </c>
      <c r="E77" s="7">
        <v>0</v>
      </c>
      <c r="F77" s="7">
        <v>0</v>
      </c>
      <c r="G77" s="7">
        <v>0</v>
      </c>
      <c r="H77" s="8">
        <v>20</v>
      </c>
      <c r="I77" s="8">
        <v>65</v>
      </c>
      <c r="J77" s="8">
        <v>0</v>
      </c>
      <c r="K77" s="8">
        <v>0</v>
      </c>
      <c r="L77" s="11">
        <f t="shared" si="125"/>
        <v>180</v>
      </c>
      <c r="M77" s="11">
        <f t="shared" si="126"/>
        <v>0</v>
      </c>
      <c r="N77" s="11">
        <f t="shared" si="127"/>
        <v>0</v>
      </c>
      <c r="O77" s="11">
        <f t="shared" si="128"/>
        <v>0</v>
      </c>
      <c r="P77" s="11">
        <f t="shared" si="129"/>
        <v>0</v>
      </c>
      <c r="Q77" s="11">
        <f t="shared" si="130"/>
        <v>229.5</v>
      </c>
      <c r="R77" s="11">
        <f t="shared" si="131"/>
        <v>0</v>
      </c>
      <c r="S77" s="11">
        <f t="shared" si="132"/>
        <v>0</v>
      </c>
      <c r="T77" s="11">
        <f t="shared" si="133"/>
        <v>0</v>
      </c>
      <c r="U77" s="11">
        <f t="shared" si="134"/>
        <v>0</v>
      </c>
      <c r="V77" s="11">
        <f t="shared" si="51"/>
        <v>409.5</v>
      </c>
      <c r="W77" s="11">
        <f t="shared" si="52"/>
        <v>0</v>
      </c>
      <c r="X77" s="11">
        <f t="shared" si="53"/>
        <v>0</v>
      </c>
      <c r="Y77" s="11">
        <f t="shared" si="54"/>
        <v>0</v>
      </c>
      <c r="Z77" s="11">
        <f t="shared" si="55"/>
        <v>0</v>
      </c>
      <c r="AA77" s="9">
        <f t="shared" si="119"/>
        <v>409.5</v>
      </c>
      <c r="AB77" s="9" t="e">
        <f t="shared" si="135"/>
        <v>#DIV/0!</v>
      </c>
      <c r="AC77" s="9"/>
      <c r="AD77" s="9" t="s">
        <v>717</v>
      </c>
      <c r="AE77" s="25" t="s">
        <v>227</v>
      </c>
      <c r="AG77" s="4"/>
      <c r="AH77" s="4"/>
      <c r="AI77" s="4"/>
      <c r="AJ77" s="4"/>
      <c r="AK77" s="4"/>
      <c r="AL77" s="4"/>
      <c r="AM77" s="4"/>
      <c r="AN77" s="4"/>
      <c r="AO77" s="4"/>
    </row>
    <row r="78" spans="1:47">
      <c r="A78" s="12" t="s">
        <v>74</v>
      </c>
      <c r="B78" s="10"/>
      <c r="C78" s="7">
        <v>92</v>
      </c>
      <c r="D78" s="7">
        <v>0</v>
      </c>
      <c r="E78" s="7">
        <v>0</v>
      </c>
      <c r="F78" s="7">
        <v>0</v>
      </c>
      <c r="G78" s="7">
        <v>0</v>
      </c>
      <c r="H78" s="8">
        <v>15</v>
      </c>
      <c r="I78" s="8">
        <v>65</v>
      </c>
      <c r="J78" s="8">
        <v>0</v>
      </c>
      <c r="K78" s="8">
        <v>0</v>
      </c>
      <c r="L78" s="11">
        <f t="shared" si="125"/>
        <v>184</v>
      </c>
      <c r="M78" s="11">
        <f t="shared" si="126"/>
        <v>0</v>
      </c>
      <c r="N78" s="11">
        <f t="shared" si="127"/>
        <v>0</v>
      </c>
      <c r="O78" s="11">
        <f t="shared" si="128"/>
        <v>0</v>
      </c>
      <c r="P78" s="11">
        <f t="shared" si="129"/>
        <v>0</v>
      </c>
      <c r="Q78" s="11">
        <f t="shared" si="130"/>
        <v>220.8</v>
      </c>
      <c r="R78" s="11">
        <f t="shared" si="131"/>
        <v>0</v>
      </c>
      <c r="S78" s="11">
        <f t="shared" si="132"/>
        <v>0</v>
      </c>
      <c r="T78" s="11">
        <f t="shared" si="133"/>
        <v>0</v>
      </c>
      <c r="U78" s="11">
        <f t="shared" si="134"/>
        <v>0</v>
      </c>
      <c r="V78" s="11">
        <f t="shared" si="51"/>
        <v>404.8</v>
      </c>
      <c r="W78" s="11">
        <f t="shared" si="52"/>
        <v>0</v>
      </c>
      <c r="X78" s="11">
        <f t="shared" si="53"/>
        <v>0</v>
      </c>
      <c r="Y78" s="11">
        <f t="shared" si="54"/>
        <v>0</v>
      </c>
      <c r="Z78" s="11">
        <f t="shared" si="55"/>
        <v>0</v>
      </c>
      <c r="AA78" s="9">
        <f t="shared" si="119"/>
        <v>404.8</v>
      </c>
      <c r="AB78" s="9" t="e">
        <f t="shared" si="135"/>
        <v>#DIV/0!</v>
      </c>
      <c r="AC78" s="9"/>
      <c r="AD78" s="9" t="s">
        <v>717</v>
      </c>
      <c r="AE78" s="25" t="s">
        <v>227</v>
      </c>
      <c r="AG78" s="4"/>
      <c r="AH78" s="4"/>
      <c r="AI78" s="4"/>
      <c r="AJ78" s="4"/>
      <c r="AK78" s="4"/>
      <c r="AL78" s="4"/>
      <c r="AM78" s="4"/>
      <c r="AN78" s="4"/>
      <c r="AO78" s="4"/>
    </row>
    <row r="79" spans="1:47">
      <c r="A79" s="12" t="s">
        <v>254</v>
      </c>
      <c r="B79" s="10"/>
      <c r="C79" s="7">
        <v>84</v>
      </c>
      <c r="D79" s="7">
        <v>0</v>
      </c>
      <c r="E79" s="7">
        <v>0</v>
      </c>
      <c r="F79" s="7">
        <v>0</v>
      </c>
      <c r="G79" s="7">
        <v>0</v>
      </c>
      <c r="H79" s="8">
        <v>30</v>
      </c>
      <c r="I79" s="8">
        <v>60</v>
      </c>
      <c r="J79" s="8">
        <v>0</v>
      </c>
      <c r="K79" s="8">
        <v>0</v>
      </c>
      <c r="L79" s="11">
        <f t="shared" si="125"/>
        <v>168</v>
      </c>
      <c r="M79" s="11">
        <f t="shared" si="126"/>
        <v>0</v>
      </c>
      <c r="N79" s="11">
        <f t="shared" si="127"/>
        <v>0</v>
      </c>
      <c r="O79" s="11">
        <f t="shared" si="128"/>
        <v>0</v>
      </c>
      <c r="P79" s="11">
        <f t="shared" si="129"/>
        <v>0</v>
      </c>
      <c r="Q79" s="11">
        <f t="shared" si="130"/>
        <v>226.79999999999998</v>
      </c>
      <c r="R79" s="11">
        <f t="shared" si="131"/>
        <v>0</v>
      </c>
      <c r="S79" s="11">
        <f t="shared" si="132"/>
        <v>0</v>
      </c>
      <c r="T79" s="11">
        <f t="shared" si="133"/>
        <v>0</v>
      </c>
      <c r="U79" s="11">
        <f t="shared" si="134"/>
        <v>0</v>
      </c>
      <c r="V79" s="11">
        <f t="shared" si="51"/>
        <v>394.79999999999995</v>
      </c>
      <c r="W79" s="11">
        <f t="shared" si="52"/>
        <v>0</v>
      </c>
      <c r="X79" s="11">
        <f t="shared" si="53"/>
        <v>0</v>
      </c>
      <c r="Y79" s="11">
        <f t="shared" si="54"/>
        <v>0</v>
      </c>
      <c r="Z79" s="11">
        <f t="shared" si="55"/>
        <v>0</v>
      </c>
      <c r="AA79" s="9">
        <f t="shared" si="119"/>
        <v>394.79999999999995</v>
      </c>
      <c r="AB79" s="9" t="e">
        <f t="shared" si="135"/>
        <v>#DIV/0!</v>
      </c>
      <c r="AC79" s="9"/>
      <c r="AD79" s="9" t="s">
        <v>717</v>
      </c>
      <c r="AE79" s="25" t="s">
        <v>227</v>
      </c>
      <c r="AG79" s="4"/>
      <c r="AH79" s="4"/>
      <c r="AI79" s="4"/>
      <c r="AJ79" s="4"/>
      <c r="AK79" s="4"/>
      <c r="AL79" s="4"/>
      <c r="AM79" s="4"/>
      <c r="AN79" s="4"/>
      <c r="AO79" s="4"/>
    </row>
    <row r="80" spans="1:47">
      <c r="A80" s="12" t="s">
        <v>75</v>
      </c>
      <c r="B80" s="10"/>
      <c r="C80" s="7">
        <v>90</v>
      </c>
      <c r="D80" s="7">
        <v>0</v>
      </c>
      <c r="E80" s="7">
        <v>0</v>
      </c>
      <c r="F80" s="7">
        <v>0</v>
      </c>
      <c r="G80" s="7">
        <v>0</v>
      </c>
      <c r="H80" s="8">
        <v>10</v>
      </c>
      <c r="I80" s="8">
        <v>75</v>
      </c>
      <c r="J80" s="8">
        <v>0</v>
      </c>
      <c r="K80" s="8">
        <v>0</v>
      </c>
      <c r="L80" s="11">
        <f t="shared" si="125"/>
        <v>180</v>
      </c>
      <c r="M80" s="11">
        <f t="shared" si="126"/>
        <v>0</v>
      </c>
      <c r="N80" s="11">
        <f t="shared" si="127"/>
        <v>0</v>
      </c>
      <c r="O80" s="11">
        <f t="shared" si="128"/>
        <v>0</v>
      </c>
      <c r="P80" s="11">
        <f t="shared" si="129"/>
        <v>0</v>
      </c>
      <c r="Q80" s="11">
        <f t="shared" si="130"/>
        <v>229.5</v>
      </c>
      <c r="R80" s="11">
        <f t="shared" si="131"/>
        <v>0</v>
      </c>
      <c r="S80" s="11">
        <f t="shared" si="132"/>
        <v>0</v>
      </c>
      <c r="T80" s="11">
        <f t="shared" si="133"/>
        <v>0</v>
      </c>
      <c r="U80" s="11">
        <f t="shared" si="134"/>
        <v>0</v>
      </c>
      <c r="V80" s="11">
        <f t="shared" ref="V80:V147" si="136">L80+Q80</f>
        <v>409.5</v>
      </c>
      <c r="W80" s="11">
        <f t="shared" ref="W80:W147" si="137">M80+R80</f>
        <v>0</v>
      </c>
      <c r="X80" s="11">
        <f t="shared" ref="X80:X147" si="138">N80+S80</f>
        <v>0</v>
      </c>
      <c r="Y80" s="11">
        <f t="shared" ref="Y80:Y147" si="139">O80+T80</f>
        <v>0</v>
      </c>
      <c r="Z80" s="11">
        <f t="shared" ref="Z80:Z147" si="140">P80+U80</f>
        <v>0</v>
      </c>
      <c r="AA80" s="9">
        <f t="shared" si="119"/>
        <v>409.5</v>
      </c>
      <c r="AB80" s="9" t="e">
        <f t="shared" si="135"/>
        <v>#DIV/0!</v>
      </c>
      <c r="AC80" s="9"/>
      <c r="AD80" s="9" t="s">
        <v>717</v>
      </c>
      <c r="AE80" s="25" t="s">
        <v>227</v>
      </c>
      <c r="AG80" s="4"/>
      <c r="AH80" s="4"/>
      <c r="AI80" s="4"/>
      <c r="AJ80" s="4"/>
      <c r="AK80" s="4"/>
      <c r="AL80" s="4"/>
      <c r="AM80" s="4"/>
      <c r="AN80" s="4"/>
      <c r="AO80" s="4"/>
    </row>
    <row r="81" spans="1:47">
      <c r="A81" s="12" t="s">
        <v>76</v>
      </c>
      <c r="B81" s="10"/>
      <c r="C81" s="7">
        <v>90</v>
      </c>
      <c r="D81" s="7">
        <v>0</v>
      </c>
      <c r="E81" s="7">
        <v>0</v>
      </c>
      <c r="F81" s="7">
        <v>0</v>
      </c>
      <c r="G81" s="7">
        <v>0</v>
      </c>
      <c r="H81" s="8">
        <v>40</v>
      </c>
      <c r="I81" s="8">
        <v>40</v>
      </c>
      <c r="J81" s="8">
        <v>0</v>
      </c>
      <c r="K81" s="8">
        <v>0</v>
      </c>
      <c r="L81" s="11">
        <f t="shared" si="125"/>
        <v>180</v>
      </c>
      <c r="M81" s="11">
        <f t="shared" si="126"/>
        <v>0</v>
      </c>
      <c r="N81" s="11">
        <f t="shared" si="127"/>
        <v>0</v>
      </c>
      <c r="O81" s="11">
        <f t="shared" si="128"/>
        <v>0</v>
      </c>
      <c r="P81" s="11">
        <f t="shared" si="129"/>
        <v>0</v>
      </c>
      <c r="Q81" s="11">
        <f t="shared" si="130"/>
        <v>216</v>
      </c>
      <c r="R81" s="11">
        <f t="shared" si="131"/>
        <v>0</v>
      </c>
      <c r="S81" s="11">
        <f t="shared" si="132"/>
        <v>0</v>
      </c>
      <c r="T81" s="11">
        <f t="shared" si="133"/>
        <v>0</v>
      </c>
      <c r="U81" s="11">
        <f t="shared" si="134"/>
        <v>0</v>
      </c>
      <c r="V81" s="11">
        <f t="shared" si="136"/>
        <v>396</v>
      </c>
      <c r="W81" s="11">
        <f t="shared" si="137"/>
        <v>0</v>
      </c>
      <c r="X81" s="11">
        <f t="shared" si="138"/>
        <v>0</v>
      </c>
      <c r="Y81" s="11">
        <f t="shared" si="139"/>
        <v>0</v>
      </c>
      <c r="Z81" s="11">
        <f t="shared" si="140"/>
        <v>0</v>
      </c>
      <c r="AA81" s="9">
        <f t="shared" si="119"/>
        <v>396</v>
      </c>
      <c r="AB81" s="9" t="e">
        <f t="shared" si="135"/>
        <v>#DIV/0!</v>
      </c>
      <c r="AC81" s="9"/>
      <c r="AD81" s="9" t="s">
        <v>717</v>
      </c>
      <c r="AE81" s="25" t="s">
        <v>344</v>
      </c>
      <c r="AG81" s="4"/>
      <c r="AH81" s="4"/>
      <c r="AI81" s="4"/>
      <c r="AJ81" s="4"/>
      <c r="AK81" s="4"/>
      <c r="AL81" s="4"/>
      <c r="AM81" s="4"/>
      <c r="AN81" s="4"/>
      <c r="AO81" s="4"/>
    </row>
    <row r="82" spans="1:47">
      <c r="A82" s="12" t="s">
        <v>77</v>
      </c>
      <c r="B82" s="10"/>
      <c r="C82" s="7">
        <v>96</v>
      </c>
      <c r="D82" s="7">
        <v>0</v>
      </c>
      <c r="E82" s="7">
        <v>0</v>
      </c>
      <c r="F82" s="7">
        <v>0</v>
      </c>
      <c r="G82" s="7">
        <v>0</v>
      </c>
      <c r="H82" s="8">
        <v>20</v>
      </c>
      <c r="I82" s="8">
        <v>55</v>
      </c>
      <c r="J82" s="8">
        <v>0</v>
      </c>
      <c r="K82" s="8">
        <v>0</v>
      </c>
      <c r="L82" s="11">
        <f t="shared" si="125"/>
        <v>192</v>
      </c>
      <c r="M82" s="11">
        <f t="shared" si="126"/>
        <v>0</v>
      </c>
      <c r="N82" s="11">
        <f t="shared" si="127"/>
        <v>0</v>
      </c>
      <c r="O82" s="11">
        <f t="shared" si="128"/>
        <v>0</v>
      </c>
      <c r="P82" s="11">
        <f t="shared" si="129"/>
        <v>0</v>
      </c>
      <c r="Q82" s="11">
        <f t="shared" si="130"/>
        <v>216</v>
      </c>
      <c r="R82" s="11">
        <f t="shared" si="131"/>
        <v>0</v>
      </c>
      <c r="S82" s="11">
        <f t="shared" si="132"/>
        <v>0</v>
      </c>
      <c r="T82" s="11">
        <f t="shared" si="133"/>
        <v>0</v>
      </c>
      <c r="U82" s="11">
        <f t="shared" si="134"/>
        <v>0</v>
      </c>
      <c r="V82" s="11">
        <f t="shared" si="136"/>
        <v>408</v>
      </c>
      <c r="W82" s="11">
        <f t="shared" si="137"/>
        <v>0</v>
      </c>
      <c r="X82" s="11">
        <f t="shared" si="138"/>
        <v>0</v>
      </c>
      <c r="Y82" s="11">
        <f t="shared" si="139"/>
        <v>0</v>
      </c>
      <c r="Z82" s="11">
        <f t="shared" si="140"/>
        <v>0</v>
      </c>
      <c r="AA82" s="9">
        <f t="shared" si="119"/>
        <v>408</v>
      </c>
      <c r="AB82" s="9" t="e">
        <f t="shared" si="135"/>
        <v>#DIV/0!</v>
      </c>
      <c r="AC82" s="9"/>
      <c r="AD82" s="9" t="s">
        <v>348</v>
      </c>
      <c r="AE82" s="25" t="s">
        <v>227</v>
      </c>
      <c r="AG82" s="4"/>
      <c r="AH82" s="4"/>
      <c r="AI82" s="4"/>
      <c r="AJ82" s="4"/>
      <c r="AK82" s="4"/>
      <c r="AL82" s="4"/>
      <c r="AM82" s="4"/>
      <c r="AN82" s="4"/>
      <c r="AO82" s="4"/>
    </row>
    <row r="83" spans="1:47">
      <c r="A83" s="12" t="s">
        <v>78</v>
      </c>
      <c r="B83" s="10"/>
      <c r="C83" s="7">
        <v>80</v>
      </c>
      <c r="D83" s="7">
        <v>40</v>
      </c>
      <c r="E83" s="7">
        <v>0</v>
      </c>
      <c r="F83" s="7">
        <v>0</v>
      </c>
      <c r="G83" s="7">
        <v>0</v>
      </c>
      <c r="H83" s="8">
        <v>10</v>
      </c>
      <c r="I83" s="8">
        <v>60</v>
      </c>
      <c r="J83" s="8">
        <v>30</v>
      </c>
      <c r="K83" s="8">
        <v>0</v>
      </c>
      <c r="L83" s="11">
        <f t="shared" si="125"/>
        <v>160</v>
      </c>
      <c r="M83" s="11">
        <f t="shared" si="126"/>
        <v>80</v>
      </c>
      <c r="N83" s="11">
        <f t="shared" si="127"/>
        <v>0</v>
      </c>
      <c r="O83" s="11">
        <f t="shared" si="128"/>
        <v>0</v>
      </c>
      <c r="P83" s="11">
        <f t="shared" si="129"/>
        <v>0</v>
      </c>
      <c r="Q83" s="11">
        <f t="shared" si="130"/>
        <v>168</v>
      </c>
      <c r="R83" s="11">
        <f t="shared" si="131"/>
        <v>36</v>
      </c>
      <c r="S83" s="11">
        <f t="shared" si="132"/>
        <v>0</v>
      </c>
      <c r="T83" s="11">
        <f t="shared" si="133"/>
        <v>0</v>
      </c>
      <c r="U83" s="11">
        <f t="shared" si="134"/>
        <v>0</v>
      </c>
      <c r="V83" s="11">
        <f t="shared" si="136"/>
        <v>328</v>
      </c>
      <c r="W83" s="11">
        <f t="shared" si="137"/>
        <v>116</v>
      </c>
      <c r="X83" s="11">
        <f t="shared" si="138"/>
        <v>0</v>
      </c>
      <c r="Y83" s="11">
        <f t="shared" si="139"/>
        <v>0</v>
      </c>
      <c r="Z83" s="11">
        <f t="shared" si="140"/>
        <v>0</v>
      </c>
      <c r="AA83" s="9">
        <f t="shared" si="119"/>
        <v>444</v>
      </c>
      <c r="AB83" s="9" t="e">
        <f t="shared" si="135"/>
        <v>#DIV/0!</v>
      </c>
      <c r="AC83" s="22"/>
      <c r="AD83" s="9" t="s">
        <v>348</v>
      </c>
      <c r="AE83" s="30" t="s">
        <v>227</v>
      </c>
      <c r="AF83" s="49"/>
      <c r="AG83" s="4"/>
      <c r="AH83" s="4"/>
      <c r="AI83" s="4"/>
      <c r="AJ83" s="4"/>
      <c r="AK83" s="4"/>
      <c r="AL83" s="4"/>
      <c r="AM83" s="4"/>
      <c r="AN83" s="4"/>
      <c r="AO83" s="4"/>
    </row>
    <row r="84" spans="1:47">
      <c r="A84" s="12" t="s">
        <v>79</v>
      </c>
      <c r="B84" s="10"/>
      <c r="C84" s="7">
        <v>90</v>
      </c>
      <c r="D84" s="7">
        <v>0</v>
      </c>
      <c r="E84" s="7">
        <v>0</v>
      </c>
      <c r="F84" s="7">
        <v>0</v>
      </c>
      <c r="G84" s="7">
        <v>0</v>
      </c>
      <c r="H84" s="8">
        <v>30</v>
      </c>
      <c r="I84" s="8">
        <v>70</v>
      </c>
      <c r="J84" s="8">
        <v>0</v>
      </c>
      <c r="K84" s="8">
        <v>0</v>
      </c>
      <c r="L84" s="11">
        <f t="shared" si="125"/>
        <v>180</v>
      </c>
      <c r="M84" s="11">
        <f t="shared" si="126"/>
        <v>0</v>
      </c>
      <c r="N84" s="11">
        <f t="shared" si="127"/>
        <v>0</v>
      </c>
      <c r="O84" s="11">
        <f t="shared" si="128"/>
        <v>0</v>
      </c>
      <c r="P84" s="11">
        <f t="shared" si="129"/>
        <v>0</v>
      </c>
      <c r="Q84" s="11">
        <f t="shared" si="130"/>
        <v>270</v>
      </c>
      <c r="R84" s="11">
        <f t="shared" si="131"/>
        <v>0</v>
      </c>
      <c r="S84" s="11">
        <f t="shared" si="132"/>
        <v>0</v>
      </c>
      <c r="T84" s="11">
        <f t="shared" si="133"/>
        <v>0</v>
      </c>
      <c r="U84" s="11">
        <f t="shared" si="134"/>
        <v>0</v>
      </c>
      <c r="V84" s="11">
        <f t="shared" si="136"/>
        <v>450</v>
      </c>
      <c r="W84" s="11">
        <f t="shared" si="137"/>
        <v>0</v>
      </c>
      <c r="X84" s="11">
        <f t="shared" si="138"/>
        <v>0</v>
      </c>
      <c r="Y84" s="11">
        <f t="shared" si="139"/>
        <v>0</v>
      </c>
      <c r="Z84" s="11">
        <f t="shared" si="140"/>
        <v>0</v>
      </c>
      <c r="AA84" s="9">
        <f t="shared" si="119"/>
        <v>450</v>
      </c>
      <c r="AB84" s="9" t="e">
        <f t="shared" si="135"/>
        <v>#DIV/0!</v>
      </c>
      <c r="AC84" s="9"/>
      <c r="AD84" s="9" t="s">
        <v>349</v>
      </c>
      <c r="AE84" s="25" t="s">
        <v>227</v>
      </c>
      <c r="AG84" s="4"/>
      <c r="AH84" s="4"/>
      <c r="AI84" s="4"/>
      <c r="AJ84" s="4"/>
      <c r="AK84" s="4"/>
      <c r="AL84" s="4"/>
      <c r="AM84" s="4"/>
      <c r="AN84" s="4"/>
      <c r="AO84" s="4"/>
    </row>
    <row r="85" spans="1:47">
      <c r="A85" s="12" t="s">
        <v>80</v>
      </c>
      <c r="B85" s="10"/>
      <c r="C85" s="7">
        <v>0</v>
      </c>
      <c r="D85" s="7">
        <v>0</v>
      </c>
      <c r="E85" s="7">
        <v>120</v>
      </c>
      <c r="F85" s="7">
        <v>0</v>
      </c>
      <c r="G85" s="7">
        <v>0</v>
      </c>
      <c r="H85" s="8">
        <v>0</v>
      </c>
      <c r="I85" s="8">
        <v>0</v>
      </c>
      <c r="J85" s="8">
        <v>25</v>
      </c>
      <c r="K85" s="8">
        <v>25</v>
      </c>
      <c r="L85" s="11">
        <f t="shared" si="125"/>
        <v>0</v>
      </c>
      <c r="M85" s="11">
        <f t="shared" si="126"/>
        <v>0</v>
      </c>
      <c r="N85" s="11">
        <f t="shared" si="127"/>
        <v>240</v>
      </c>
      <c r="O85" s="11">
        <f t="shared" si="128"/>
        <v>0</v>
      </c>
      <c r="P85" s="11">
        <f t="shared" si="129"/>
        <v>0</v>
      </c>
      <c r="Q85" s="11">
        <f t="shared" si="130"/>
        <v>0</v>
      </c>
      <c r="R85" s="11">
        <f t="shared" si="131"/>
        <v>0</v>
      </c>
      <c r="S85" s="11">
        <f>(N85/100)*(J85*$B$1)+(N85/100)*(K85*$B$1)+(N85/100)*(I85*$B$1)</f>
        <v>180</v>
      </c>
      <c r="T85" s="11">
        <f t="shared" si="133"/>
        <v>0</v>
      </c>
      <c r="U85" s="11">
        <f t="shared" si="134"/>
        <v>0</v>
      </c>
      <c r="V85" s="11">
        <f t="shared" si="136"/>
        <v>0</v>
      </c>
      <c r="W85" s="11">
        <f t="shared" si="137"/>
        <v>0</v>
      </c>
      <c r="X85" s="11">
        <f t="shared" si="138"/>
        <v>420</v>
      </c>
      <c r="Y85" s="11">
        <f t="shared" si="139"/>
        <v>0</v>
      </c>
      <c r="Z85" s="11">
        <f t="shared" si="140"/>
        <v>0</v>
      </c>
      <c r="AA85" s="9">
        <f t="shared" si="119"/>
        <v>420</v>
      </c>
      <c r="AB85" s="9" t="e">
        <f t="shared" si="135"/>
        <v>#DIV/0!</v>
      </c>
      <c r="AC85" s="9"/>
      <c r="AD85" s="9" t="s">
        <v>349</v>
      </c>
      <c r="AE85" s="25" t="s">
        <v>345</v>
      </c>
      <c r="AG85" s="4"/>
      <c r="AH85" s="4"/>
      <c r="AI85" s="4"/>
      <c r="AJ85" s="4"/>
      <c r="AK85" s="4"/>
      <c r="AL85" s="4"/>
      <c r="AM85" s="4"/>
      <c r="AN85" s="4"/>
      <c r="AO85" s="4"/>
    </row>
    <row r="86" spans="1:47">
      <c r="A86" s="12" t="s">
        <v>81</v>
      </c>
      <c r="B86" s="10"/>
      <c r="C86" s="7">
        <v>90</v>
      </c>
      <c r="D86" s="7">
        <v>0</v>
      </c>
      <c r="E86" s="7">
        <v>0</v>
      </c>
      <c r="F86" s="7">
        <v>0</v>
      </c>
      <c r="G86" s="7">
        <v>0</v>
      </c>
      <c r="H86" s="8">
        <v>40</v>
      </c>
      <c r="I86" s="8">
        <v>40</v>
      </c>
      <c r="J86" s="8">
        <v>0</v>
      </c>
      <c r="K86" s="8">
        <v>0</v>
      </c>
      <c r="L86" s="11">
        <f t="shared" si="125"/>
        <v>180</v>
      </c>
      <c r="M86" s="11">
        <f t="shared" si="126"/>
        <v>0</v>
      </c>
      <c r="N86" s="11">
        <f t="shared" si="127"/>
        <v>0</v>
      </c>
      <c r="O86" s="11">
        <f t="shared" si="128"/>
        <v>0</v>
      </c>
      <c r="P86" s="11">
        <f t="shared" si="129"/>
        <v>0</v>
      </c>
      <c r="Q86" s="11">
        <f t="shared" si="130"/>
        <v>216</v>
      </c>
      <c r="R86" s="11">
        <f t="shared" si="131"/>
        <v>0</v>
      </c>
      <c r="S86" s="11">
        <f t="shared" ref="S86:S94" si="141">(N86/100)*(J86*$B$1)+(N86/100)*(K86*$B$1)</f>
        <v>0</v>
      </c>
      <c r="T86" s="11">
        <f t="shared" si="133"/>
        <v>0</v>
      </c>
      <c r="U86" s="11">
        <f t="shared" si="134"/>
        <v>0</v>
      </c>
      <c r="V86" s="11">
        <f t="shared" si="136"/>
        <v>396</v>
      </c>
      <c r="W86" s="11">
        <f t="shared" si="137"/>
        <v>0</v>
      </c>
      <c r="X86" s="11">
        <f t="shared" si="138"/>
        <v>0</v>
      </c>
      <c r="Y86" s="11">
        <f t="shared" si="139"/>
        <v>0</v>
      </c>
      <c r="Z86" s="11">
        <f t="shared" si="140"/>
        <v>0</v>
      </c>
      <c r="AA86" s="9">
        <f t="shared" si="119"/>
        <v>396</v>
      </c>
      <c r="AB86" s="9" t="e">
        <f t="shared" si="135"/>
        <v>#DIV/0!</v>
      </c>
      <c r="AC86" s="9"/>
      <c r="AD86" s="9" t="s">
        <v>717</v>
      </c>
      <c r="AE86" s="25" t="s">
        <v>227</v>
      </c>
      <c r="AG86" s="4"/>
      <c r="AH86" s="4"/>
      <c r="AI86" s="4"/>
      <c r="AJ86" s="4"/>
      <c r="AK86" s="4"/>
      <c r="AL86" s="4"/>
      <c r="AM86" s="4"/>
      <c r="AN86" s="4"/>
      <c r="AO86" s="4"/>
    </row>
    <row r="87" spans="1:47">
      <c r="A87" s="12" t="s">
        <v>82</v>
      </c>
      <c r="B87" s="10"/>
      <c r="C87" s="7">
        <v>80</v>
      </c>
      <c r="D87" s="7">
        <v>0</v>
      </c>
      <c r="E87" s="7">
        <v>0</v>
      </c>
      <c r="F87" s="7">
        <v>0</v>
      </c>
      <c r="G87" s="7">
        <v>0</v>
      </c>
      <c r="H87" s="8">
        <v>20</v>
      </c>
      <c r="I87" s="8">
        <v>80</v>
      </c>
      <c r="J87" s="8">
        <v>0</v>
      </c>
      <c r="K87" s="8">
        <v>0</v>
      </c>
      <c r="L87" s="11">
        <f t="shared" si="125"/>
        <v>160</v>
      </c>
      <c r="M87" s="11">
        <f t="shared" si="126"/>
        <v>0</v>
      </c>
      <c r="N87" s="11">
        <f t="shared" si="127"/>
        <v>0</v>
      </c>
      <c r="O87" s="11">
        <f t="shared" si="128"/>
        <v>0</v>
      </c>
      <c r="P87" s="11">
        <f t="shared" si="129"/>
        <v>0</v>
      </c>
      <c r="Q87" s="11">
        <f t="shared" si="130"/>
        <v>240</v>
      </c>
      <c r="R87" s="11">
        <f t="shared" si="131"/>
        <v>0</v>
      </c>
      <c r="S87" s="11">
        <f t="shared" si="141"/>
        <v>0</v>
      </c>
      <c r="T87" s="11">
        <f t="shared" si="133"/>
        <v>0</v>
      </c>
      <c r="U87" s="11">
        <f t="shared" si="134"/>
        <v>0</v>
      </c>
      <c r="V87" s="11">
        <f t="shared" si="136"/>
        <v>400</v>
      </c>
      <c r="W87" s="11">
        <f t="shared" si="137"/>
        <v>0</v>
      </c>
      <c r="X87" s="11">
        <f t="shared" si="138"/>
        <v>0</v>
      </c>
      <c r="Y87" s="11">
        <f t="shared" si="139"/>
        <v>0</v>
      </c>
      <c r="Z87" s="11">
        <f t="shared" si="140"/>
        <v>0</v>
      </c>
      <c r="AA87" s="9">
        <f t="shared" si="119"/>
        <v>400</v>
      </c>
      <c r="AB87" s="9" t="e">
        <f t="shared" si="135"/>
        <v>#DIV/0!</v>
      </c>
      <c r="AC87" s="9"/>
      <c r="AD87" s="9" t="s">
        <v>717</v>
      </c>
      <c r="AE87" s="25" t="s">
        <v>227</v>
      </c>
      <c r="AG87" s="4"/>
      <c r="AH87" s="4"/>
      <c r="AI87" s="4"/>
      <c r="AJ87" s="4"/>
      <c r="AK87" s="4"/>
      <c r="AL87" s="4"/>
      <c r="AM87" s="4"/>
      <c r="AN87" s="4"/>
      <c r="AO87" s="4"/>
    </row>
    <row r="88" spans="1:47">
      <c r="A88" s="12" t="s">
        <v>83</v>
      </c>
      <c r="B88" s="10"/>
      <c r="C88" s="7">
        <v>80</v>
      </c>
      <c r="D88" s="7">
        <v>0</v>
      </c>
      <c r="E88" s="7">
        <v>0</v>
      </c>
      <c r="F88" s="7">
        <v>0</v>
      </c>
      <c r="G88" s="7">
        <v>0</v>
      </c>
      <c r="H88" s="8">
        <v>40</v>
      </c>
      <c r="I88" s="8">
        <v>70</v>
      </c>
      <c r="J88" s="8">
        <v>0</v>
      </c>
      <c r="K88" s="8">
        <v>0</v>
      </c>
      <c r="L88" s="11">
        <f t="shared" si="125"/>
        <v>160</v>
      </c>
      <c r="M88" s="11">
        <f t="shared" si="126"/>
        <v>0</v>
      </c>
      <c r="N88" s="11">
        <f t="shared" si="127"/>
        <v>0</v>
      </c>
      <c r="O88" s="11">
        <f t="shared" si="128"/>
        <v>0</v>
      </c>
      <c r="P88" s="11">
        <f t="shared" si="129"/>
        <v>0</v>
      </c>
      <c r="Q88" s="11">
        <f t="shared" si="130"/>
        <v>264</v>
      </c>
      <c r="R88" s="11">
        <f t="shared" si="131"/>
        <v>0</v>
      </c>
      <c r="S88" s="11">
        <f t="shared" si="141"/>
        <v>0</v>
      </c>
      <c r="T88" s="11">
        <f t="shared" si="133"/>
        <v>0</v>
      </c>
      <c r="U88" s="11">
        <f t="shared" si="134"/>
        <v>0</v>
      </c>
      <c r="V88" s="11">
        <f t="shared" si="136"/>
        <v>424</v>
      </c>
      <c r="W88" s="11">
        <f t="shared" si="137"/>
        <v>0</v>
      </c>
      <c r="X88" s="11">
        <f t="shared" si="138"/>
        <v>0</v>
      </c>
      <c r="Y88" s="11">
        <f t="shared" si="139"/>
        <v>0</v>
      </c>
      <c r="Z88" s="11">
        <f t="shared" si="140"/>
        <v>0</v>
      </c>
      <c r="AA88" s="9">
        <f t="shared" si="119"/>
        <v>424</v>
      </c>
      <c r="AB88" s="9" t="e">
        <f t="shared" si="135"/>
        <v>#DIV/0!</v>
      </c>
      <c r="AC88" s="9"/>
      <c r="AD88" s="9" t="s">
        <v>717</v>
      </c>
      <c r="AE88" s="25" t="s">
        <v>227</v>
      </c>
      <c r="AG88" s="4"/>
      <c r="AH88" s="4"/>
      <c r="AI88" s="4"/>
      <c r="AJ88" s="4"/>
      <c r="AK88" s="4"/>
      <c r="AL88" s="4"/>
      <c r="AM88" s="4"/>
      <c r="AN88" s="4"/>
      <c r="AO88" s="4"/>
    </row>
    <row r="89" spans="1:47">
      <c r="A89" s="12" t="s">
        <v>84</v>
      </c>
      <c r="B89" s="10"/>
      <c r="C89" s="7">
        <v>60</v>
      </c>
      <c r="D89" s="7">
        <v>0</v>
      </c>
      <c r="E89" s="7">
        <v>30</v>
      </c>
      <c r="F89" s="7">
        <v>0</v>
      </c>
      <c r="G89" s="7">
        <v>30</v>
      </c>
      <c r="H89" s="8">
        <v>10</v>
      </c>
      <c r="I89" s="8">
        <v>70</v>
      </c>
      <c r="J89" s="8">
        <v>10</v>
      </c>
      <c r="K89" s="8">
        <v>10</v>
      </c>
      <c r="L89" s="11">
        <f t="shared" si="125"/>
        <v>120</v>
      </c>
      <c r="M89" s="11">
        <f t="shared" si="126"/>
        <v>0</v>
      </c>
      <c r="N89" s="11">
        <f t="shared" si="127"/>
        <v>60</v>
      </c>
      <c r="O89" s="11">
        <f t="shared" si="128"/>
        <v>0</v>
      </c>
      <c r="P89" s="11">
        <f t="shared" si="129"/>
        <v>60</v>
      </c>
      <c r="Q89" s="11">
        <f t="shared" si="130"/>
        <v>144</v>
      </c>
      <c r="R89" s="11">
        <f t="shared" si="131"/>
        <v>0</v>
      </c>
      <c r="S89" s="11">
        <f t="shared" si="141"/>
        <v>18</v>
      </c>
      <c r="T89" s="11">
        <f t="shared" si="133"/>
        <v>0</v>
      </c>
      <c r="U89" s="11">
        <f t="shared" si="134"/>
        <v>18</v>
      </c>
      <c r="V89" s="11">
        <f t="shared" si="136"/>
        <v>264</v>
      </c>
      <c r="W89" s="11">
        <f t="shared" si="137"/>
        <v>0</v>
      </c>
      <c r="X89" s="11">
        <f t="shared" si="138"/>
        <v>78</v>
      </c>
      <c r="Y89" s="11">
        <f t="shared" si="139"/>
        <v>0</v>
      </c>
      <c r="Z89" s="11">
        <f t="shared" si="140"/>
        <v>78</v>
      </c>
      <c r="AA89" s="9">
        <f t="shared" si="119"/>
        <v>420</v>
      </c>
      <c r="AB89" s="9" t="e">
        <f t="shared" si="135"/>
        <v>#DIV/0!</v>
      </c>
      <c r="AC89" s="9"/>
      <c r="AD89" s="9" t="s">
        <v>349</v>
      </c>
      <c r="AE89" s="25" t="s">
        <v>227</v>
      </c>
      <c r="AG89" s="4"/>
      <c r="AH89" s="4"/>
      <c r="AI89" s="4"/>
      <c r="AJ89" s="4"/>
      <c r="AK89" s="4"/>
      <c r="AL89" s="4"/>
      <c r="AM89" s="4"/>
      <c r="AN89" s="4"/>
      <c r="AO89" s="4"/>
    </row>
    <row r="90" spans="1:47">
      <c r="A90" s="12" t="s">
        <v>807</v>
      </c>
      <c r="B90" s="10"/>
      <c r="C90" s="7">
        <v>80</v>
      </c>
      <c r="D90" s="7">
        <v>0</v>
      </c>
      <c r="E90" s="7">
        <v>0</v>
      </c>
      <c r="F90" s="7">
        <v>0</v>
      </c>
      <c r="G90" s="7">
        <v>0</v>
      </c>
      <c r="H90" s="8">
        <v>30</v>
      </c>
      <c r="I90" s="8">
        <v>80</v>
      </c>
      <c r="J90" s="8">
        <v>0</v>
      </c>
      <c r="K90" s="8">
        <v>0</v>
      </c>
      <c r="L90" s="11">
        <f t="shared" si="125"/>
        <v>160</v>
      </c>
      <c r="M90" s="11">
        <f t="shared" si="126"/>
        <v>0</v>
      </c>
      <c r="N90" s="11">
        <f t="shared" si="127"/>
        <v>0</v>
      </c>
      <c r="O90" s="11">
        <f t="shared" si="128"/>
        <v>0</v>
      </c>
      <c r="P90" s="11">
        <f t="shared" si="129"/>
        <v>0</v>
      </c>
      <c r="Q90" s="11">
        <f t="shared" si="130"/>
        <v>264</v>
      </c>
      <c r="R90" s="11">
        <f t="shared" si="131"/>
        <v>0</v>
      </c>
      <c r="S90" s="11">
        <f t="shared" si="141"/>
        <v>0</v>
      </c>
      <c r="T90" s="11">
        <f t="shared" si="133"/>
        <v>0</v>
      </c>
      <c r="U90" s="11">
        <f t="shared" si="134"/>
        <v>0</v>
      </c>
      <c r="V90" s="11">
        <f t="shared" si="136"/>
        <v>424</v>
      </c>
      <c r="W90" s="11">
        <f t="shared" si="137"/>
        <v>0</v>
      </c>
      <c r="X90" s="11">
        <f t="shared" si="138"/>
        <v>0</v>
      </c>
      <c r="Y90" s="11">
        <f t="shared" si="139"/>
        <v>0</v>
      </c>
      <c r="Z90" s="11">
        <f t="shared" si="140"/>
        <v>0</v>
      </c>
      <c r="AA90" s="9">
        <f t="shared" si="119"/>
        <v>424</v>
      </c>
      <c r="AB90" s="9" t="e">
        <f t="shared" si="135"/>
        <v>#DIV/0!</v>
      </c>
      <c r="AC90" s="9"/>
      <c r="AD90" s="9" t="s">
        <v>348</v>
      </c>
      <c r="AE90" s="25" t="s">
        <v>227</v>
      </c>
      <c r="AG90" s="4"/>
      <c r="AH90" s="4"/>
      <c r="AI90" s="4"/>
      <c r="AJ90" s="4"/>
      <c r="AK90" s="4"/>
      <c r="AL90" s="4"/>
      <c r="AM90" s="4"/>
      <c r="AN90" s="4"/>
      <c r="AO90" s="4"/>
    </row>
    <row r="91" spans="1:47">
      <c r="A91" s="12" t="s">
        <v>793</v>
      </c>
      <c r="B91" s="10"/>
      <c r="C91" s="7">
        <v>88</v>
      </c>
      <c r="D91" s="7">
        <v>0</v>
      </c>
      <c r="E91" s="7">
        <v>0</v>
      </c>
      <c r="F91" s="7">
        <v>0</v>
      </c>
      <c r="G91" s="7">
        <v>0</v>
      </c>
      <c r="H91" s="8">
        <v>60</v>
      </c>
      <c r="I91" s="8">
        <v>30</v>
      </c>
      <c r="J91" s="8">
        <v>0</v>
      </c>
      <c r="K91" s="8">
        <v>0</v>
      </c>
      <c r="L91" s="11">
        <f t="shared" ref="L91" si="142">C91*$C$1</f>
        <v>176</v>
      </c>
      <c r="M91" s="11">
        <f t="shared" ref="M91" si="143">D91*$C$1</f>
        <v>0</v>
      </c>
      <c r="N91" s="11">
        <f t="shared" ref="N91" si="144">E91*$C$1</f>
        <v>0</v>
      </c>
      <c r="O91" s="11">
        <f t="shared" ref="O91" si="145">F91*$C$1</f>
        <v>0</v>
      </c>
      <c r="P91" s="11">
        <f t="shared" ref="P91" si="146">G91*$C$1</f>
        <v>0</v>
      </c>
      <c r="Q91" s="11">
        <f t="shared" si="130"/>
        <v>237.60000000000002</v>
      </c>
      <c r="R91" s="11">
        <f t="shared" si="131"/>
        <v>0</v>
      </c>
      <c r="S91" s="11">
        <f t="shared" si="141"/>
        <v>0</v>
      </c>
      <c r="T91" s="11">
        <f t="shared" si="133"/>
        <v>0</v>
      </c>
      <c r="U91" s="11">
        <f t="shared" si="134"/>
        <v>0</v>
      </c>
      <c r="V91" s="11">
        <f t="shared" ref="V91" si="147">L91+Q91</f>
        <v>413.6</v>
      </c>
      <c r="W91" s="11">
        <f t="shared" ref="W91" si="148">M91+R91</f>
        <v>0</v>
      </c>
      <c r="X91" s="11">
        <f t="shared" ref="X91" si="149">N91+S91</f>
        <v>0</v>
      </c>
      <c r="Y91" s="11">
        <f t="shared" ref="Y91" si="150">O91+T91</f>
        <v>0</v>
      </c>
      <c r="Z91" s="11">
        <f t="shared" ref="Z91" si="151">P91+U91</f>
        <v>0</v>
      </c>
      <c r="AA91" s="9">
        <f t="shared" ref="AA91" si="152">V91+W91+X91+Y91+Z91</f>
        <v>413.6</v>
      </c>
      <c r="AB91" s="9" t="e">
        <f t="shared" si="135"/>
        <v>#DIV/0!</v>
      </c>
      <c r="AC91" s="9"/>
      <c r="AD91" s="9" t="s">
        <v>348</v>
      </c>
      <c r="AE91" s="25" t="s">
        <v>227</v>
      </c>
      <c r="AG91" s="4"/>
      <c r="AH91" s="4"/>
      <c r="AI91" s="4"/>
      <c r="AJ91" s="4"/>
      <c r="AK91" s="4"/>
      <c r="AL91" s="4"/>
      <c r="AM91" s="4"/>
      <c r="AN91" s="4"/>
      <c r="AO91" s="4"/>
    </row>
    <row r="92" spans="1:47">
      <c r="A92" s="12" t="s">
        <v>794</v>
      </c>
      <c r="B92" s="10"/>
      <c r="C92" s="7">
        <v>95</v>
      </c>
      <c r="D92" s="7">
        <v>0</v>
      </c>
      <c r="E92" s="7">
        <v>0</v>
      </c>
      <c r="F92" s="7">
        <v>0</v>
      </c>
      <c r="G92" s="7">
        <v>0</v>
      </c>
      <c r="H92" s="8">
        <v>30</v>
      </c>
      <c r="I92" s="8">
        <v>50</v>
      </c>
      <c r="J92" s="8">
        <v>0</v>
      </c>
      <c r="K92" s="8">
        <v>0</v>
      </c>
      <c r="L92" s="11">
        <f t="shared" ref="L92" si="153">C92*$C$1</f>
        <v>190</v>
      </c>
      <c r="M92" s="11">
        <f t="shared" ref="M92" si="154">D92*$C$1</f>
        <v>0</v>
      </c>
      <c r="N92" s="11">
        <f t="shared" ref="N92" si="155">E92*$C$1</f>
        <v>0</v>
      </c>
      <c r="O92" s="11">
        <f t="shared" ref="O92" si="156">F92*$C$1</f>
        <v>0</v>
      </c>
      <c r="P92" s="11">
        <f t="shared" ref="P92" si="157">G92*$C$1</f>
        <v>0</v>
      </c>
      <c r="Q92" s="11">
        <f t="shared" si="130"/>
        <v>228</v>
      </c>
      <c r="R92" s="11">
        <f t="shared" si="131"/>
        <v>0</v>
      </c>
      <c r="S92" s="11">
        <f t="shared" si="141"/>
        <v>0</v>
      </c>
      <c r="T92" s="11">
        <f t="shared" si="133"/>
        <v>0</v>
      </c>
      <c r="U92" s="11">
        <f t="shared" si="134"/>
        <v>0</v>
      </c>
      <c r="V92" s="11">
        <f t="shared" ref="V92" si="158">L92+Q92</f>
        <v>418</v>
      </c>
      <c r="W92" s="11">
        <f t="shared" ref="W92" si="159">M92+R92</f>
        <v>0</v>
      </c>
      <c r="X92" s="11">
        <f t="shared" ref="X92" si="160">N92+S92</f>
        <v>0</v>
      </c>
      <c r="Y92" s="11">
        <f t="shared" ref="Y92" si="161">O92+T92</f>
        <v>0</v>
      </c>
      <c r="Z92" s="11">
        <f t="shared" ref="Z92" si="162">P92+U92</f>
        <v>0</v>
      </c>
      <c r="AA92" s="9">
        <f t="shared" ref="AA92" si="163">V92+W92+X92+Y92+Z92</f>
        <v>418</v>
      </c>
      <c r="AB92" s="9" t="e">
        <f t="shared" si="135"/>
        <v>#DIV/0!</v>
      </c>
      <c r="AC92" s="9"/>
      <c r="AD92" s="9" t="s">
        <v>348</v>
      </c>
      <c r="AE92" s="25" t="s">
        <v>227</v>
      </c>
      <c r="AG92" s="4"/>
      <c r="AH92" s="4"/>
      <c r="AI92" s="4"/>
      <c r="AJ92" s="4"/>
      <c r="AK92" s="4"/>
      <c r="AL92" s="4"/>
      <c r="AM92" s="4"/>
      <c r="AN92" s="4"/>
      <c r="AO92" s="4"/>
    </row>
    <row r="93" spans="1:47">
      <c r="A93" s="12" t="s">
        <v>796</v>
      </c>
      <c r="B93" s="10"/>
      <c r="C93" s="7">
        <v>90</v>
      </c>
      <c r="D93" s="7">
        <v>0</v>
      </c>
      <c r="E93" s="7">
        <v>0</v>
      </c>
      <c r="F93" s="7">
        <v>0</v>
      </c>
      <c r="G93" s="7">
        <v>0</v>
      </c>
      <c r="H93" s="8">
        <v>20</v>
      </c>
      <c r="I93" s="8">
        <v>80</v>
      </c>
      <c r="J93" s="8">
        <v>0</v>
      </c>
      <c r="K93" s="8">
        <v>0</v>
      </c>
      <c r="L93" s="11">
        <f t="shared" ref="L93" si="164">C93*$C$1</f>
        <v>180</v>
      </c>
      <c r="M93" s="11">
        <f t="shared" ref="M93" si="165">D93*$C$1</f>
        <v>0</v>
      </c>
      <c r="N93" s="11">
        <f t="shared" ref="N93" si="166">E93*$C$1</f>
        <v>0</v>
      </c>
      <c r="O93" s="11">
        <f t="shared" ref="O93" si="167">F93*$C$1</f>
        <v>0</v>
      </c>
      <c r="P93" s="11">
        <f t="shared" ref="P93" si="168">G93*$C$1</f>
        <v>0</v>
      </c>
      <c r="Q93" s="11">
        <f t="shared" si="130"/>
        <v>270</v>
      </c>
      <c r="R93" s="11">
        <f t="shared" si="131"/>
        <v>0</v>
      </c>
      <c r="S93" s="11">
        <f t="shared" si="141"/>
        <v>0</v>
      </c>
      <c r="T93" s="11">
        <f t="shared" si="133"/>
        <v>0</v>
      </c>
      <c r="U93" s="11">
        <f t="shared" si="134"/>
        <v>0</v>
      </c>
      <c r="V93" s="11">
        <f t="shared" ref="V93" si="169">L93+Q93</f>
        <v>450</v>
      </c>
      <c r="W93" s="11">
        <f t="shared" ref="W93" si="170">M93+R93</f>
        <v>0</v>
      </c>
      <c r="X93" s="11">
        <f t="shared" ref="X93" si="171">N93+S93</f>
        <v>0</v>
      </c>
      <c r="Y93" s="11">
        <f t="shared" ref="Y93" si="172">O93+T93</f>
        <v>0</v>
      </c>
      <c r="Z93" s="11">
        <f t="shared" ref="Z93" si="173">P93+U93</f>
        <v>0</v>
      </c>
      <c r="AA93" s="9">
        <f t="shared" ref="AA93" si="174">V93+W93+X93+Y93+Z93</f>
        <v>450</v>
      </c>
      <c r="AB93" s="9" t="e">
        <f t="shared" si="135"/>
        <v>#DIV/0!</v>
      </c>
      <c r="AC93" s="9"/>
      <c r="AD93" s="9" t="s">
        <v>348</v>
      </c>
      <c r="AE93" s="25" t="s">
        <v>227</v>
      </c>
      <c r="AG93" s="4"/>
      <c r="AH93" s="4"/>
      <c r="AI93" s="4"/>
      <c r="AJ93" s="4"/>
      <c r="AK93" s="4"/>
      <c r="AL93" s="4"/>
      <c r="AM93" s="4"/>
      <c r="AN93" s="4"/>
      <c r="AO93" s="4"/>
    </row>
    <row r="94" spans="1:47">
      <c r="A94" s="12" t="s">
        <v>803</v>
      </c>
      <c r="B94" s="10"/>
      <c r="C94" s="7">
        <v>88</v>
      </c>
      <c r="D94" s="7">
        <v>0</v>
      </c>
      <c r="E94" s="7">
        <v>0</v>
      </c>
      <c r="F94" s="7">
        <v>0</v>
      </c>
      <c r="G94" s="7">
        <v>0</v>
      </c>
      <c r="H94" s="8">
        <v>20</v>
      </c>
      <c r="I94" s="8">
        <v>80</v>
      </c>
      <c r="J94" s="8">
        <v>0</v>
      </c>
      <c r="K94" s="8">
        <v>0</v>
      </c>
      <c r="L94" s="11">
        <f t="shared" ref="L94" si="175">C94*$C$1</f>
        <v>176</v>
      </c>
      <c r="M94" s="11">
        <f t="shared" ref="M94" si="176">D94*$C$1</f>
        <v>0</v>
      </c>
      <c r="N94" s="11">
        <f t="shared" ref="N94" si="177">E94*$C$1</f>
        <v>0</v>
      </c>
      <c r="O94" s="11">
        <f t="shared" ref="O94" si="178">F94*$C$1</f>
        <v>0</v>
      </c>
      <c r="P94" s="11">
        <f t="shared" ref="P94" si="179">G94*$C$1</f>
        <v>0</v>
      </c>
      <c r="Q94" s="11">
        <f t="shared" si="130"/>
        <v>264</v>
      </c>
      <c r="R94" s="11">
        <f t="shared" si="131"/>
        <v>0</v>
      </c>
      <c r="S94" s="11">
        <f t="shared" si="141"/>
        <v>0</v>
      </c>
      <c r="T94" s="11">
        <f t="shared" si="133"/>
        <v>0</v>
      </c>
      <c r="U94" s="11">
        <f t="shared" si="134"/>
        <v>0</v>
      </c>
      <c r="V94" s="11">
        <f t="shared" ref="V94" si="180">L94+Q94</f>
        <v>440</v>
      </c>
      <c r="W94" s="11">
        <f t="shared" ref="W94" si="181">M94+R94</f>
        <v>0</v>
      </c>
      <c r="X94" s="11">
        <f t="shared" ref="X94" si="182">N94+S94</f>
        <v>0</v>
      </c>
      <c r="Y94" s="11">
        <f t="shared" ref="Y94" si="183">O94+T94</f>
        <v>0</v>
      </c>
      <c r="Z94" s="11">
        <f t="shared" ref="Z94" si="184">P94+U94</f>
        <v>0</v>
      </c>
      <c r="AA94" s="9">
        <f t="shared" ref="AA94" si="185">V94+W94+X94+Y94+Z94</f>
        <v>440</v>
      </c>
      <c r="AB94" s="9" t="e">
        <f t="shared" si="135"/>
        <v>#DIV/0!</v>
      </c>
      <c r="AC94" s="9"/>
      <c r="AD94" s="9" t="s">
        <v>348</v>
      </c>
      <c r="AE94" s="25" t="s">
        <v>227</v>
      </c>
      <c r="AG94" s="4"/>
      <c r="AH94" s="4"/>
      <c r="AI94" s="4"/>
      <c r="AJ94" s="4"/>
      <c r="AK94" s="4"/>
      <c r="AL94" s="4"/>
      <c r="AM94" s="4"/>
      <c r="AN94" s="4"/>
      <c r="AO94" s="4"/>
    </row>
    <row r="95" spans="1:47" s="2" customFormat="1">
      <c r="A95" s="2" t="s">
        <v>86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>
        <v>550</v>
      </c>
      <c r="AB95" s="10"/>
      <c r="AC95" s="10"/>
      <c r="AD95" s="10"/>
      <c r="AE95" s="26"/>
      <c r="AF95" s="26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>
      <c r="A96" s="12" t="s">
        <v>85</v>
      </c>
      <c r="B96" s="10"/>
      <c r="C96" s="7">
        <v>120</v>
      </c>
      <c r="D96" s="7">
        <v>0</v>
      </c>
      <c r="E96" s="7">
        <v>0</v>
      </c>
      <c r="F96" s="7">
        <v>0</v>
      </c>
      <c r="G96" s="7">
        <v>0</v>
      </c>
      <c r="H96" s="8">
        <v>40</v>
      </c>
      <c r="I96" s="8">
        <v>55</v>
      </c>
      <c r="J96" s="8">
        <v>0</v>
      </c>
      <c r="K96" s="8">
        <v>0</v>
      </c>
      <c r="L96" s="11">
        <f t="shared" ref="L96:P100" si="186">C96*$C$1</f>
        <v>240</v>
      </c>
      <c r="M96" s="11">
        <f t="shared" si="186"/>
        <v>0</v>
      </c>
      <c r="N96" s="11">
        <f t="shared" si="186"/>
        <v>0</v>
      </c>
      <c r="O96" s="11">
        <f t="shared" si="186"/>
        <v>0</v>
      </c>
      <c r="P96" s="11">
        <f t="shared" si="186"/>
        <v>0</v>
      </c>
      <c r="Q96" s="11">
        <f>(L96/100)*(H96*$B$1)+(L96/100)*(I96*$B$1)</f>
        <v>342</v>
      </c>
      <c r="R96" s="11">
        <f>(M96/100)*(J96*$B$1)</f>
        <v>0</v>
      </c>
      <c r="S96" s="11">
        <f>(N96/100)*(J96*$B$1)+(N96/100)*(K96*$B$1)</f>
        <v>0</v>
      </c>
      <c r="T96" s="11">
        <f>(O96/100)*(K96*$B$1)</f>
        <v>0</v>
      </c>
      <c r="U96" s="11">
        <f>(P96/100)*(J96*$B$1)+(P96/100)*(K96*$B$1)</f>
        <v>0</v>
      </c>
      <c r="V96" s="11">
        <f t="shared" si="136"/>
        <v>582</v>
      </c>
      <c r="W96" s="11">
        <f t="shared" si="137"/>
        <v>0</v>
      </c>
      <c r="X96" s="11">
        <f t="shared" si="138"/>
        <v>0</v>
      </c>
      <c r="Y96" s="11">
        <f t="shared" si="139"/>
        <v>0</v>
      </c>
      <c r="Z96" s="11">
        <f t="shared" si="140"/>
        <v>0</v>
      </c>
      <c r="AA96" s="9">
        <f t="shared" si="119"/>
        <v>582</v>
      </c>
      <c r="AB96" s="9" t="e">
        <f>ROUND((V96+W96+X96+Y96+Z96)/B96,1)</f>
        <v>#DIV/0!</v>
      </c>
      <c r="AC96" s="9"/>
      <c r="AD96" s="9" t="s">
        <v>717</v>
      </c>
      <c r="AE96" s="25" t="s">
        <v>227</v>
      </c>
      <c r="AG96" s="4"/>
      <c r="AH96" s="4"/>
      <c r="AI96" s="4"/>
      <c r="AJ96" s="4"/>
      <c r="AK96" s="4"/>
      <c r="AL96" s="4"/>
      <c r="AM96" s="4"/>
      <c r="AN96" s="4"/>
      <c r="AO96" s="4"/>
    </row>
    <row r="97" spans="1:47">
      <c r="A97" s="12" t="s">
        <v>87</v>
      </c>
      <c r="B97" s="10"/>
      <c r="C97" s="7">
        <v>120</v>
      </c>
      <c r="D97" s="7">
        <v>0</v>
      </c>
      <c r="E97" s="7">
        <v>0</v>
      </c>
      <c r="F97" s="7">
        <v>0</v>
      </c>
      <c r="G97" s="7">
        <v>0</v>
      </c>
      <c r="H97" s="8">
        <v>20</v>
      </c>
      <c r="I97" s="8">
        <v>70</v>
      </c>
      <c r="J97" s="8">
        <v>0</v>
      </c>
      <c r="K97" s="8">
        <v>0</v>
      </c>
      <c r="L97" s="11">
        <f t="shared" si="186"/>
        <v>240</v>
      </c>
      <c r="M97" s="11">
        <f t="shared" si="186"/>
        <v>0</v>
      </c>
      <c r="N97" s="11">
        <f t="shared" si="186"/>
        <v>0</v>
      </c>
      <c r="O97" s="11">
        <f t="shared" si="186"/>
        <v>0</v>
      </c>
      <c r="P97" s="11">
        <f t="shared" si="186"/>
        <v>0</v>
      </c>
      <c r="Q97" s="11">
        <f>(L97/100)*(H97*$B$1)+(L97/100)*(I97*$B$1)</f>
        <v>324</v>
      </c>
      <c r="R97" s="11">
        <f>(M97/100)*(J97*$B$1)</f>
        <v>0</v>
      </c>
      <c r="S97" s="11">
        <f>(N97/100)*(J97*$B$1)+(N97/100)*(K97*$B$1)</f>
        <v>0</v>
      </c>
      <c r="T97" s="11">
        <f>(O97/100)*(K97*$B$1)</f>
        <v>0</v>
      </c>
      <c r="U97" s="11">
        <f>(P97/100)*(J97*$B$1)+(P97/100)*(K97*$B$1)</f>
        <v>0</v>
      </c>
      <c r="V97" s="11">
        <f t="shared" si="136"/>
        <v>564</v>
      </c>
      <c r="W97" s="11">
        <f t="shared" si="137"/>
        <v>0</v>
      </c>
      <c r="X97" s="11">
        <f t="shared" si="138"/>
        <v>0</v>
      </c>
      <c r="Y97" s="11">
        <f t="shared" si="139"/>
        <v>0</v>
      </c>
      <c r="Z97" s="11">
        <f t="shared" si="140"/>
        <v>0</v>
      </c>
      <c r="AA97" s="9">
        <f t="shared" si="119"/>
        <v>564</v>
      </c>
      <c r="AB97" s="9" t="e">
        <f>ROUND((V97+W97+X97+Y97+Z97)/B97,1)</f>
        <v>#DIV/0!</v>
      </c>
      <c r="AC97" s="9"/>
      <c r="AD97" s="9" t="s">
        <v>717</v>
      </c>
      <c r="AE97" s="25" t="s">
        <v>227</v>
      </c>
      <c r="AG97" s="4"/>
      <c r="AH97" s="4"/>
      <c r="AI97" s="4"/>
      <c r="AJ97" s="4"/>
      <c r="AK97" s="4"/>
      <c r="AL97" s="4"/>
      <c r="AM97" s="4"/>
      <c r="AN97" s="4"/>
      <c r="AO97" s="4"/>
    </row>
    <row r="98" spans="1:47">
      <c r="A98" s="12" t="s">
        <v>88</v>
      </c>
      <c r="B98" s="10"/>
      <c r="C98" s="7">
        <v>115</v>
      </c>
      <c r="D98" s="7">
        <v>0</v>
      </c>
      <c r="E98" s="7">
        <v>0</v>
      </c>
      <c r="F98" s="7">
        <v>0</v>
      </c>
      <c r="G98" s="7">
        <v>0</v>
      </c>
      <c r="H98" s="8">
        <v>80</v>
      </c>
      <c r="I98" s="8">
        <v>10</v>
      </c>
      <c r="J98" s="8">
        <v>0</v>
      </c>
      <c r="K98" s="8">
        <v>0</v>
      </c>
      <c r="L98" s="11">
        <f t="shared" si="186"/>
        <v>230</v>
      </c>
      <c r="M98" s="11">
        <f t="shared" si="186"/>
        <v>0</v>
      </c>
      <c r="N98" s="11">
        <f t="shared" si="186"/>
        <v>0</v>
      </c>
      <c r="O98" s="11">
        <f t="shared" si="186"/>
        <v>0</v>
      </c>
      <c r="P98" s="11">
        <f t="shared" si="186"/>
        <v>0</v>
      </c>
      <c r="Q98" s="11">
        <f>(L98/100)*(H98*$B$1)+(L98/100)*(I98*$B$1)</f>
        <v>310.5</v>
      </c>
      <c r="R98" s="11">
        <f>(M98/100)*(J98*$B$1)</f>
        <v>0</v>
      </c>
      <c r="S98" s="11">
        <f>(N98/100)*(J98*$B$1)+(N98/100)*(K98*$B$1)</f>
        <v>0</v>
      </c>
      <c r="T98" s="11">
        <f>(O98/100)*(K98*$B$1)</f>
        <v>0</v>
      </c>
      <c r="U98" s="11">
        <f>(P98/100)*(J98*$B$1)+(P98/100)*(K98*$B$1)</f>
        <v>0</v>
      </c>
      <c r="V98" s="11">
        <f t="shared" si="136"/>
        <v>540.5</v>
      </c>
      <c r="W98" s="11">
        <f t="shared" si="137"/>
        <v>0</v>
      </c>
      <c r="X98" s="11">
        <f t="shared" si="138"/>
        <v>0</v>
      </c>
      <c r="Y98" s="11">
        <f t="shared" si="139"/>
        <v>0</v>
      </c>
      <c r="Z98" s="11">
        <f t="shared" si="140"/>
        <v>0</v>
      </c>
      <c r="AA98" s="9">
        <f t="shared" si="119"/>
        <v>540.5</v>
      </c>
      <c r="AB98" s="9" t="e">
        <f>ROUND((V98+W98+X98+Y98+Z98)/B98,1)</f>
        <v>#DIV/0!</v>
      </c>
      <c r="AC98" s="9"/>
      <c r="AD98" s="9" t="s">
        <v>717</v>
      </c>
      <c r="AE98" s="25" t="s">
        <v>226</v>
      </c>
      <c r="AG98" s="4"/>
      <c r="AH98" s="4"/>
      <c r="AI98" s="4"/>
      <c r="AJ98" s="4"/>
      <c r="AK98" s="4"/>
      <c r="AL98" s="4"/>
      <c r="AM98" s="4"/>
      <c r="AN98" s="4"/>
      <c r="AO98" s="4"/>
    </row>
    <row r="99" spans="1:47">
      <c r="A99" s="12" t="s">
        <v>89</v>
      </c>
      <c r="B99" s="10"/>
      <c r="C99" s="7">
        <v>122</v>
      </c>
      <c r="D99" s="7">
        <v>0</v>
      </c>
      <c r="E99" s="7">
        <v>0</v>
      </c>
      <c r="F99" s="7">
        <v>0</v>
      </c>
      <c r="G99" s="7">
        <v>0</v>
      </c>
      <c r="H99" s="8">
        <v>70</v>
      </c>
      <c r="I99" s="8">
        <v>20</v>
      </c>
      <c r="J99" s="8">
        <v>0</v>
      </c>
      <c r="K99" s="8">
        <v>0</v>
      </c>
      <c r="L99" s="11">
        <f t="shared" si="186"/>
        <v>244</v>
      </c>
      <c r="M99" s="11">
        <f t="shared" si="186"/>
        <v>0</v>
      </c>
      <c r="N99" s="11">
        <f t="shared" si="186"/>
        <v>0</v>
      </c>
      <c r="O99" s="11">
        <f t="shared" si="186"/>
        <v>0</v>
      </c>
      <c r="P99" s="11">
        <f t="shared" si="186"/>
        <v>0</v>
      </c>
      <c r="Q99" s="11">
        <f>(L99/100)*(H99*$B$1)+(L99/100)*(I99*$B$1)</f>
        <v>329.4</v>
      </c>
      <c r="R99" s="11">
        <f>(M99/100)*(J99*$B$1)</f>
        <v>0</v>
      </c>
      <c r="S99" s="11">
        <f>(N99/100)*(J99*$B$1)+(N99/100)*(K99*$B$1)</f>
        <v>0</v>
      </c>
      <c r="T99" s="11">
        <f>(O99/100)*(K99*$B$1)</f>
        <v>0</v>
      </c>
      <c r="U99" s="11">
        <f>(P99/100)*(J99*$B$1)+(P99/100)*(K99*$B$1)</f>
        <v>0</v>
      </c>
      <c r="V99" s="11">
        <f t="shared" si="136"/>
        <v>573.4</v>
      </c>
      <c r="W99" s="11">
        <f t="shared" si="137"/>
        <v>0</v>
      </c>
      <c r="X99" s="11">
        <f t="shared" si="138"/>
        <v>0</v>
      </c>
      <c r="Y99" s="11">
        <f t="shared" si="139"/>
        <v>0</v>
      </c>
      <c r="Z99" s="11">
        <f t="shared" si="140"/>
        <v>0</v>
      </c>
      <c r="AA99" s="9">
        <f t="shared" si="119"/>
        <v>573.4</v>
      </c>
      <c r="AB99" s="9" t="e">
        <f>ROUND((V99+W99+X99+Y99+Z99)/B99,1)</f>
        <v>#DIV/0!</v>
      </c>
      <c r="AC99" s="9"/>
      <c r="AD99" s="9" t="s">
        <v>717</v>
      </c>
      <c r="AE99" s="25" t="s">
        <v>226</v>
      </c>
      <c r="AG99" s="4"/>
      <c r="AH99" s="4"/>
      <c r="AI99" s="4"/>
      <c r="AJ99" s="4"/>
      <c r="AK99" s="4"/>
      <c r="AL99" s="4"/>
      <c r="AM99" s="4"/>
      <c r="AN99" s="4"/>
      <c r="AO99" s="4"/>
    </row>
    <row r="100" spans="1:47">
      <c r="A100" s="12" t="s">
        <v>90</v>
      </c>
      <c r="B100" s="10"/>
      <c r="C100" s="7">
        <v>124</v>
      </c>
      <c r="D100" s="7">
        <v>0</v>
      </c>
      <c r="E100" s="7">
        <v>0</v>
      </c>
      <c r="F100" s="7">
        <v>0</v>
      </c>
      <c r="G100" s="7">
        <v>0</v>
      </c>
      <c r="H100" s="8">
        <v>10</v>
      </c>
      <c r="I100" s="8">
        <v>80</v>
      </c>
      <c r="J100" s="8">
        <v>0</v>
      </c>
      <c r="K100" s="8">
        <v>0</v>
      </c>
      <c r="L100" s="11">
        <f t="shared" si="186"/>
        <v>248</v>
      </c>
      <c r="M100" s="11">
        <f t="shared" si="186"/>
        <v>0</v>
      </c>
      <c r="N100" s="11">
        <f t="shared" si="186"/>
        <v>0</v>
      </c>
      <c r="O100" s="11">
        <f t="shared" si="186"/>
        <v>0</v>
      </c>
      <c r="P100" s="11">
        <f t="shared" si="186"/>
        <v>0</v>
      </c>
      <c r="Q100" s="11">
        <f>(L100/100)*(H100*$B$1)+(L100/100)*(I100*$B$1)</f>
        <v>334.8</v>
      </c>
      <c r="R100" s="11">
        <f>(M100/100)*(J100*$B$1)</f>
        <v>0</v>
      </c>
      <c r="S100" s="11">
        <f>(N100/100)*(J100*$B$1)+(N100/100)*(K100*$B$1)</f>
        <v>0</v>
      </c>
      <c r="T100" s="11">
        <f>(O100/100)*(K100*$B$1)</f>
        <v>0</v>
      </c>
      <c r="U100" s="11">
        <f>(P100/100)*(J100*$B$1)+(P100/100)*(K100*$B$1)</f>
        <v>0</v>
      </c>
      <c r="V100" s="11">
        <f t="shared" si="136"/>
        <v>582.79999999999995</v>
      </c>
      <c r="W100" s="11">
        <f t="shared" si="137"/>
        <v>0</v>
      </c>
      <c r="X100" s="11">
        <f t="shared" si="138"/>
        <v>0</v>
      </c>
      <c r="Y100" s="11">
        <f t="shared" si="139"/>
        <v>0</v>
      </c>
      <c r="Z100" s="11">
        <f t="shared" si="140"/>
        <v>0</v>
      </c>
      <c r="AA100" s="9">
        <f t="shared" si="119"/>
        <v>582.79999999999995</v>
      </c>
      <c r="AB100" s="9" t="e">
        <f>ROUND((V100+W100+X100+Y100+Z100)/B100,1)</f>
        <v>#DIV/0!</v>
      </c>
      <c r="AC100" s="9"/>
      <c r="AD100" s="9" t="s">
        <v>348</v>
      </c>
      <c r="AE100" s="25" t="s">
        <v>227</v>
      </c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7" s="2" customFormat="1">
      <c r="A101" s="2" t="s">
        <v>91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>
        <v>400</v>
      </c>
      <c r="AB101" s="10"/>
      <c r="AC101" s="10"/>
      <c r="AD101" s="10"/>
      <c r="AE101" s="26"/>
      <c r="AF101" s="26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>
      <c r="A102" s="12" t="s">
        <v>92</v>
      </c>
      <c r="B102" s="10"/>
      <c r="C102" s="7">
        <v>80</v>
      </c>
      <c r="D102" s="7">
        <v>0</v>
      </c>
      <c r="E102" s="7">
        <v>0</v>
      </c>
      <c r="F102" s="7">
        <v>0</v>
      </c>
      <c r="G102" s="7">
        <v>0</v>
      </c>
      <c r="H102" s="8">
        <v>20</v>
      </c>
      <c r="I102" s="8">
        <v>80</v>
      </c>
      <c r="J102" s="8">
        <v>0</v>
      </c>
      <c r="K102" s="8">
        <v>0</v>
      </c>
      <c r="L102" s="11">
        <f t="shared" ref="L102:P108" si="187">C102*$C$1</f>
        <v>160</v>
      </c>
      <c r="M102" s="11">
        <f t="shared" si="187"/>
        <v>0</v>
      </c>
      <c r="N102" s="11">
        <f t="shared" si="187"/>
        <v>0</v>
      </c>
      <c r="O102" s="11">
        <f t="shared" si="187"/>
        <v>0</v>
      </c>
      <c r="P102" s="11">
        <f t="shared" si="187"/>
        <v>0</v>
      </c>
      <c r="Q102" s="11">
        <f t="shared" ref="Q102:Q108" si="188">(L102/100)*(H102*$B$1)+(L102/100)*(I102*$B$1)</f>
        <v>240</v>
      </c>
      <c r="R102" s="11">
        <f t="shared" ref="R102:R108" si="189">(M102/100)*(J102*$B$1)</f>
        <v>0</v>
      </c>
      <c r="S102" s="11">
        <f t="shared" ref="S102:S108" si="190">(N102/100)*(J102*$B$1)+(N102/100)*(K102*$B$1)</f>
        <v>0</v>
      </c>
      <c r="T102" s="11">
        <f t="shared" ref="T102:T108" si="191">(O102/100)*(K102*$B$1)</f>
        <v>0</v>
      </c>
      <c r="U102" s="11">
        <f t="shared" ref="U102:U108" si="192">(P102/100)*(J102*$B$1)+(P102/100)*(K102*$B$1)</f>
        <v>0</v>
      </c>
      <c r="V102" s="11">
        <f t="shared" si="136"/>
        <v>400</v>
      </c>
      <c r="W102" s="11">
        <f t="shared" si="137"/>
        <v>0</v>
      </c>
      <c r="X102" s="11">
        <f t="shared" si="138"/>
        <v>0</v>
      </c>
      <c r="Y102" s="11">
        <f t="shared" si="139"/>
        <v>0</v>
      </c>
      <c r="Z102" s="11">
        <f t="shared" si="140"/>
        <v>0</v>
      </c>
      <c r="AA102" s="9">
        <f t="shared" si="119"/>
        <v>400</v>
      </c>
      <c r="AB102" s="9" t="e">
        <f t="shared" ref="AB102:AB108" si="193">ROUND((V102+W102+X102+Y102+Z102)/B102,1)</f>
        <v>#DIV/0!</v>
      </c>
      <c r="AC102" s="9"/>
      <c r="AD102" s="9" t="s">
        <v>717</v>
      </c>
      <c r="AE102" s="25" t="s">
        <v>227</v>
      </c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7">
      <c r="A103" s="12" t="s">
        <v>93</v>
      </c>
      <c r="B103" s="10"/>
      <c r="C103" s="7">
        <v>80</v>
      </c>
      <c r="D103" s="7">
        <v>0</v>
      </c>
      <c r="E103" s="7">
        <v>0</v>
      </c>
      <c r="F103" s="7">
        <v>0</v>
      </c>
      <c r="G103" s="7">
        <v>0</v>
      </c>
      <c r="H103" s="8">
        <v>40</v>
      </c>
      <c r="I103" s="8">
        <v>60</v>
      </c>
      <c r="J103" s="8">
        <v>0</v>
      </c>
      <c r="K103" s="8">
        <v>0</v>
      </c>
      <c r="L103" s="11">
        <f t="shared" si="187"/>
        <v>160</v>
      </c>
      <c r="M103" s="11">
        <f t="shared" si="187"/>
        <v>0</v>
      </c>
      <c r="N103" s="11">
        <f t="shared" si="187"/>
        <v>0</v>
      </c>
      <c r="O103" s="11">
        <f t="shared" si="187"/>
        <v>0</v>
      </c>
      <c r="P103" s="11">
        <f t="shared" si="187"/>
        <v>0</v>
      </c>
      <c r="Q103" s="11">
        <f t="shared" si="188"/>
        <v>240</v>
      </c>
      <c r="R103" s="11">
        <f t="shared" si="189"/>
        <v>0</v>
      </c>
      <c r="S103" s="11">
        <f t="shared" si="190"/>
        <v>0</v>
      </c>
      <c r="T103" s="11">
        <f t="shared" si="191"/>
        <v>0</v>
      </c>
      <c r="U103" s="11">
        <f t="shared" si="192"/>
        <v>0</v>
      </c>
      <c r="V103" s="11">
        <f t="shared" si="136"/>
        <v>400</v>
      </c>
      <c r="W103" s="11">
        <f t="shared" si="137"/>
        <v>0</v>
      </c>
      <c r="X103" s="11">
        <f t="shared" si="138"/>
        <v>0</v>
      </c>
      <c r="Y103" s="11">
        <f t="shared" si="139"/>
        <v>0</v>
      </c>
      <c r="Z103" s="11">
        <f t="shared" si="140"/>
        <v>0</v>
      </c>
      <c r="AA103" s="9">
        <f t="shared" si="119"/>
        <v>400</v>
      </c>
      <c r="AB103" s="9" t="e">
        <f t="shared" si="193"/>
        <v>#DIV/0!</v>
      </c>
      <c r="AC103" s="9"/>
      <c r="AD103" s="9" t="s">
        <v>717</v>
      </c>
      <c r="AE103" s="25" t="s">
        <v>226</v>
      </c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7">
      <c r="A104" s="12" t="s">
        <v>94</v>
      </c>
      <c r="B104" s="10"/>
      <c r="C104" s="7">
        <v>85</v>
      </c>
      <c r="D104" s="7">
        <v>0</v>
      </c>
      <c r="E104" s="7">
        <v>0</v>
      </c>
      <c r="F104" s="7">
        <v>0</v>
      </c>
      <c r="G104" s="7">
        <v>0</v>
      </c>
      <c r="H104" s="8">
        <v>20</v>
      </c>
      <c r="I104" s="8">
        <v>80</v>
      </c>
      <c r="J104" s="8">
        <v>0</v>
      </c>
      <c r="K104" s="8">
        <v>0</v>
      </c>
      <c r="L104" s="11">
        <f t="shared" si="187"/>
        <v>170</v>
      </c>
      <c r="M104" s="11">
        <f t="shared" si="187"/>
        <v>0</v>
      </c>
      <c r="N104" s="11">
        <f t="shared" si="187"/>
        <v>0</v>
      </c>
      <c r="O104" s="11">
        <f t="shared" si="187"/>
        <v>0</v>
      </c>
      <c r="P104" s="11">
        <f t="shared" si="187"/>
        <v>0</v>
      </c>
      <c r="Q104" s="11">
        <f t="shared" si="188"/>
        <v>255</v>
      </c>
      <c r="R104" s="11">
        <f t="shared" si="189"/>
        <v>0</v>
      </c>
      <c r="S104" s="11">
        <f t="shared" si="190"/>
        <v>0</v>
      </c>
      <c r="T104" s="11">
        <f t="shared" si="191"/>
        <v>0</v>
      </c>
      <c r="U104" s="11">
        <f t="shared" si="192"/>
        <v>0</v>
      </c>
      <c r="V104" s="11">
        <f t="shared" si="136"/>
        <v>425</v>
      </c>
      <c r="W104" s="11">
        <f t="shared" si="137"/>
        <v>0</v>
      </c>
      <c r="X104" s="11">
        <f t="shared" si="138"/>
        <v>0</v>
      </c>
      <c r="Y104" s="11">
        <f t="shared" si="139"/>
        <v>0</v>
      </c>
      <c r="Z104" s="11">
        <f t="shared" si="140"/>
        <v>0</v>
      </c>
      <c r="AA104" s="9">
        <f t="shared" si="119"/>
        <v>425</v>
      </c>
      <c r="AB104" s="9" t="e">
        <f t="shared" si="193"/>
        <v>#DIV/0!</v>
      </c>
      <c r="AC104" s="9"/>
      <c r="AD104" s="9" t="s">
        <v>717</v>
      </c>
      <c r="AE104" s="25" t="s">
        <v>227</v>
      </c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7">
      <c r="A105" s="12" t="s">
        <v>95</v>
      </c>
      <c r="B105" s="10"/>
      <c r="C105" s="7">
        <v>90</v>
      </c>
      <c r="D105" s="7">
        <v>0</v>
      </c>
      <c r="E105" s="7">
        <v>0</v>
      </c>
      <c r="F105" s="7">
        <v>0</v>
      </c>
      <c r="G105" s="7">
        <v>0</v>
      </c>
      <c r="H105" s="8">
        <v>20</v>
      </c>
      <c r="I105" s="8">
        <v>65</v>
      </c>
      <c r="J105" s="8">
        <v>0</v>
      </c>
      <c r="K105" s="8">
        <v>0</v>
      </c>
      <c r="L105" s="11">
        <f t="shared" si="187"/>
        <v>180</v>
      </c>
      <c r="M105" s="11">
        <f t="shared" si="187"/>
        <v>0</v>
      </c>
      <c r="N105" s="11">
        <f t="shared" si="187"/>
        <v>0</v>
      </c>
      <c r="O105" s="11">
        <f t="shared" si="187"/>
        <v>0</v>
      </c>
      <c r="P105" s="11">
        <f t="shared" si="187"/>
        <v>0</v>
      </c>
      <c r="Q105" s="11">
        <f t="shared" si="188"/>
        <v>229.5</v>
      </c>
      <c r="R105" s="11">
        <f t="shared" si="189"/>
        <v>0</v>
      </c>
      <c r="S105" s="11">
        <f t="shared" si="190"/>
        <v>0</v>
      </c>
      <c r="T105" s="11">
        <f t="shared" si="191"/>
        <v>0</v>
      </c>
      <c r="U105" s="11">
        <f t="shared" si="192"/>
        <v>0</v>
      </c>
      <c r="V105" s="11">
        <f t="shared" si="136"/>
        <v>409.5</v>
      </c>
      <c r="W105" s="11">
        <f t="shared" si="137"/>
        <v>0</v>
      </c>
      <c r="X105" s="11">
        <f t="shared" si="138"/>
        <v>0</v>
      </c>
      <c r="Y105" s="11">
        <f t="shared" si="139"/>
        <v>0</v>
      </c>
      <c r="Z105" s="11">
        <f t="shared" si="140"/>
        <v>0</v>
      </c>
      <c r="AA105" s="9">
        <f t="shared" si="119"/>
        <v>409.5</v>
      </c>
      <c r="AB105" s="9" t="e">
        <f t="shared" si="193"/>
        <v>#DIV/0!</v>
      </c>
      <c r="AC105" s="9"/>
      <c r="AD105" s="9" t="s">
        <v>348</v>
      </c>
      <c r="AE105" s="25" t="s">
        <v>227</v>
      </c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7">
      <c r="A106" s="12" t="s">
        <v>96</v>
      </c>
      <c r="B106" s="10"/>
      <c r="C106" s="7">
        <v>94</v>
      </c>
      <c r="D106" s="7">
        <v>0</v>
      </c>
      <c r="E106" s="7">
        <v>0</v>
      </c>
      <c r="F106" s="7">
        <v>0</v>
      </c>
      <c r="G106" s="7">
        <v>0</v>
      </c>
      <c r="H106" s="8">
        <v>60</v>
      </c>
      <c r="I106" s="8">
        <v>20</v>
      </c>
      <c r="J106" s="8">
        <v>0</v>
      </c>
      <c r="K106" s="8">
        <v>0</v>
      </c>
      <c r="L106" s="11">
        <f t="shared" si="187"/>
        <v>188</v>
      </c>
      <c r="M106" s="11">
        <f t="shared" si="187"/>
        <v>0</v>
      </c>
      <c r="N106" s="11">
        <f t="shared" si="187"/>
        <v>0</v>
      </c>
      <c r="O106" s="11">
        <f t="shared" si="187"/>
        <v>0</v>
      </c>
      <c r="P106" s="11">
        <f t="shared" si="187"/>
        <v>0</v>
      </c>
      <c r="Q106" s="11">
        <f t="shared" si="188"/>
        <v>225.6</v>
      </c>
      <c r="R106" s="11">
        <f t="shared" si="189"/>
        <v>0</v>
      </c>
      <c r="S106" s="11">
        <f t="shared" si="190"/>
        <v>0</v>
      </c>
      <c r="T106" s="11">
        <f t="shared" si="191"/>
        <v>0</v>
      </c>
      <c r="U106" s="11">
        <f t="shared" si="192"/>
        <v>0</v>
      </c>
      <c r="V106" s="11">
        <f t="shared" si="136"/>
        <v>413.6</v>
      </c>
      <c r="W106" s="11">
        <f t="shared" si="137"/>
        <v>0</v>
      </c>
      <c r="X106" s="11">
        <f t="shared" si="138"/>
        <v>0</v>
      </c>
      <c r="Y106" s="11">
        <f t="shared" si="139"/>
        <v>0</v>
      </c>
      <c r="Z106" s="11">
        <f t="shared" si="140"/>
        <v>0</v>
      </c>
      <c r="AA106" s="9">
        <f t="shared" si="119"/>
        <v>413.6</v>
      </c>
      <c r="AB106" s="9" t="e">
        <f t="shared" si="193"/>
        <v>#DIV/0!</v>
      </c>
      <c r="AC106" s="9"/>
      <c r="AD106" s="9" t="s">
        <v>348</v>
      </c>
      <c r="AE106" s="25" t="s">
        <v>226</v>
      </c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7">
      <c r="A107" s="12" t="s">
        <v>97</v>
      </c>
      <c r="B107" s="10"/>
      <c r="C107" s="7">
        <v>0</v>
      </c>
      <c r="D107" s="7">
        <v>100</v>
      </c>
      <c r="E107" s="7">
        <v>0</v>
      </c>
      <c r="F107" s="7">
        <v>0</v>
      </c>
      <c r="G107" s="7">
        <v>0</v>
      </c>
      <c r="H107" s="8">
        <v>0</v>
      </c>
      <c r="I107" s="8">
        <v>0</v>
      </c>
      <c r="J107" s="8">
        <v>74</v>
      </c>
      <c r="K107" s="8">
        <v>0</v>
      </c>
      <c r="L107" s="11">
        <f t="shared" si="187"/>
        <v>0</v>
      </c>
      <c r="M107" s="11">
        <f t="shared" si="187"/>
        <v>200</v>
      </c>
      <c r="N107" s="11">
        <f t="shared" si="187"/>
        <v>0</v>
      </c>
      <c r="O107" s="11">
        <f t="shared" si="187"/>
        <v>0</v>
      </c>
      <c r="P107" s="11">
        <f t="shared" si="187"/>
        <v>0</v>
      </c>
      <c r="Q107" s="11">
        <f t="shared" si="188"/>
        <v>0</v>
      </c>
      <c r="R107" s="11">
        <f t="shared" si="189"/>
        <v>222</v>
      </c>
      <c r="S107" s="11">
        <f t="shared" si="190"/>
        <v>0</v>
      </c>
      <c r="T107" s="11">
        <f t="shared" si="191"/>
        <v>0</v>
      </c>
      <c r="U107" s="11">
        <f t="shared" si="192"/>
        <v>0</v>
      </c>
      <c r="V107" s="11">
        <f t="shared" si="136"/>
        <v>0</v>
      </c>
      <c r="W107" s="11">
        <f t="shared" si="137"/>
        <v>422</v>
      </c>
      <c r="X107" s="11">
        <f t="shared" si="138"/>
        <v>0</v>
      </c>
      <c r="Y107" s="11">
        <f t="shared" si="139"/>
        <v>0</v>
      </c>
      <c r="Z107" s="11">
        <f t="shared" si="140"/>
        <v>0</v>
      </c>
      <c r="AA107" s="9">
        <f t="shared" si="119"/>
        <v>422</v>
      </c>
      <c r="AB107" s="9" t="e">
        <f t="shared" si="193"/>
        <v>#DIV/0!</v>
      </c>
      <c r="AC107" s="9"/>
      <c r="AD107" s="9" t="s">
        <v>349</v>
      </c>
      <c r="AE107" s="25" t="s">
        <v>345</v>
      </c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7">
      <c r="A108" s="12" t="s">
        <v>98</v>
      </c>
      <c r="B108" s="10"/>
      <c r="C108" s="7">
        <v>90</v>
      </c>
      <c r="D108" s="7">
        <v>0</v>
      </c>
      <c r="E108" s="7">
        <v>0</v>
      </c>
      <c r="F108" s="7">
        <v>0</v>
      </c>
      <c r="G108" s="7">
        <v>0</v>
      </c>
      <c r="H108" s="8">
        <v>20</v>
      </c>
      <c r="I108" s="8">
        <v>70</v>
      </c>
      <c r="J108" s="8">
        <v>0</v>
      </c>
      <c r="K108" s="8">
        <v>0</v>
      </c>
      <c r="L108" s="11">
        <f t="shared" si="187"/>
        <v>180</v>
      </c>
      <c r="M108" s="11">
        <f t="shared" si="187"/>
        <v>0</v>
      </c>
      <c r="N108" s="11">
        <f t="shared" si="187"/>
        <v>0</v>
      </c>
      <c r="O108" s="11">
        <f t="shared" si="187"/>
        <v>0</v>
      </c>
      <c r="P108" s="11">
        <f t="shared" si="187"/>
        <v>0</v>
      </c>
      <c r="Q108" s="11">
        <f t="shared" si="188"/>
        <v>243</v>
      </c>
      <c r="R108" s="11">
        <f t="shared" si="189"/>
        <v>0</v>
      </c>
      <c r="S108" s="11">
        <f t="shared" si="190"/>
        <v>0</v>
      </c>
      <c r="T108" s="11">
        <f t="shared" si="191"/>
        <v>0</v>
      </c>
      <c r="U108" s="11">
        <f t="shared" si="192"/>
        <v>0</v>
      </c>
      <c r="V108" s="11">
        <f t="shared" si="136"/>
        <v>423</v>
      </c>
      <c r="W108" s="11">
        <f t="shared" si="137"/>
        <v>0</v>
      </c>
      <c r="X108" s="11">
        <f t="shared" si="138"/>
        <v>0</v>
      </c>
      <c r="Y108" s="11">
        <f t="shared" si="139"/>
        <v>0</v>
      </c>
      <c r="Z108" s="11">
        <f t="shared" si="140"/>
        <v>0</v>
      </c>
      <c r="AA108" s="9">
        <f t="shared" si="119"/>
        <v>423</v>
      </c>
      <c r="AB108" s="9" t="e">
        <f t="shared" si="193"/>
        <v>#DIV/0!</v>
      </c>
      <c r="AC108" s="9"/>
      <c r="AD108" s="9" t="s">
        <v>717</v>
      </c>
      <c r="AE108" s="25" t="s">
        <v>227</v>
      </c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7" s="2" customFormat="1">
      <c r="A109" s="2" t="s">
        <v>99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>
        <v>400</v>
      </c>
      <c r="AB109" s="10"/>
      <c r="AC109" s="10"/>
      <c r="AD109" s="10"/>
      <c r="AE109" s="26"/>
      <c r="AF109" s="26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>
      <c r="A110" s="12" t="s">
        <v>100</v>
      </c>
      <c r="B110" s="10"/>
      <c r="C110" s="7">
        <v>100</v>
      </c>
      <c r="D110" s="7">
        <v>0</v>
      </c>
      <c r="E110" s="7">
        <v>0</v>
      </c>
      <c r="F110" s="7">
        <v>0</v>
      </c>
      <c r="G110" s="7">
        <v>0</v>
      </c>
      <c r="H110" s="8">
        <v>30</v>
      </c>
      <c r="I110" s="8">
        <v>40</v>
      </c>
      <c r="J110" s="8">
        <v>0</v>
      </c>
      <c r="K110" s="8">
        <v>0</v>
      </c>
      <c r="L110" s="11">
        <f t="shared" ref="L110:P117" si="194">C110*$C$1</f>
        <v>200</v>
      </c>
      <c r="M110" s="11">
        <f t="shared" si="194"/>
        <v>0</v>
      </c>
      <c r="N110" s="11">
        <f t="shared" si="194"/>
        <v>0</v>
      </c>
      <c r="O110" s="11">
        <f t="shared" si="194"/>
        <v>0</v>
      </c>
      <c r="P110" s="11">
        <f t="shared" si="194"/>
        <v>0</v>
      </c>
      <c r="Q110" s="11">
        <f t="shared" ref="Q110:Q118" si="195">(L110/100)*(H110*$B$1)+(L110/100)*(I110*$B$1)</f>
        <v>210</v>
      </c>
      <c r="R110" s="11">
        <f t="shared" ref="R110:R118" si="196">(M110/100)*(J110*$B$1)</f>
        <v>0</v>
      </c>
      <c r="S110" s="11">
        <f t="shared" ref="S110:S118" si="197">(N110/100)*(J110*$B$1)+(N110/100)*(K110*$B$1)</f>
        <v>0</v>
      </c>
      <c r="T110" s="11">
        <f t="shared" ref="T110:T118" si="198">(O110/100)*(K110*$B$1)</f>
        <v>0</v>
      </c>
      <c r="U110" s="11">
        <f t="shared" ref="U110:U118" si="199">(P110/100)*(J110*$B$1)+(P110/100)*(K110*$B$1)</f>
        <v>0</v>
      </c>
      <c r="V110" s="11">
        <f t="shared" si="136"/>
        <v>410</v>
      </c>
      <c r="W110" s="11">
        <f t="shared" si="137"/>
        <v>0</v>
      </c>
      <c r="X110" s="11">
        <f t="shared" si="138"/>
        <v>0</v>
      </c>
      <c r="Y110" s="11">
        <f t="shared" si="139"/>
        <v>0</v>
      </c>
      <c r="Z110" s="11">
        <f t="shared" si="140"/>
        <v>0</v>
      </c>
      <c r="AA110" s="9">
        <f t="shared" si="119"/>
        <v>410</v>
      </c>
      <c r="AB110" s="9" t="e">
        <f t="shared" ref="AB110:AB118" si="200">ROUND((V110+W110+X110+Y110+Z110)/B110,1)</f>
        <v>#DIV/0!</v>
      </c>
      <c r="AC110" s="9"/>
      <c r="AD110" s="9" t="s">
        <v>717</v>
      </c>
      <c r="AE110" s="25" t="s">
        <v>227</v>
      </c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7">
      <c r="A111" s="12" t="s">
        <v>101</v>
      </c>
      <c r="B111" s="10"/>
      <c r="C111" s="7">
        <v>100</v>
      </c>
      <c r="D111" s="7">
        <v>0</v>
      </c>
      <c r="E111" s="7">
        <v>0</v>
      </c>
      <c r="F111" s="7">
        <v>0</v>
      </c>
      <c r="G111" s="7">
        <v>0</v>
      </c>
      <c r="H111" s="8">
        <v>40</v>
      </c>
      <c r="I111" s="8">
        <v>30</v>
      </c>
      <c r="J111" s="8">
        <v>0</v>
      </c>
      <c r="K111" s="8">
        <v>0</v>
      </c>
      <c r="L111" s="11">
        <f t="shared" si="194"/>
        <v>200</v>
      </c>
      <c r="M111" s="11">
        <f t="shared" si="194"/>
        <v>0</v>
      </c>
      <c r="N111" s="11">
        <f t="shared" si="194"/>
        <v>0</v>
      </c>
      <c r="O111" s="11">
        <f t="shared" si="194"/>
        <v>0</v>
      </c>
      <c r="P111" s="11">
        <f t="shared" si="194"/>
        <v>0</v>
      </c>
      <c r="Q111" s="11">
        <f t="shared" si="195"/>
        <v>210</v>
      </c>
      <c r="R111" s="11">
        <f t="shared" si="196"/>
        <v>0</v>
      </c>
      <c r="S111" s="11">
        <f t="shared" si="197"/>
        <v>0</v>
      </c>
      <c r="T111" s="11">
        <f t="shared" si="198"/>
        <v>0</v>
      </c>
      <c r="U111" s="11">
        <f t="shared" si="199"/>
        <v>0</v>
      </c>
      <c r="V111" s="11">
        <f t="shared" si="136"/>
        <v>410</v>
      </c>
      <c r="W111" s="11">
        <f t="shared" si="137"/>
        <v>0</v>
      </c>
      <c r="X111" s="11">
        <f t="shared" si="138"/>
        <v>0</v>
      </c>
      <c r="Y111" s="11">
        <f t="shared" si="139"/>
        <v>0</v>
      </c>
      <c r="Z111" s="11">
        <f t="shared" si="140"/>
        <v>0</v>
      </c>
      <c r="AA111" s="9">
        <f t="shared" si="119"/>
        <v>410</v>
      </c>
      <c r="AB111" s="9" t="e">
        <f t="shared" si="200"/>
        <v>#DIV/0!</v>
      </c>
      <c r="AC111" s="9"/>
      <c r="AD111" s="9" t="s">
        <v>717</v>
      </c>
      <c r="AE111" s="25" t="s">
        <v>227</v>
      </c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7">
      <c r="A112" s="12" t="s">
        <v>253</v>
      </c>
      <c r="B112" s="10"/>
      <c r="C112" s="7">
        <v>80</v>
      </c>
      <c r="D112" s="7">
        <v>0</v>
      </c>
      <c r="E112" s="7">
        <v>0</v>
      </c>
      <c r="F112" s="7">
        <v>0</v>
      </c>
      <c r="G112" s="7">
        <v>40</v>
      </c>
      <c r="H112" s="8">
        <v>10</v>
      </c>
      <c r="I112" s="8">
        <v>60</v>
      </c>
      <c r="J112" s="8">
        <v>10</v>
      </c>
      <c r="K112" s="8">
        <v>10</v>
      </c>
      <c r="L112" s="11">
        <f t="shared" si="194"/>
        <v>160</v>
      </c>
      <c r="M112" s="11">
        <f t="shared" si="194"/>
        <v>0</v>
      </c>
      <c r="N112" s="11">
        <f t="shared" si="194"/>
        <v>0</v>
      </c>
      <c r="O112" s="11">
        <f t="shared" si="194"/>
        <v>0</v>
      </c>
      <c r="P112" s="11">
        <f t="shared" si="194"/>
        <v>80</v>
      </c>
      <c r="Q112" s="11">
        <f t="shared" si="195"/>
        <v>168</v>
      </c>
      <c r="R112" s="11">
        <f t="shared" si="196"/>
        <v>0</v>
      </c>
      <c r="S112" s="11">
        <f t="shared" si="197"/>
        <v>0</v>
      </c>
      <c r="T112" s="11">
        <f t="shared" si="198"/>
        <v>0</v>
      </c>
      <c r="U112" s="11">
        <f t="shared" si="199"/>
        <v>24</v>
      </c>
      <c r="V112" s="11">
        <f t="shared" si="136"/>
        <v>328</v>
      </c>
      <c r="W112" s="11">
        <f t="shared" si="137"/>
        <v>0</v>
      </c>
      <c r="X112" s="11">
        <f t="shared" si="138"/>
        <v>0</v>
      </c>
      <c r="Y112" s="11">
        <f t="shared" si="139"/>
        <v>0</v>
      </c>
      <c r="Z112" s="11">
        <f t="shared" si="140"/>
        <v>104</v>
      </c>
      <c r="AA112" s="9">
        <f t="shared" si="119"/>
        <v>432</v>
      </c>
      <c r="AB112" s="9" t="e">
        <f t="shared" si="200"/>
        <v>#DIV/0!</v>
      </c>
      <c r="AC112" s="9"/>
      <c r="AD112" s="9" t="s">
        <v>717</v>
      </c>
      <c r="AE112" s="25" t="s">
        <v>227</v>
      </c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7">
      <c r="A113" s="12" t="s">
        <v>102</v>
      </c>
      <c r="B113" s="10"/>
      <c r="C113" s="7">
        <v>106</v>
      </c>
      <c r="D113" s="7">
        <v>0</v>
      </c>
      <c r="E113" s="7">
        <v>0</v>
      </c>
      <c r="F113" s="7">
        <v>0</v>
      </c>
      <c r="G113" s="7">
        <v>0</v>
      </c>
      <c r="H113" s="8">
        <v>60</v>
      </c>
      <c r="I113" s="8">
        <v>10</v>
      </c>
      <c r="J113" s="8">
        <v>0</v>
      </c>
      <c r="K113" s="8">
        <v>0</v>
      </c>
      <c r="L113" s="11">
        <f t="shared" si="194"/>
        <v>212</v>
      </c>
      <c r="M113" s="11">
        <f t="shared" si="194"/>
        <v>0</v>
      </c>
      <c r="N113" s="11">
        <f t="shared" si="194"/>
        <v>0</v>
      </c>
      <c r="O113" s="11">
        <f t="shared" si="194"/>
        <v>0</v>
      </c>
      <c r="P113" s="11">
        <f t="shared" si="194"/>
        <v>0</v>
      </c>
      <c r="Q113" s="11">
        <f t="shared" si="195"/>
        <v>222.60000000000002</v>
      </c>
      <c r="R113" s="11">
        <f t="shared" si="196"/>
        <v>0</v>
      </c>
      <c r="S113" s="11">
        <f t="shared" si="197"/>
        <v>0</v>
      </c>
      <c r="T113" s="11">
        <f t="shared" si="198"/>
        <v>0</v>
      </c>
      <c r="U113" s="11">
        <f t="shared" si="199"/>
        <v>0</v>
      </c>
      <c r="V113" s="11">
        <f t="shared" si="136"/>
        <v>434.6</v>
      </c>
      <c r="W113" s="11">
        <f t="shared" si="137"/>
        <v>0</v>
      </c>
      <c r="X113" s="11">
        <f t="shared" si="138"/>
        <v>0</v>
      </c>
      <c r="Y113" s="11">
        <f t="shared" si="139"/>
        <v>0</v>
      </c>
      <c r="Z113" s="11">
        <f t="shared" si="140"/>
        <v>0</v>
      </c>
      <c r="AA113" s="9">
        <f t="shared" si="119"/>
        <v>434.6</v>
      </c>
      <c r="AB113" s="9" t="e">
        <f t="shared" si="200"/>
        <v>#DIV/0!</v>
      </c>
      <c r="AC113" s="9"/>
      <c r="AD113" s="9" t="s">
        <v>348</v>
      </c>
      <c r="AE113" s="25" t="s">
        <v>227</v>
      </c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7">
      <c r="A114" s="12" t="s">
        <v>103</v>
      </c>
      <c r="B114" s="10"/>
      <c r="C114" s="7">
        <v>110</v>
      </c>
      <c r="D114" s="7">
        <v>0</v>
      </c>
      <c r="E114" s="7">
        <v>0</v>
      </c>
      <c r="F114" s="7">
        <v>0</v>
      </c>
      <c r="G114" s="7">
        <v>0</v>
      </c>
      <c r="H114" s="8">
        <v>10</v>
      </c>
      <c r="I114" s="8">
        <v>60</v>
      </c>
      <c r="J114" s="8">
        <v>0</v>
      </c>
      <c r="K114" s="8">
        <v>0</v>
      </c>
      <c r="L114" s="11">
        <f t="shared" si="194"/>
        <v>220</v>
      </c>
      <c r="M114" s="11">
        <f t="shared" si="194"/>
        <v>0</v>
      </c>
      <c r="N114" s="11">
        <f t="shared" si="194"/>
        <v>0</v>
      </c>
      <c r="O114" s="11">
        <f t="shared" si="194"/>
        <v>0</v>
      </c>
      <c r="P114" s="11">
        <f t="shared" si="194"/>
        <v>0</v>
      </c>
      <c r="Q114" s="11">
        <f t="shared" si="195"/>
        <v>231.00000000000003</v>
      </c>
      <c r="R114" s="11">
        <f t="shared" si="196"/>
        <v>0</v>
      </c>
      <c r="S114" s="11">
        <f t="shared" si="197"/>
        <v>0</v>
      </c>
      <c r="T114" s="11">
        <f t="shared" si="198"/>
        <v>0</v>
      </c>
      <c r="U114" s="11">
        <f t="shared" si="199"/>
        <v>0</v>
      </c>
      <c r="V114" s="11">
        <f t="shared" si="136"/>
        <v>451</v>
      </c>
      <c r="W114" s="11">
        <f t="shared" si="137"/>
        <v>0</v>
      </c>
      <c r="X114" s="11">
        <f t="shared" si="138"/>
        <v>0</v>
      </c>
      <c r="Y114" s="11">
        <f t="shared" si="139"/>
        <v>0</v>
      </c>
      <c r="Z114" s="11">
        <f t="shared" si="140"/>
        <v>0</v>
      </c>
      <c r="AA114" s="9">
        <f t="shared" si="119"/>
        <v>451</v>
      </c>
      <c r="AB114" s="9" t="e">
        <f t="shared" si="200"/>
        <v>#DIV/0!</v>
      </c>
      <c r="AC114" s="9"/>
      <c r="AD114" s="9" t="s">
        <v>348</v>
      </c>
      <c r="AE114" s="25" t="s">
        <v>227</v>
      </c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7">
      <c r="A115" s="12" t="s">
        <v>104</v>
      </c>
      <c r="B115" s="10"/>
      <c r="C115" s="7">
        <v>60</v>
      </c>
      <c r="D115" s="7">
        <v>0</v>
      </c>
      <c r="E115" s="7">
        <v>0</v>
      </c>
      <c r="F115" s="7">
        <v>0</v>
      </c>
      <c r="G115" s="7">
        <v>75</v>
      </c>
      <c r="H115" s="8">
        <v>20</v>
      </c>
      <c r="I115" s="8">
        <v>40</v>
      </c>
      <c r="J115" s="8">
        <v>10</v>
      </c>
      <c r="K115" s="8">
        <v>10</v>
      </c>
      <c r="L115" s="11">
        <f t="shared" si="194"/>
        <v>120</v>
      </c>
      <c r="M115" s="11">
        <f t="shared" si="194"/>
        <v>0</v>
      </c>
      <c r="N115" s="11">
        <f t="shared" si="194"/>
        <v>0</v>
      </c>
      <c r="O115" s="11">
        <f t="shared" si="194"/>
        <v>0</v>
      </c>
      <c r="P115" s="11">
        <f t="shared" si="194"/>
        <v>150</v>
      </c>
      <c r="Q115" s="11">
        <f t="shared" si="195"/>
        <v>108</v>
      </c>
      <c r="R115" s="11">
        <f t="shared" si="196"/>
        <v>0</v>
      </c>
      <c r="S115" s="11">
        <f t="shared" si="197"/>
        <v>0</v>
      </c>
      <c r="T115" s="11">
        <f t="shared" si="198"/>
        <v>0</v>
      </c>
      <c r="U115" s="11">
        <f t="shared" si="199"/>
        <v>45</v>
      </c>
      <c r="V115" s="11">
        <f t="shared" si="136"/>
        <v>228</v>
      </c>
      <c r="W115" s="11">
        <f t="shared" si="137"/>
        <v>0</v>
      </c>
      <c r="X115" s="11">
        <f t="shared" si="138"/>
        <v>0</v>
      </c>
      <c r="Y115" s="11">
        <f t="shared" si="139"/>
        <v>0</v>
      </c>
      <c r="Z115" s="11">
        <f t="shared" si="140"/>
        <v>195</v>
      </c>
      <c r="AA115" s="9">
        <f t="shared" si="119"/>
        <v>423</v>
      </c>
      <c r="AB115" s="9" t="e">
        <f t="shared" si="200"/>
        <v>#DIV/0!</v>
      </c>
      <c r="AC115" s="22"/>
      <c r="AD115" s="9" t="s">
        <v>348</v>
      </c>
      <c r="AE115" s="30" t="s">
        <v>227</v>
      </c>
      <c r="AF115" s="49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7">
      <c r="A116" s="12" t="s">
        <v>105</v>
      </c>
      <c r="B116" s="10"/>
      <c r="C116" s="7">
        <v>90</v>
      </c>
      <c r="D116" s="7">
        <v>0</v>
      </c>
      <c r="E116" s="7">
        <v>0</v>
      </c>
      <c r="F116" s="7">
        <v>0</v>
      </c>
      <c r="G116" s="7">
        <v>40</v>
      </c>
      <c r="H116" s="8">
        <v>5</v>
      </c>
      <c r="I116" s="8">
        <v>60</v>
      </c>
      <c r="J116" s="8">
        <v>5</v>
      </c>
      <c r="K116" s="8">
        <v>5</v>
      </c>
      <c r="L116" s="11">
        <f t="shared" si="194"/>
        <v>180</v>
      </c>
      <c r="M116" s="11">
        <f t="shared" si="194"/>
        <v>0</v>
      </c>
      <c r="N116" s="11">
        <f t="shared" si="194"/>
        <v>0</v>
      </c>
      <c r="O116" s="11">
        <f t="shared" si="194"/>
        <v>0</v>
      </c>
      <c r="P116" s="11">
        <f t="shared" si="194"/>
        <v>80</v>
      </c>
      <c r="Q116" s="11">
        <f t="shared" si="195"/>
        <v>175.5</v>
      </c>
      <c r="R116" s="11">
        <f t="shared" si="196"/>
        <v>0</v>
      </c>
      <c r="S116" s="11">
        <f t="shared" si="197"/>
        <v>0</v>
      </c>
      <c r="T116" s="11">
        <f t="shared" si="198"/>
        <v>0</v>
      </c>
      <c r="U116" s="11">
        <f t="shared" si="199"/>
        <v>12</v>
      </c>
      <c r="V116" s="11">
        <f t="shared" si="136"/>
        <v>355.5</v>
      </c>
      <c r="W116" s="11">
        <f t="shared" si="137"/>
        <v>0</v>
      </c>
      <c r="X116" s="11">
        <f t="shared" si="138"/>
        <v>0</v>
      </c>
      <c r="Y116" s="11">
        <f t="shared" si="139"/>
        <v>0</v>
      </c>
      <c r="Z116" s="11">
        <f t="shared" si="140"/>
        <v>92</v>
      </c>
      <c r="AA116" s="9">
        <f t="shared" si="119"/>
        <v>447.5</v>
      </c>
      <c r="AB116" s="9" t="e">
        <f t="shared" si="200"/>
        <v>#DIV/0!</v>
      </c>
      <c r="AC116" s="22"/>
      <c r="AD116" s="9" t="s">
        <v>349</v>
      </c>
      <c r="AE116" s="30" t="s">
        <v>344</v>
      </c>
      <c r="AF116" s="49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7">
      <c r="A117" s="12" t="s">
        <v>106</v>
      </c>
      <c r="B117" s="10"/>
      <c r="C117" s="7">
        <v>110</v>
      </c>
      <c r="D117" s="7">
        <v>0</v>
      </c>
      <c r="E117" s="7">
        <v>0</v>
      </c>
      <c r="F117" s="7">
        <v>0</v>
      </c>
      <c r="G117" s="7">
        <v>0</v>
      </c>
      <c r="H117" s="8">
        <v>20</v>
      </c>
      <c r="I117" s="8">
        <v>40</v>
      </c>
      <c r="J117" s="8">
        <v>0</v>
      </c>
      <c r="K117" s="8">
        <v>0</v>
      </c>
      <c r="L117" s="11">
        <f t="shared" si="194"/>
        <v>220</v>
      </c>
      <c r="M117" s="11">
        <f t="shared" si="194"/>
        <v>0</v>
      </c>
      <c r="N117" s="11">
        <f t="shared" si="194"/>
        <v>0</v>
      </c>
      <c r="O117" s="11">
        <f t="shared" si="194"/>
        <v>0</v>
      </c>
      <c r="P117" s="11">
        <f t="shared" si="194"/>
        <v>0</v>
      </c>
      <c r="Q117" s="11">
        <f t="shared" si="195"/>
        <v>198</v>
      </c>
      <c r="R117" s="11">
        <f t="shared" si="196"/>
        <v>0</v>
      </c>
      <c r="S117" s="11">
        <f t="shared" si="197"/>
        <v>0</v>
      </c>
      <c r="T117" s="11">
        <f t="shared" si="198"/>
        <v>0</v>
      </c>
      <c r="U117" s="11">
        <f t="shared" si="199"/>
        <v>0</v>
      </c>
      <c r="V117" s="11">
        <f t="shared" si="136"/>
        <v>418</v>
      </c>
      <c r="W117" s="11">
        <f t="shared" si="137"/>
        <v>0</v>
      </c>
      <c r="X117" s="11">
        <f t="shared" si="138"/>
        <v>0</v>
      </c>
      <c r="Y117" s="11">
        <f t="shared" si="139"/>
        <v>0</v>
      </c>
      <c r="Z117" s="11">
        <f t="shared" si="140"/>
        <v>0</v>
      </c>
      <c r="AA117" s="9">
        <f t="shared" si="119"/>
        <v>418</v>
      </c>
      <c r="AB117" s="9" t="e">
        <f t="shared" si="200"/>
        <v>#DIV/0!</v>
      </c>
      <c r="AC117" s="9"/>
      <c r="AD117" s="9" t="s">
        <v>348</v>
      </c>
      <c r="AE117" s="25" t="s">
        <v>227</v>
      </c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7">
      <c r="A118" s="12" t="s">
        <v>798</v>
      </c>
      <c r="B118" s="10"/>
      <c r="C118" s="7">
        <v>120</v>
      </c>
      <c r="D118" s="7">
        <v>0</v>
      </c>
      <c r="E118" s="7">
        <v>0</v>
      </c>
      <c r="F118" s="7">
        <v>0</v>
      </c>
      <c r="G118" s="7">
        <v>0</v>
      </c>
      <c r="H118" s="8">
        <v>5</v>
      </c>
      <c r="I118" s="8">
        <v>50</v>
      </c>
      <c r="J118" s="8">
        <v>0</v>
      </c>
      <c r="K118" s="8">
        <v>0</v>
      </c>
      <c r="L118" s="11">
        <f t="shared" ref="L118" si="201">C118*$C$1</f>
        <v>240</v>
      </c>
      <c r="M118" s="11">
        <f t="shared" ref="M118" si="202">D118*$C$1</f>
        <v>0</v>
      </c>
      <c r="N118" s="11">
        <f t="shared" ref="N118" si="203">E118*$C$1</f>
        <v>0</v>
      </c>
      <c r="O118" s="11">
        <f t="shared" ref="O118" si="204">F118*$C$1</f>
        <v>0</v>
      </c>
      <c r="P118" s="11">
        <f t="shared" ref="P118" si="205">G118*$C$1</f>
        <v>0</v>
      </c>
      <c r="Q118" s="11">
        <f t="shared" si="195"/>
        <v>198</v>
      </c>
      <c r="R118" s="11">
        <f t="shared" si="196"/>
        <v>0</v>
      </c>
      <c r="S118" s="11">
        <f t="shared" si="197"/>
        <v>0</v>
      </c>
      <c r="T118" s="11">
        <f t="shared" si="198"/>
        <v>0</v>
      </c>
      <c r="U118" s="11">
        <f t="shared" si="199"/>
        <v>0</v>
      </c>
      <c r="V118" s="11">
        <f t="shared" ref="V118" si="206">L118+Q118</f>
        <v>438</v>
      </c>
      <c r="W118" s="11">
        <f t="shared" ref="W118" si="207">M118+R118</f>
        <v>0</v>
      </c>
      <c r="X118" s="11">
        <f t="shared" ref="X118" si="208">N118+S118</f>
        <v>0</v>
      </c>
      <c r="Y118" s="11">
        <f t="shared" ref="Y118" si="209">O118+T118</f>
        <v>0</v>
      </c>
      <c r="Z118" s="11">
        <f t="shared" ref="Z118" si="210">P118+U118</f>
        <v>0</v>
      </c>
      <c r="AA118" s="9">
        <f t="shared" ref="AA118" si="211">V118+W118+X118+Y118+Z118</f>
        <v>438</v>
      </c>
      <c r="AB118" s="9" t="e">
        <f t="shared" si="200"/>
        <v>#DIV/0!</v>
      </c>
      <c r="AC118" s="9"/>
      <c r="AD118" s="9" t="s">
        <v>348</v>
      </c>
      <c r="AE118" s="25" t="s">
        <v>227</v>
      </c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7" s="2" customFormat="1">
      <c r="A119" s="2" t="s">
        <v>107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>
        <v>400</v>
      </c>
      <c r="AB119" s="10"/>
      <c r="AC119" s="10"/>
      <c r="AD119" s="10"/>
      <c r="AE119" s="26"/>
      <c r="AF119" s="26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>
      <c r="A120" s="12" t="s">
        <v>108</v>
      </c>
      <c r="B120" s="10"/>
      <c r="C120" s="7">
        <v>88</v>
      </c>
      <c r="D120" s="7">
        <v>0</v>
      </c>
      <c r="E120" s="7">
        <v>0</v>
      </c>
      <c r="F120" s="7">
        <v>0</v>
      </c>
      <c r="G120" s="7">
        <v>0</v>
      </c>
      <c r="H120" s="8">
        <v>65</v>
      </c>
      <c r="I120" s="8">
        <v>20</v>
      </c>
      <c r="J120" s="8">
        <v>0</v>
      </c>
      <c r="K120" s="8">
        <v>0</v>
      </c>
      <c r="L120" s="11">
        <f t="shared" ref="L120:L129" si="212">C120*$C$1</f>
        <v>176</v>
      </c>
      <c r="M120" s="11">
        <f t="shared" ref="M120:M129" si="213">D120*$C$1</f>
        <v>0</v>
      </c>
      <c r="N120" s="11">
        <f t="shared" ref="N120:N129" si="214">E120*$C$1</f>
        <v>0</v>
      </c>
      <c r="O120" s="11">
        <f t="shared" ref="O120:O129" si="215">F120*$C$1</f>
        <v>0</v>
      </c>
      <c r="P120" s="11">
        <f t="shared" ref="P120:P129" si="216">G120*$C$1</f>
        <v>0</v>
      </c>
      <c r="Q120" s="11">
        <f t="shared" ref="Q120:Q129" si="217">(L120/100)*(H120*$B$1)+(L120/100)*(I120*$B$1)</f>
        <v>224.39999999999998</v>
      </c>
      <c r="R120" s="11">
        <f t="shared" ref="R120:R129" si="218">(M120/100)*(J120*$B$1)</f>
        <v>0</v>
      </c>
      <c r="S120" s="11">
        <f t="shared" ref="S120:S129" si="219">(N120/100)*(J120*$B$1)+(N120/100)*(K120*$B$1)</f>
        <v>0</v>
      </c>
      <c r="T120" s="11">
        <f t="shared" ref="T120:T129" si="220">(O120/100)*(K120*$B$1)</f>
        <v>0</v>
      </c>
      <c r="U120" s="11">
        <f t="shared" ref="U120:U129" si="221">(P120/100)*(J120*$B$1)+(P120/100)*(K120*$B$1)</f>
        <v>0</v>
      </c>
      <c r="V120" s="11">
        <f t="shared" si="136"/>
        <v>400.4</v>
      </c>
      <c r="W120" s="11">
        <f t="shared" si="137"/>
        <v>0</v>
      </c>
      <c r="X120" s="11">
        <f t="shared" si="138"/>
        <v>0</v>
      </c>
      <c r="Y120" s="11">
        <f t="shared" si="139"/>
        <v>0</v>
      </c>
      <c r="Z120" s="11">
        <f t="shared" si="140"/>
        <v>0</v>
      </c>
      <c r="AA120" s="9">
        <f t="shared" si="119"/>
        <v>400.4</v>
      </c>
      <c r="AB120" s="9" t="e">
        <f t="shared" ref="AB120:AB129" si="222">ROUND((V120+W120+X120+Y120+Z120)/B120,1)</f>
        <v>#DIV/0!</v>
      </c>
      <c r="AC120" s="9"/>
      <c r="AD120" s="9" t="s">
        <v>717</v>
      </c>
      <c r="AE120" s="25" t="s">
        <v>226</v>
      </c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7">
      <c r="A121" s="12" t="s">
        <v>109</v>
      </c>
      <c r="B121" s="10"/>
      <c r="C121" s="7">
        <v>85</v>
      </c>
      <c r="D121" s="7">
        <v>0</v>
      </c>
      <c r="E121" s="7">
        <v>0</v>
      </c>
      <c r="F121" s="7">
        <v>0</v>
      </c>
      <c r="G121" s="7">
        <v>0</v>
      </c>
      <c r="H121" s="8">
        <v>20</v>
      </c>
      <c r="I121" s="8">
        <v>65</v>
      </c>
      <c r="J121" s="8">
        <v>0</v>
      </c>
      <c r="K121" s="8">
        <v>0</v>
      </c>
      <c r="L121" s="11">
        <f t="shared" si="212"/>
        <v>170</v>
      </c>
      <c r="M121" s="11">
        <f t="shared" si="213"/>
        <v>0</v>
      </c>
      <c r="N121" s="11">
        <f t="shared" si="214"/>
        <v>0</v>
      </c>
      <c r="O121" s="11">
        <f t="shared" si="215"/>
        <v>0</v>
      </c>
      <c r="P121" s="11">
        <f t="shared" si="216"/>
        <v>0</v>
      </c>
      <c r="Q121" s="11">
        <f t="shared" si="217"/>
        <v>216.75</v>
      </c>
      <c r="R121" s="11">
        <f t="shared" si="218"/>
        <v>0</v>
      </c>
      <c r="S121" s="11">
        <f t="shared" si="219"/>
        <v>0</v>
      </c>
      <c r="T121" s="11">
        <f t="shared" si="220"/>
        <v>0</v>
      </c>
      <c r="U121" s="11">
        <f t="shared" si="221"/>
        <v>0</v>
      </c>
      <c r="V121" s="11">
        <f t="shared" si="136"/>
        <v>386.75</v>
      </c>
      <c r="W121" s="11">
        <f t="shared" si="137"/>
        <v>0</v>
      </c>
      <c r="X121" s="11">
        <f t="shared" si="138"/>
        <v>0</v>
      </c>
      <c r="Y121" s="11">
        <f t="shared" si="139"/>
        <v>0</v>
      </c>
      <c r="Z121" s="11">
        <f t="shared" si="140"/>
        <v>0</v>
      </c>
      <c r="AA121" s="9">
        <f t="shared" si="119"/>
        <v>386.75</v>
      </c>
      <c r="AB121" s="9" t="e">
        <f t="shared" si="222"/>
        <v>#DIV/0!</v>
      </c>
      <c r="AC121" s="9"/>
      <c r="AD121" s="9" t="s">
        <v>717</v>
      </c>
      <c r="AE121" s="25" t="s">
        <v>227</v>
      </c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7">
      <c r="A122" s="12" t="s">
        <v>110</v>
      </c>
      <c r="B122" s="10"/>
      <c r="C122" s="7">
        <v>90</v>
      </c>
      <c r="D122" s="7">
        <v>0</v>
      </c>
      <c r="E122" s="7">
        <v>0</v>
      </c>
      <c r="F122" s="7">
        <v>0</v>
      </c>
      <c r="G122" s="7">
        <v>0</v>
      </c>
      <c r="H122" s="8">
        <v>50</v>
      </c>
      <c r="I122" s="8">
        <v>40</v>
      </c>
      <c r="J122" s="8">
        <v>0</v>
      </c>
      <c r="K122" s="8">
        <v>0</v>
      </c>
      <c r="L122" s="11">
        <f t="shared" si="212"/>
        <v>180</v>
      </c>
      <c r="M122" s="11">
        <f t="shared" si="213"/>
        <v>0</v>
      </c>
      <c r="N122" s="11">
        <f t="shared" si="214"/>
        <v>0</v>
      </c>
      <c r="O122" s="11">
        <f t="shared" si="215"/>
        <v>0</v>
      </c>
      <c r="P122" s="11">
        <f t="shared" si="216"/>
        <v>0</v>
      </c>
      <c r="Q122" s="11">
        <f t="shared" si="217"/>
        <v>243</v>
      </c>
      <c r="R122" s="11">
        <f t="shared" si="218"/>
        <v>0</v>
      </c>
      <c r="S122" s="11">
        <f t="shared" si="219"/>
        <v>0</v>
      </c>
      <c r="T122" s="11">
        <f t="shared" si="220"/>
        <v>0</v>
      </c>
      <c r="U122" s="11">
        <f t="shared" si="221"/>
        <v>0</v>
      </c>
      <c r="V122" s="11">
        <f t="shared" si="136"/>
        <v>423</v>
      </c>
      <c r="W122" s="11">
        <f t="shared" si="137"/>
        <v>0</v>
      </c>
      <c r="X122" s="11">
        <f t="shared" si="138"/>
        <v>0</v>
      </c>
      <c r="Y122" s="11">
        <f t="shared" si="139"/>
        <v>0</v>
      </c>
      <c r="Z122" s="11">
        <f t="shared" si="140"/>
        <v>0</v>
      </c>
      <c r="AA122" s="9">
        <f t="shared" si="119"/>
        <v>423</v>
      </c>
      <c r="AB122" s="9" t="e">
        <f t="shared" si="222"/>
        <v>#DIV/0!</v>
      </c>
      <c r="AC122" s="9"/>
      <c r="AD122" s="9" t="s">
        <v>717</v>
      </c>
      <c r="AE122" s="25" t="s">
        <v>226</v>
      </c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7">
      <c r="A123" s="12" t="s">
        <v>111</v>
      </c>
      <c r="B123" s="10"/>
      <c r="C123" s="7">
        <v>86</v>
      </c>
      <c r="D123" s="7">
        <v>0</v>
      </c>
      <c r="E123" s="7">
        <v>0</v>
      </c>
      <c r="F123" s="7">
        <v>0</v>
      </c>
      <c r="G123" s="7">
        <v>0</v>
      </c>
      <c r="H123" s="8">
        <v>40</v>
      </c>
      <c r="I123" s="8">
        <v>50</v>
      </c>
      <c r="J123" s="8">
        <v>0</v>
      </c>
      <c r="K123" s="8">
        <v>0</v>
      </c>
      <c r="L123" s="11">
        <f t="shared" si="212"/>
        <v>172</v>
      </c>
      <c r="M123" s="11">
        <f t="shared" si="213"/>
        <v>0</v>
      </c>
      <c r="N123" s="11">
        <f t="shared" si="214"/>
        <v>0</v>
      </c>
      <c r="O123" s="11">
        <f t="shared" si="215"/>
        <v>0</v>
      </c>
      <c r="P123" s="11">
        <f t="shared" si="216"/>
        <v>0</v>
      </c>
      <c r="Q123" s="11">
        <f t="shared" si="217"/>
        <v>232.2</v>
      </c>
      <c r="R123" s="11">
        <f t="shared" si="218"/>
        <v>0</v>
      </c>
      <c r="S123" s="11">
        <f t="shared" si="219"/>
        <v>0</v>
      </c>
      <c r="T123" s="11">
        <f t="shared" si="220"/>
        <v>0</v>
      </c>
      <c r="U123" s="11">
        <f t="shared" si="221"/>
        <v>0</v>
      </c>
      <c r="V123" s="11">
        <f t="shared" si="136"/>
        <v>404.2</v>
      </c>
      <c r="W123" s="11">
        <f t="shared" si="137"/>
        <v>0</v>
      </c>
      <c r="X123" s="11">
        <f t="shared" si="138"/>
        <v>0</v>
      </c>
      <c r="Y123" s="11">
        <f t="shared" si="139"/>
        <v>0</v>
      </c>
      <c r="Z123" s="11">
        <f t="shared" si="140"/>
        <v>0</v>
      </c>
      <c r="AA123" s="9">
        <f t="shared" si="119"/>
        <v>404.2</v>
      </c>
      <c r="AB123" s="9" t="e">
        <f t="shared" si="222"/>
        <v>#DIV/0!</v>
      </c>
      <c r="AC123" s="9"/>
      <c r="AD123" s="9" t="s">
        <v>717</v>
      </c>
      <c r="AE123" s="25" t="s">
        <v>344</v>
      </c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7">
      <c r="A124" s="12" t="s">
        <v>112</v>
      </c>
      <c r="B124" s="10"/>
      <c r="C124" s="7">
        <v>75</v>
      </c>
      <c r="D124" s="7">
        <v>0</v>
      </c>
      <c r="E124" s="7">
        <v>0</v>
      </c>
      <c r="F124" s="7">
        <v>50</v>
      </c>
      <c r="G124" s="7">
        <v>0</v>
      </c>
      <c r="H124" s="8">
        <v>30</v>
      </c>
      <c r="I124" s="8">
        <v>30</v>
      </c>
      <c r="J124" s="8">
        <v>0</v>
      </c>
      <c r="K124" s="8">
        <v>30</v>
      </c>
      <c r="L124" s="11">
        <f t="shared" si="212"/>
        <v>150</v>
      </c>
      <c r="M124" s="11">
        <f t="shared" si="213"/>
        <v>0</v>
      </c>
      <c r="N124" s="11">
        <f t="shared" si="214"/>
        <v>0</v>
      </c>
      <c r="O124" s="11">
        <f t="shared" si="215"/>
        <v>100</v>
      </c>
      <c r="P124" s="11">
        <f t="shared" si="216"/>
        <v>0</v>
      </c>
      <c r="Q124" s="11">
        <f t="shared" si="217"/>
        <v>135</v>
      </c>
      <c r="R124" s="11">
        <f t="shared" si="218"/>
        <v>0</v>
      </c>
      <c r="S124" s="11">
        <f t="shared" si="219"/>
        <v>0</v>
      </c>
      <c r="T124" s="11">
        <f t="shared" si="220"/>
        <v>45</v>
      </c>
      <c r="U124" s="11">
        <f t="shared" si="221"/>
        <v>0</v>
      </c>
      <c r="V124" s="11">
        <f t="shared" si="136"/>
        <v>285</v>
      </c>
      <c r="W124" s="11">
        <f t="shared" si="137"/>
        <v>0</v>
      </c>
      <c r="X124" s="11">
        <f t="shared" si="138"/>
        <v>0</v>
      </c>
      <c r="Y124" s="11">
        <f t="shared" si="139"/>
        <v>145</v>
      </c>
      <c r="Z124" s="11">
        <f t="shared" si="140"/>
        <v>0</v>
      </c>
      <c r="AA124" s="9">
        <f t="shared" si="119"/>
        <v>430</v>
      </c>
      <c r="AB124" s="9" t="e">
        <f t="shared" si="222"/>
        <v>#DIV/0!</v>
      </c>
      <c r="AC124" s="22"/>
      <c r="AD124" s="9" t="s">
        <v>717</v>
      </c>
      <c r="AE124" s="30" t="s">
        <v>344</v>
      </c>
      <c r="AF124" s="49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7">
      <c r="A125" s="12" t="s">
        <v>113</v>
      </c>
      <c r="B125" s="10"/>
      <c r="C125" s="7">
        <v>100</v>
      </c>
      <c r="D125" s="7">
        <v>0</v>
      </c>
      <c r="E125" s="7">
        <v>0</v>
      </c>
      <c r="F125" s="7">
        <v>0</v>
      </c>
      <c r="G125" s="7">
        <v>0</v>
      </c>
      <c r="H125" s="8">
        <v>65</v>
      </c>
      <c r="I125" s="8">
        <v>10</v>
      </c>
      <c r="J125" s="8">
        <v>0</v>
      </c>
      <c r="K125" s="8">
        <v>0</v>
      </c>
      <c r="L125" s="11">
        <f t="shared" si="212"/>
        <v>200</v>
      </c>
      <c r="M125" s="11">
        <f t="shared" si="213"/>
        <v>0</v>
      </c>
      <c r="N125" s="11">
        <f t="shared" si="214"/>
        <v>0</v>
      </c>
      <c r="O125" s="11">
        <f t="shared" si="215"/>
        <v>0</v>
      </c>
      <c r="P125" s="11">
        <f t="shared" si="216"/>
        <v>0</v>
      </c>
      <c r="Q125" s="11">
        <f t="shared" si="217"/>
        <v>225</v>
      </c>
      <c r="R125" s="11">
        <f t="shared" si="218"/>
        <v>0</v>
      </c>
      <c r="S125" s="11">
        <f t="shared" si="219"/>
        <v>0</v>
      </c>
      <c r="T125" s="11">
        <f t="shared" si="220"/>
        <v>0</v>
      </c>
      <c r="U125" s="11">
        <f t="shared" si="221"/>
        <v>0</v>
      </c>
      <c r="V125" s="11">
        <f t="shared" si="136"/>
        <v>425</v>
      </c>
      <c r="W125" s="11">
        <f t="shared" si="137"/>
        <v>0</v>
      </c>
      <c r="X125" s="11">
        <f t="shared" si="138"/>
        <v>0</v>
      </c>
      <c r="Y125" s="11">
        <f t="shared" si="139"/>
        <v>0</v>
      </c>
      <c r="Z125" s="11">
        <f t="shared" si="140"/>
        <v>0</v>
      </c>
      <c r="AA125" s="9">
        <f t="shared" si="119"/>
        <v>425</v>
      </c>
      <c r="AB125" s="9" t="e">
        <f t="shared" si="222"/>
        <v>#DIV/0!</v>
      </c>
      <c r="AC125" s="9"/>
      <c r="AD125" s="9" t="s">
        <v>717</v>
      </c>
      <c r="AE125" s="25" t="s">
        <v>226</v>
      </c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7">
      <c r="A126" s="12" t="s">
        <v>114</v>
      </c>
      <c r="B126" s="10"/>
      <c r="C126" s="7">
        <v>92</v>
      </c>
      <c r="D126" s="7">
        <v>0</v>
      </c>
      <c r="E126" s="7">
        <v>0</v>
      </c>
      <c r="F126" s="7">
        <v>0</v>
      </c>
      <c r="G126" s="7">
        <v>0</v>
      </c>
      <c r="H126" s="8">
        <v>20</v>
      </c>
      <c r="I126" s="8">
        <v>60</v>
      </c>
      <c r="J126" s="8">
        <v>0</v>
      </c>
      <c r="K126" s="8">
        <v>0</v>
      </c>
      <c r="L126" s="11">
        <f t="shared" si="212"/>
        <v>184</v>
      </c>
      <c r="M126" s="11">
        <f t="shared" si="213"/>
        <v>0</v>
      </c>
      <c r="N126" s="11">
        <f t="shared" si="214"/>
        <v>0</v>
      </c>
      <c r="O126" s="11">
        <f t="shared" si="215"/>
        <v>0</v>
      </c>
      <c r="P126" s="11">
        <f t="shared" si="216"/>
        <v>0</v>
      </c>
      <c r="Q126" s="11">
        <f t="shared" si="217"/>
        <v>220.8</v>
      </c>
      <c r="R126" s="11">
        <f t="shared" si="218"/>
        <v>0</v>
      </c>
      <c r="S126" s="11">
        <f t="shared" si="219"/>
        <v>0</v>
      </c>
      <c r="T126" s="11">
        <f t="shared" si="220"/>
        <v>0</v>
      </c>
      <c r="U126" s="11">
        <f t="shared" si="221"/>
        <v>0</v>
      </c>
      <c r="V126" s="11">
        <f t="shared" si="136"/>
        <v>404.8</v>
      </c>
      <c r="W126" s="11">
        <f t="shared" si="137"/>
        <v>0</v>
      </c>
      <c r="X126" s="11">
        <f t="shared" si="138"/>
        <v>0</v>
      </c>
      <c r="Y126" s="11">
        <f t="shared" si="139"/>
        <v>0</v>
      </c>
      <c r="Z126" s="11">
        <f t="shared" si="140"/>
        <v>0</v>
      </c>
      <c r="AA126" s="9">
        <f t="shared" si="119"/>
        <v>404.8</v>
      </c>
      <c r="AB126" s="9" t="e">
        <f t="shared" si="222"/>
        <v>#DIV/0!</v>
      </c>
      <c r="AC126" s="9"/>
      <c r="AD126" s="9" t="s">
        <v>717</v>
      </c>
      <c r="AE126" s="25" t="s">
        <v>227</v>
      </c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7">
      <c r="A127" s="12" t="s">
        <v>115</v>
      </c>
      <c r="B127" s="10"/>
      <c r="C127" s="7">
        <v>120</v>
      </c>
      <c r="D127" s="7">
        <v>0</v>
      </c>
      <c r="E127" s="7">
        <v>0</v>
      </c>
      <c r="F127" s="7">
        <v>0</v>
      </c>
      <c r="G127" s="7">
        <v>0</v>
      </c>
      <c r="H127" s="8">
        <v>50</v>
      </c>
      <c r="I127" s="8">
        <v>0</v>
      </c>
      <c r="J127" s="8">
        <v>0</v>
      </c>
      <c r="K127" s="8">
        <v>0</v>
      </c>
      <c r="L127" s="11">
        <f t="shared" si="212"/>
        <v>240</v>
      </c>
      <c r="M127" s="11">
        <f t="shared" si="213"/>
        <v>0</v>
      </c>
      <c r="N127" s="11">
        <f t="shared" si="214"/>
        <v>0</v>
      </c>
      <c r="O127" s="11">
        <f t="shared" si="215"/>
        <v>0</v>
      </c>
      <c r="P127" s="11">
        <f t="shared" si="216"/>
        <v>0</v>
      </c>
      <c r="Q127" s="11">
        <f t="shared" si="217"/>
        <v>180</v>
      </c>
      <c r="R127" s="11">
        <f t="shared" si="218"/>
        <v>0</v>
      </c>
      <c r="S127" s="11">
        <f t="shared" si="219"/>
        <v>0</v>
      </c>
      <c r="T127" s="11">
        <f t="shared" si="220"/>
        <v>0</v>
      </c>
      <c r="U127" s="11">
        <f t="shared" si="221"/>
        <v>0</v>
      </c>
      <c r="V127" s="11">
        <f t="shared" si="136"/>
        <v>420</v>
      </c>
      <c r="W127" s="11">
        <f t="shared" si="137"/>
        <v>0</v>
      </c>
      <c r="X127" s="11">
        <f t="shared" si="138"/>
        <v>0</v>
      </c>
      <c r="Y127" s="11">
        <f t="shared" si="139"/>
        <v>0</v>
      </c>
      <c r="Z127" s="11">
        <f t="shared" si="140"/>
        <v>0</v>
      </c>
      <c r="AA127" s="9">
        <f t="shared" si="119"/>
        <v>420</v>
      </c>
      <c r="AB127" s="9" t="e">
        <f t="shared" si="222"/>
        <v>#DIV/0!</v>
      </c>
      <c r="AC127" s="9"/>
      <c r="AD127" s="9" t="s">
        <v>348</v>
      </c>
      <c r="AE127" s="25" t="s">
        <v>226</v>
      </c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7">
      <c r="A128" s="12" t="s">
        <v>116</v>
      </c>
      <c r="B128" s="10"/>
      <c r="C128" s="7">
        <v>100</v>
      </c>
      <c r="D128" s="7">
        <v>0</v>
      </c>
      <c r="E128" s="7">
        <v>0</v>
      </c>
      <c r="F128" s="7">
        <v>0</v>
      </c>
      <c r="G128" s="7">
        <v>60</v>
      </c>
      <c r="H128" s="8">
        <v>30</v>
      </c>
      <c r="I128" s="8">
        <v>5</v>
      </c>
      <c r="J128" s="8">
        <v>5</v>
      </c>
      <c r="K128" s="8">
        <v>5</v>
      </c>
      <c r="L128" s="11">
        <f t="shared" si="212"/>
        <v>200</v>
      </c>
      <c r="M128" s="11">
        <f t="shared" si="213"/>
        <v>0</v>
      </c>
      <c r="N128" s="11">
        <f t="shared" si="214"/>
        <v>0</v>
      </c>
      <c r="O128" s="11">
        <f t="shared" si="215"/>
        <v>0</v>
      </c>
      <c r="P128" s="11">
        <f t="shared" si="216"/>
        <v>120</v>
      </c>
      <c r="Q128" s="11">
        <f t="shared" si="217"/>
        <v>105</v>
      </c>
      <c r="R128" s="11">
        <f t="shared" si="218"/>
        <v>0</v>
      </c>
      <c r="S128" s="11">
        <f t="shared" si="219"/>
        <v>0</v>
      </c>
      <c r="T128" s="11">
        <f t="shared" si="220"/>
        <v>0</v>
      </c>
      <c r="U128" s="11">
        <f t="shared" si="221"/>
        <v>18</v>
      </c>
      <c r="V128" s="11">
        <f t="shared" si="136"/>
        <v>305</v>
      </c>
      <c r="W128" s="11">
        <f t="shared" si="137"/>
        <v>0</v>
      </c>
      <c r="X128" s="11">
        <f t="shared" si="138"/>
        <v>0</v>
      </c>
      <c r="Y128" s="11">
        <f t="shared" si="139"/>
        <v>0</v>
      </c>
      <c r="Z128" s="11">
        <f t="shared" si="140"/>
        <v>138</v>
      </c>
      <c r="AA128" s="9">
        <f t="shared" si="119"/>
        <v>443</v>
      </c>
      <c r="AB128" s="9" t="e">
        <f t="shared" si="222"/>
        <v>#DIV/0!</v>
      </c>
      <c r="AC128" s="22"/>
      <c r="AD128" s="9" t="s">
        <v>348</v>
      </c>
      <c r="AE128" s="30" t="s">
        <v>344</v>
      </c>
      <c r="AF128" s="49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7">
      <c r="A129" s="12" t="s">
        <v>117</v>
      </c>
      <c r="B129" s="10"/>
      <c r="C129" s="7">
        <v>106</v>
      </c>
      <c r="D129" s="7">
        <v>0</v>
      </c>
      <c r="E129" s="7">
        <v>0</v>
      </c>
      <c r="F129" s="7">
        <v>0</v>
      </c>
      <c r="G129" s="7">
        <v>0</v>
      </c>
      <c r="H129" s="8">
        <v>60</v>
      </c>
      <c r="I129" s="8">
        <v>10</v>
      </c>
      <c r="J129" s="8">
        <v>0</v>
      </c>
      <c r="K129" s="8">
        <v>0</v>
      </c>
      <c r="L129" s="11">
        <f t="shared" si="212"/>
        <v>212</v>
      </c>
      <c r="M129" s="11">
        <f t="shared" si="213"/>
        <v>0</v>
      </c>
      <c r="N129" s="11">
        <f t="shared" si="214"/>
        <v>0</v>
      </c>
      <c r="O129" s="11">
        <f t="shared" si="215"/>
        <v>0</v>
      </c>
      <c r="P129" s="11">
        <f t="shared" si="216"/>
        <v>0</v>
      </c>
      <c r="Q129" s="11">
        <f t="shared" si="217"/>
        <v>222.60000000000002</v>
      </c>
      <c r="R129" s="11">
        <f t="shared" si="218"/>
        <v>0</v>
      </c>
      <c r="S129" s="11">
        <f t="shared" si="219"/>
        <v>0</v>
      </c>
      <c r="T129" s="11">
        <f t="shared" si="220"/>
        <v>0</v>
      </c>
      <c r="U129" s="11">
        <f t="shared" si="221"/>
        <v>0</v>
      </c>
      <c r="V129" s="11">
        <f t="shared" si="136"/>
        <v>434.6</v>
      </c>
      <c r="W129" s="11">
        <f t="shared" si="137"/>
        <v>0</v>
      </c>
      <c r="X129" s="11">
        <f t="shared" si="138"/>
        <v>0</v>
      </c>
      <c r="Y129" s="11">
        <f t="shared" si="139"/>
        <v>0</v>
      </c>
      <c r="Z129" s="11">
        <f t="shared" si="140"/>
        <v>0</v>
      </c>
      <c r="AA129" s="9">
        <f t="shared" si="119"/>
        <v>434.6</v>
      </c>
      <c r="AB129" s="9" t="e">
        <f t="shared" si="222"/>
        <v>#DIV/0!</v>
      </c>
      <c r="AC129" s="9"/>
      <c r="AD129" s="9" t="s">
        <v>717</v>
      </c>
      <c r="AE129" s="25" t="s">
        <v>226</v>
      </c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7" s="2" customFormat="1">
      <c r="A130" s="2" t="s">
        <v>118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>
        <v>600</v>
      </c>
      <c r="AB130" s="10"/>
      <c r="AC130" s="10"/>
      <c r="AD130" s="10"/>
      <c r="AE130" s="26"/>
      <c r="AF130" s="26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>
      <c r="A131" s="12" t="s">
        <v>224</v>
      </c>
      <c r="B131" s="10"/>
      <c r="C131" s="7">
        <v>130</v>
      </c>
      <c r="D131" s="7">
        <v>0</v>
      </c>
      <c r="E131" s="7">
        <v>0</v>
      </c>
      <c r="F131" s="7">
        <v>0</v>
      </c>
      <c r="G131" s="7">
        <v>0</v>
      </c>
      <c r="H131" s="8">
        <v>80</v>
      </c>
      <c r="I131" s="8">
        <v>10</v>
      </c>
      <c r="J131" s="8">
        <v>0</v>
      </c>
      <c r="K131" s="8">
        <v>0</v>
      </c>
      <c r="L131" s="11">
        <f t="shared" ref="L131:P137" si="223">C131*$C$1</f>
        <v>260</v>
      </c>
      <c r="M131" s="11">
        <f t="shared" si="223"/>
        <v>0</v>
      </c>
      <c r="N131" s="11">
        <f t="shared" si="223"/>
        <v>0</v>
      </c>
      <c r="O131" s="11">
        <f t="shared" si="223"/>
        <v>0</v>
      </c>
      <c r="P131" s="11">
        <f t="shared" si="223"/>
        <v>0</v>
      </c>
      <c r="Q131" s="11">
        <f t="shared" ref="Q131:Q136" si="224">(L131/100)*(H131*$B$1)+(L131/100)*(I131*$B$1)</f>
        <v>351</v>
      </c>
      <c r="R131" s="11">
        <f t="shared" ref="R131:R139" si="225">(M131/100)*(J131*$B$1)</f>
        <v>0</v>
      </c>
      <c r="S131" s="11">
        <f t="shared" ref="S131:S139" si="226">(N131/100)*(J131*$B$1)+(N131/100)*(K131*$B$1)</f>
        <v>0</v>
      </c>
      <c r="T131" s="11">
        <f t="shared" ref="T131:T139" si="227">(O131/100)*(K131*$B$1)</f>
        <v>0</v>
      </c>
      <c r="U131" s="11">
        <f t="shared" ref="U131:U139" si="228">(P131/100)*(J131*$B$1)+(P131/100)*(K131*$B$1)</f>
        <v>0</v>
      </c>
      <c r="V131" s="11">
        <f t="shared" si="136"/>
        <v>611</v>
      </c>
      <c r="W131" s="11">
        <f t="shared" si="137"/>
        <v>0</v>
      </c>
      <c r="X131" s="11">
        <f t="shared" si="138"/>
        <v>0</v>
      </c>
      <c r="Y131" s="11">
        <f t="shared" si="139"/>
        <v>0</v>
      </c>
      <c r="Z131" s="11">
        <f t="shared" si="140"/>
        <v>0</v>
      </c>
      <c r="AA131" s="9">
        <f t="shared" ref="AA131:AA196" si="229">V131+W131+X131+Y131+Z131</f>
        <v>611</v>
      </c>
      <c r="AB131" s="9" t="e">
        <f t="shared" ref="AB131:AB139" si="230">ROUND((V131+W131+X131+Y131+Z131)/B131,1)</f>
        <v>#DIV/0!</v>
      </c>
      <c r="AC131" s="9"/>
      <c r="AD131" s="9" t="s">
        <v>717</v>
      </c>
      <c r="AE131" s="25" t="s">
        <v>226</v>
      </c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7">
      <c r="A132" s="12" t="s">
        <v>119</v>
      </c>
      <c r="B132" s="10"/>
      <c r="C132" s="7">
        <v>120</v>
      </c>
      <c r="D132" s="7">
        <v>0</v>
      </c>
      <c r="E132" s="7">
        <v>0</v>
      </c>
      <c r="F132" s="7">
        <v>0</v>
      </c>
      <c r="G132" s="7">
        <v>0</v>
      </c>
      <c r="H132" s="8">
        <v>50</v>
      </c>
      <c r="I132" s="8">
        <v>50</v>
      </c>
      <c r="J132" s="8">
        <v>0</v>
      </c>
      <c r="K132" s="8">
        <v>0</v>
      </c>
      <c r="L132" s="11">
        <f t="shared" si="223"/>
        <v>240</v>
      </c>
      <c r="M132" s="11">
        <f t="shared" si="223"/>
        <v>0</v>
      </c>
      <c r="N132" s="11">
        <f t="shared" si="223"/>
        <v>0</v>
      </c>
      <c r="O132" s="11">
        <f t="shared" si="223"/>
        <v>0</v>
      </c>
      <c r="P132" s="11">
        <f t="shared" si="223"/>
        <v>0</v>
      </c>
      <c r="Q132" s="11">
        <f t="shared" si="224"/>
        <v>360</v>
      </c>
      <c r="R132" s="11">
        <f t="shared" si="225"/>
        <v>0</v>
      </c>
      <c r="S132" s="11">
        <f t="shared" si="226"/>
        <v>0</v>
      </c>
      <c r="T132" s="11">
        <f t="shared" si="227"/>
        <v>0</v>
      </c>
      <c r="U132" s="11">
        <f t="shared" si="228"/>
        <v>0</v>
      </c>
      <c r="V132" s="11">
        <f t="shared" si="136"/>
        <v>600</v>
      </c>
      <c r="W132" s="11">
        <f t="shared" si="137"/>
        <v>0</v>
      </c>
      <c r="X132" s="11">
        <f t="shared" si="138"/>
        <v>0</v>
      </c>
      <c r="Y132" s="11">
        <f t="shared" si="139"/>
        <v>0</v>
      </c>
      <c r="Z132" s="11">
        <f t="shared" si="140"/>
        <v>0</v>
      </c>
      <c r="AA132" s="9">
        <f t="shared" si="229"/>
        <v>600</v>
      </c>
      <c r="AB132" s="9" t="e">
        <f t="shared" si="230"/>
        <v>#DIV/0!</v>
      </c>
      <c r="AC132" s="9"/>
      <c r="AD132" s="9" t="s">
        <v>717</v>
      </c>
      <c r="AE132" s="25" t="s">
        <v>344</v>
      </c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7">
      <c r="A133" s="12" t="s">
        <v>120</v>
      </c>
      <c r="B133" s="10"/>
      <c r="C133" s="7">
        <v>140</v>
      </c>
      <c r="D133" s="7">
        <v>0</v>
      </c>
      <c r="E133" s="7">
        <v>0</v>
      </c>
      <c r="F133" s="7">
        <v>0</v>
      </c>
      <c r="G133" s="7">
        <v>0</v>
      </c>
      <c r="H133" s="8">
        <v>60</v>
      </c>
      <c r="I133" s="8">
        <v>26</v>
      </c>
      <c r="J133" s="8">
        <v>0</v>
      </c>
      <c r="K133" s="8">
        <v>0</v>
      </c>
      <c r="L133" s="11">
        <f t="shared" si="223"/>
        <v>280</v>
      </c>
      <c r="M133" s="11">
        <f t="shared" si="223"/>
        <v>0</v>
      </c>
      <c r="N133" s="11">
        <f t="shared" si="223"/>
        <v>0</v>
      </c>
      <c r="O133" s="11">
        <f t="shared" si="223"/>
        <v>0</v>
      </c>
      <c r="P133" s="11">
        <f t="shared" si="223"/>
        <v>0</v>
      </c>
      <c r="Q133" s="11">
        <f t="shared" si="224"/>
        <v>361.19999999999993</v>
      </c>
      <c r="R133" s="11">
        <f t="shared" si="225"/>
        <v>0</v>
      </c>
      <c r="S133" s="11">
        <f t="shared" si="226"/>
        <v>0</v>
      </c>
      <c r="T133" s="11">
        <f t="shared" si="227"/>
        <v>0</v>
      </c>
      <c r="U133" s="11">
        <f t="shared" si="228"/>
        <v>0</v>
      </c>
      <c r="V133" s="11">
        <f t="shared" si="136"/>
        <v>641.19999999999993</v>
      </c>
      <c r="W133" s="11">
        <f t="shared" si="137"/>
        <v>0</v>
      </c>
      <c r="X133" s="11">
        <f t="shared" si="138"/>
        <v>0</v>
      </c>
      <c r="Y133" s="11">
        <f t="shared" si="139"/>
        <v>0</v>
      </c>
      <c r="Z133" s="11">
        <f t="shared" si="140"/>
        <v>0</v>
      </c>
      <c r="AA133" s="9">
        <f t="shared" si="229"/>
        <v>641.19999999999993</v>
      </c>
      <c r="AB133" s="9" t="e">
        <f t="shared" si="230"/>
        <v>#DIV/0!</v>
      </c>
      <c r="AC133" s="9"/>
      <c r="AD133" s="9" t="s">
        <v>348</v>
      </c>
      <c r="AE133" s="25" t="s">
        <v>226</v>
      </c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7">
      <c r="A134" s="12" t="s">
        <v>121</v>
      </c>
      <c r="B134" s="10"/>
      <c r="C134" s="7">
        <v>120</v>
      </c>
      <c r="D134" s="7">
        <v>0</v>
      </c>
      <c r="E134" s="7">
        <v>60</v>
      </c>
      <c r="F134" s="7">
        <v>0</v>
      </c>
      <c r="G134" s="7">
        <v>0</v>
      </c>
      <c r="H134" s="8">
        <v>60</v>
      </c>
      <c r="I134" s="8">
        <v>10</v>
      </c>
      <c r="J134" s="8">
        <v>10</v>
      </c>
      <c r="K134" s="8">
        <v>10</v>
      </c>
      <c r="L134" s="11">
        <f t="shared" si="223"/>
        <v>240</v>
      </c>
      <c r="M134" s="11">
        <f t="shared" si="223"/>
        <v>0</v>
      </c>
      <c r="N134" s="11">
        <f t="shared" si="223"/>
        <v>120</v>
      </c>
      <c r="O134" s="11">
        <f t="shared" si="223"/>
        <v>0</v>
      </c>
      <c r="P134" s="11">
        <f t="shared" si="223"/>
        <v>0</v>
      </c>
      <c r="Q134" s="11">
        <f t="shared" si="224"/>
        <v>252</v>
      </c>
      <c r="R134" s="11">
        <f t="shared" si="225"/>
        <v>0</v>
      </c>
      <c r="S134" s="11">
        <f t="shared" si="226"/>
        <v>36</v>
      </c>
      <c r="T134" s="11">
        <f t="shared" si="227"/>
        <v>0</v>
      </c>
      <c r="U134" s="11">
        <f t="shared" si="228"/>
        <v>0</v>
      </c>
      <c r="V134" s="11">
        <f t="shared" si="136"/>
        <v>492</v>
      </c>
      <c r="W134" s="11">
        <f t="shared" si="137"/>
        <v>0</v>
      </c>
      <c r="X134" s="11">
        <f t="shared" si="138"/>
        <v>156</v>
      </c>
      <c r="Y134" s="11">
        <f t="shared" si="139"/>
        <v>0</v>
      </c>
      <c r="Z134" s="11">
        <f t="shared" si="140"/>
        <v>0</v>
      </c>
      <c r="AA134" s="9">
        <f t="shared" si="229"/>
        <v>648</v>
      </c>
      <c r="AB134" s="9" t="e">
        <f t="shared" si="230"/>
        <v>#DIV/0!</v>
      </c>
      <c r="AC134" s="22"/>
      <c r="AD134" s="9" t="s">
        <v>349</v>
      </c>
      <c r="AE134" s="30" t="s">
        <v>226</v>
      </c>
      <c r="AF134" s="49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7">
      <c r="A135" s="12" t="s">
        <v>122</v>
      </c>
      <c r="B135" s="10"/>
      <c r="C135" s="7">
        <v>112</v>
      </c>
      <c r="D135" s="7">
        <v>0</v>
      </c>
      <c r="E135" s="7">
        <v>0</v>
      </c>
      <c r="F135" s="7">
        <v>80</v>
      </c>
      <c r="G135" s="7">
        <v>0</v>
      </c>
      <c r="H135" s="8">
        <v>50</v>
      </c>
      <c r="I135" s="8">
        <v>10</v>
      </c>
      <c r="J135" s="8">
        <v>0</v>
      </c>
      <c r="K135" s="8">
        <v>20</v>
      </c>
      <c r="L135" s="11">
        <f t="shared" si="223"/>
        <v>224</v>
      </c>
      <c r="M135" s="11">
        <f t="shared" si="223"/>
        <v>0</v>
      </c>
      <c r="N135" s="11">
        <f t="shared" si="223"/>
        <v>0</v>
      </c>
      <c r="O135" s="11">
        <f t="shared" si="223"/>
        <v>160</v>
      </c>
      <c r="P135" s="11">
        <f t="shared" si="223"/>
        <v>0</v>
      </c>
      <c r="Q135" s="11">
        <f t="shared" si="224"/>
        <v>201.60000000000002</v>
      </c>
      <c r="R135" s="11">
        <f t="shared" si="225"/>
        <v>0</v>
      </c>
      <c r="S135" s="11">
        <f t="shared" si="226"/>
        <v>0</v>
      </c>
      <c r="T135" s="11">
        <f t="shared" si="227"/>
        <v>48</v>
      </c>
      <c r="U135" s="11">
        <f t="shared" si="228"/>
        <v>0</v>
      </c>
      <c r="V135" s="11">
        <f t="shared" si="136"/>
        <v>425.6</v>
      </c>
      <c r="W135" s="11">
        <f t="shared" si="137"/>
        <v>0</v>
      </c>
      <c r="X135" s="11">
        <f t="shared" si="138"/>
        <v>0</v>
      </c>
      <c r="Y135" s="11">
        <f t="shared" si="139"/>
        <v>208</v>
      </c>
      <c r="Z135" s="11">
        <f t="shared" si="140"/>
        <v>0</v>
      </c>
      <c r="AA135" s="9">
        <f t="shared" si="229"/>
        <v>633.6</v>
      </c>
      <c r="AB135" s="9" t="e">
        <f t="shared" si="230"/>
        <v>#DIV/0!</v>
      </c>
      <c r="AC135" s="22"/>
      <c r="AD135" s="9" t="s">
        <v>349</v>
      </c>
      <c r="AE135" s="30" t="s">
        <v>226</v>
      </c>
      <c r="AF135" s="49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7">
      <c r="A136" s="12" t="s">
        <v>123</v>
      </c>
      <c r="B136" s="10"/>
      <c r="C136" s="7">
        <v>150</v>
      </c>
      <c r="D136" s="7">
        <v>0</v>
      </c>
      <c r="E136" s="7">
        <v>0</v>
      </c>
      <c r="F136" s="7">
        <v>0</v>
      </c>
      <c r="G136" s="7">
        <v>0</v>
      </c>
      <c r="H136" s="8">
        <v>70</v>
      </c>
      <c r="I136" s="8">
        <v>5</v>
      </c>
      <c r="J136" s="8">
        <v>0</v>
      </c>
      <c r="K136" s="8">
        <v>0</v>
      </c>
      <c r="L136" s="11">
        <f t="shared" si="223"/>
        <v>300</v>
      </c>
      <c r="M136" s="11">
        <f t="shared" si="223"/>
        <v>0</v>
      </c>
      <c r="N136" s="11">
        <f t="shared" si="223"/>
        <v>0</v>
      </c>
      <c r="O136" s="11">
        <f t="shared" si="223"/>
        <v>0</v>
      </c>
      <c r="P136" s="11">
        <f t="shared" si="223"/>
        <v>0</v>
      </c>
      <c r="Q136" s="11">
        <f t="shared" si="224"/>
        <v>337.5</v>
      </c>
      <c r="R136" s="11">
        <f t="shared" si="225"/>
        <v>0</v>
      </c>
      <c r="S136" s="11">
        <f t="shared" si="226"/>
        <v>0</v>
      </c>
      <c r="T136" s="11">
        <f t="shared" si="227"/>
        <v>0</v>
      </c>
      <c r="U136" s="11">
        <f t="shared" si="228"/>
        <v>0</v>
      </c>
      <c r="V136" s="11">
        <f t="shared" si="136"/>
        <v>637.5</v>
      </c>
      <c r="W136" s="11">
        <f t="shared" si="137"/>
        <v>0</v>
      </c>
      <c r="X136" s="11">
        <f t="shared" si="138"/>
        <v>0</v>
      </c>
      <c r="Y136" s="11">
        <f t="shared" si="139"/>
        <v>0</v>
      </c>
      <c r="Z136" s="11">
        <f t="shared" si="140"/>
        <v>0</v>
      </c>
      <c r="AA136" s="9">
        <f t="shared" si="229"/>
        <v>637.5</v>
      </c>
      <c r="AB136" s="9" t="e">
        <f t="shared" si="230"/>
        <v>#DIV/0!</v>
      </c>
      <c r="AC136" s="9"/>
      <c r="AD136" s="9" t="s">
        <v>349</v>
      </c>
      <c r="AE136" s="25" t="s">
        <v>226</v>
      </c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7">
      <c r="A137" s="12" t="s">
        <v>124</v>
      </c>
      <c r="B137" s="10"/>
      <c r="C137" s="7">
        <v>130</v>
      </c>
      <c r="D137" s="7">
        <v>0</v>
      </c>
      <c r="E137" s="7">
        <v>0</v>
      </c>
      <c r="F137" s="7">
        <v>0</v>
      </c>
      <c r="G137" s="7">
        <v>0</v>
      </c>
      <c r="H137" s="8">
        <v>60</v>
      </c>
      <c r="I137" s="8">
        <v>0</v>
      </c>
      <c r="J137" s="8">
        <v>0</v>
      </c>
      <c r="K137" s="8">
        <v>30</v>
      </c>
      <c r="L137" s="11">
        <f t="shared" si="223"/>
        <v>260</v>
      </c>
      <c r="M137" s="11">
        <f t="shared" si="223"/>
        <v>0</v>
      </c>
      <c r="N137" s="11">
        <f t="shared" si="223"/>
        <v>0</v>
      </c>
      <c r="O137" s="11">
        <f t="shared" si="223"/>
        <v>0</v>
      </c>
      <c r="P137" s="11">
        <f t="shared" si="223"/>
        <v>0</v>
      </c>
      <c r="Q137" s="11">
        <f>(L137/100)*(H137*$B$1)+(L137/100)*(I137*$B$1)+(L137/100)*(K137*$B$1)</f>
        <v>351</v>
      </c>
      <c r="R137" s="11">
        <f t="shared" si="225"/>
        <v>0</v>
      </c>
      <c r="S137" s="11">
        <f t="shared" si="226"/>
        <v>0</v>
      </c>
      <c r="T137" s="11">
        <f t="shared" si="227"/>
        <v>0</v>
      </c>
      <c r="U137" s="11">
        <f t="shared" si="228"/>
        <v>0</v>
      </c>
      <c r="V137" s="11">
        <f t="shared" si="136"/>
        <v>611</v>
      </c>
      <c r="W137" s="11">
        <f t="shared" si="137"/>
        <v>0</v>
      </c>
      <c r="X137" s="11">
        <f t="shared" si="138"/>
        <v>0</v>
      </c>
      <c r="Y137" s="11">
        <f t="shared" si="139"/>
        <v>0</v>
      </c>
      <c r="Z137" s="11">
        <f t="shared" si="140"/>
        <v>0</v>
      </c>
      <c r="AA137" s="9">
        <f t="shared" si="229"/>
        <v>611</v>
      </c>
      <c r="AB137" s="9" t="e">
        <f t="shared" si="230"/>
        <v>#DIV/0!</v>
      </c>
      <c r="AC137" s="9"/>
      <c r="AD137" s="9" t="s">
        <v>348</v>
      </c>
      <c r="AE137" s="25" t="s">
        <v>229</v>
      </c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7">
      <c r="A138" s="12" t="s">
        <v>813</v>
      </c>
      <c r="B138" s="10"/>
      <c r="C138" s="7">
        <v>120</v>
      </c>
      <c r="D138" s="7">
        <v>0</v>
      </c>
      <c r="E138" s="7">
        <v>0</v>
      </c>
      <c r="F138" s="7">
        <v>0</v>
      </c>
      <c r="G138" s="7">
        <v>0</v>
      </c>
      <c r="H138" s="8">
        <v>50</v>
      </c>
      <c r="I138" s="8">
        <v>50</v>
      </c>
      <c r="J138" s="8">
        <v>0</v>
      </c>
      <c r="K138" s="8">
        <v>0</v>
      </c>
      <c r="L138" s="11">
        <f t="shared" ref="L138:L139" si="231">C138*$C$1</f>
        <v>240</v>
      </c>
      <c r="M138" s="11">
        <f t="shared" ref="M138:M139" si="232">D138*$C$1</f>
        <v>0</v>
      </c>
      <c r="N138" s="11">
        <f t="shared" ref="N138:N139" si="233">E138*$C$1</f>
        <v>0</v>
      </c>
      <c r="O138" s="11">
        <f t="shared" ref="O138:O139" si="234">F138*$C$1</f>
        <v>0</v>
      </c>
      <c r="P138" s="11">
        <f t="shared" ref="P138:P139" si="235">G138*$C$1</f>
        <v>0</v>
      </c>
      <c r="Q138" s="11">
        <f>(L138/100)*(H138*$B$1)+(L138/100)*(I138*$B$1)</f>
        <v>360</v>
      </c>
      <c r="R138" s="11">
        <f t="shared" si="225"/>
        <v>0</v>
      </c>
      <c r="S138" s="11">
        <f t="shared" si="226"/>
        <v>0</v>
      </c>
      <c r="T138" s="11">
        <f t="shared" si="227"/>
        <v>0</v>
      </c>
      <c r="U138" s="11">
        <f t="shared" si="228"/>
        <v>0</v>
      </c>
      <c r="V138" s="11">
        <f t="shared" ref="V138:V139" si="236">L138+Q138</f>
        <v>600</v>
      </c>
      <c r="W138" s="11">
        <f t="shared" ref="W138:W139" si="237">M138+R138</f>
        <v>0</v>
      </c>
      <c r="X138" s="11">
        <f t="shared" ref="X138:X139" si="238">N138+S138</f>
        <v>0</v>
      </c>
      <c r="Y138" s="11">
        <f t="shared" ref="Y138:Y139" si="239">O138+T138</f>
        <v>0</v>
      </c>
      <c r="Z138" s="11">
        <f t="shared" ref="Z138:Z139" si="240">P138+U138</f>
        <v>0</v>
      </c>
      <c r="AA138" s="9">
        <f t="shared" si="229"/>
        <v>600</v>
      </c>
      <c r="AB138" s="9" t="e">
        <f t="shared" si="230"/>
        <v>#DIV/0!</v>
      </c>
      <c r="AC138" s="9"/>
      <c r="AD138" s="9" t="s">
        <v>717</v>
      </c>
      <c r="AE138" s="25" t="s">
        <v>226</v>
      </c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7">
      <c r="A139" s="12" t="s">
        <v>800</v>
      </c>
      <c r="B139" s="10"/>
      <c r="C139" s="7">
        <v>130</v>
      </c>
      <c r="D139" s="7">
        <v>0</v>
      </c>
      <c r="E139" s="7">
        <v>0</v>
      </c>
      <c r="F139" s="7">
        <v>0</v>
      </c>
      <c r="G139" s="7">
        <v>0</v>
      </c>
      <c r="H139" s="8">
        <v>30</v>
      </c>
      <c r="I139" s="8">
        <v>60</v>
      </c>
      <c r="J139" s="8">
        <v>0</v>
      </c>
      <c r="K139" s="8">
        <v>0</v>
      </c>
      <c r="L139" s="11">
        <f t="shared" si="231"/>
        <v>260</v>
      </c>
      <c r="M139" s="11">
        <f t="shared" si="232"/>
        <v>0</v>
      </c>
      <c r="N139" s="11">
        <f t="shared" si="233"/>
        <v>0</v>
      </c>
      <c r="O139" s="11">
        <f t="shared" si="234"/>
        <v>0</v>
      </c>
      <c r="P139" s="11">
        <f t="shared" si="235"/>
        <v>0</v>
      </c>
      <c r="Q139" s="11">
        <f>(L139/100)*(H139*$B$1)+(L139/100)*(I139*$B$1)</f>
        <v>351</v>
      </c>
      <c r="R139" s="11">
        <f t="shared" si="225"/>
        <v>0</v>
      </c>
      <c r="S139" s="11">
        <f t="shared" si="226"/>
        <v>0</v>
      </c>
      <c r="T139" s="11">
        <f t="shared" si="227"/>
        <v>0</v>
      </c>
      <c r="U139" s="11">
        <f t="shared" si="228"/>
        <v>0</v>
      </c>
      <c r="V139" s="11">
        <f t="shared" si="236"/>
        <v>611</v>
      </c>
      <c r="W139" s="11">
        <f t="shared" si="237"/>
        <v>0</v>
      </c>
      <c r="X139" s="11">
        <f t="shared" si="238"/>
        <v>0</v>
      </c>
      <c r="Y139" s="11">
        <f t="shared" si="239"/>
        <v>0</v>
      </c>
      <c r="Z139" s="11">
        <f t="shared" si="240"/>
        <v>0</v>
      </c>
      <c r="AA139" s="9">
        <f t="shared" si="229"/>
        <v>611</v>
      </c>
      <c r="AB139" s="9" t="e">
        <f t="shared" si="230"/>
        <v>#DIV/0!</v>
      </c>
      <c r="AC139" s="9"/>
      <c r="AD139" s="9" t="s">
        <v>348</v>
      </c>
      <c r="AE139" s="25" t="s">
        <v>227</v>
      </c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7" s="2" customFormat="1">
      <c r="A140" s="2" t="s">
        <v>125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>
        <v>400</v>
      </c>
      <c r="AB140" s="10"/>
      <c r="AC140" s="10"/>
      <c r="AD140" s="10"/>
      <c r="AE140" s="26"/>
      <c r="AF140" s="26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>
      <c r="A141" s="12" t="s">
        <v>126</v>
      </c>
      <c r="B141" s="10"/>
      <c r="C141" s="7">
        <v>94</v>
      </c>
      <c r="D141" s="7">
        <v>0</v>
      </c>
      <c r="E141" s="7">
        <v>0</v>
      </c>
      <c r="F141" s="7">
        <v>0</v>
      </c>
      <c r="G141" s="7">
        <v>0</v>
      </c>
      <c r="H141" s="8">
        <v>75</v>
      </c>
      <c r="I141" s="8">
        <v>0</v>
      </c>
      <c r="J141" s="8">
        <v>0</v>
      </c>
      <c r="K141" s="8">
        <v>0</v>
      </c>
      <c r="L141" s="11">
        <f t="shared" ref="L141:L150" si="241">C141*$C$1</f>
        <v>188</v>
      </c>
      <c r="M141" s="11">
        <f t="shared" ref="M141:M150" si="242">D141*$C$1</f>
        <v>0</v>
      </c>
      <c r="N141" s="11">
        <f t="shared" ref="N141:N150" si="243">E141*$C$1</f>
        <v>0</v>
      </c>
      <c r="O141" s="11">
        <f t="shared" ref="O141:O150" si="244">F141*$C$1</f>
        <v>0</v>
      </c>
      <c r="P141" s="11">
        <f t="shared" ref="P141:P150" si="245">G141*$C$1</f>
        <v>0</v>
      </c>
      <c r="Q141" s="11">
        <f t="shared" ref="Q141:Q153" si="246">(L141/100)*(H141*$B$1)+(L141/100)*(I141*$B$1)</f>
        <v>211.5</v>
      </c>
      <c r="R141" s="11">
        <f t="shared" ref="R141:R153" si="247">(M141/100)*(J141*$B$1)</f>
        <v>0</v>
      </c>
      <c r="S141" s="11">
        <f t="shared" ref="S141:S153" si="248">(N141/100)*(J141*$B$1)+(N141/100)*(K141*$B$1)</f>
        <v>0</v>
      </c>
      <c r="T141" s="11">
        <f t="shared" ref="T141:T153" si="249">(O141/100)*(K141*$B$1)</f>
        <v>0</v>
      </c>
      <c r="U141" s="11">
        <f t="shared" ref="U141:U153" si="250">(P141/100)*(J141*$B$1)+(P141/100)*(K141*$B$1)</f>
        <v>0</v>
      </c>
      <c r="V141" s="11">
        <f t="shared" si="136"/>
        <v>399.5</v>
      </c>
      <c r="W141" s="11">
        <f t="shared" si="137"/>
        <v>0</v>
      </c>
      <c r="X141" s="11">
        <f t="shared" si="138"/>
        <v>0</v>
      </c>
      <c r="Y141" s="11">
        <f t="shared" si="139"/>
        <v>0</v>
      </c>
      <c r="Z141" s="11">
        <f t="shared" si="140"/>
        <v>0</v>
      </c>
      <c r="AA141" s="9">
        <f t="shared" si="229"/>
        <v>399.5</v>
      </c>
      <c r="AB141" s="9" t="e">
        <f t="shared" ref="AB141:AB153" si="251">ROUND((V141+W141+X141+Y141+Z141)/B141,1)</f>
        <v>#DIV/0!</v>
      </c>
      <c r="AC141" s="9"/>
      <c r="AD141" s="9" t="s">
        <v>717</v>
      </c>
      <c r="AE141" s="25" t="s">
        <v>226</v>
      </c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7">
      <c r="A142" s="12" t="s">
        <v>127</v>
      </c>
      <c r="B142" s="10"/>
      <c r="C142" s="7">
        <v>96</v>
      </c>
      <c r="D142" s="7">
        <v>0</v>
      </c>
      <c r="E142" s="7">
        <v>0</v>
      </c>
      <c r="F142" s="7">
        <v>0</v>
      </c>
      <c r="G142" s="7">
        <v>0</v>
      </c>
      <c r="H142" s="8">
        <v>70</v>
      </c>
      <c r="I142" s="8">
        <v>0</v>
      </c>
      <c r="J142" s="8">
        <v>0</v>
      </c>
      <c r="K142" s="8">
        <v>0</v>
      </c>
      <c r="L142" s="11">
        <f t="shared" si="241"/>
        <v>192</v>
      </c>
      <c r="M142" s="11">
        <f t="shared" si="242"/>
        <v>0</v>
      </c>
      <c r="N142" s="11">
        <f t="shared" si="243"/>
        <v>0</v>
      </c>
      <c r="O142" s="11">
        <f t="shared" si="244"/>
        <v>0</v>
      </c>
      <c r="P142" s="11">
        <f t="shared" si="245"/>
        <v>0</v>
      </c>
      <c r="Q142" s="11">
        <f t="shared" si="246"/>
        <v>201.6</v>
      </c>
      <c r="R142" s="11">
        <f t="shared" si="247"/>
        <v>0</v>
      </c>
      <c r="S142" s="11">
        <f t="shared" si="248"/>
        <v>0</v>
      </c>
      <c r="T142" s="11">
        <f t="shared" si="249"/>
        <v>0</v>
      </c>
      <c r="U142" s="11">
        <f t="shared" si="250"/>
        <v>0</v>
      </c>
      <c r="V142" s="11">
        <f t="shared" si="136"/>
        <v>393.6</v>
      </c>
      <c r="W142" s="11">
        <f t="shared" si="137"/>
        <v>0</v>
      </c>
      <c r="X142" s="11">
        <f t="shared" si="138"/>
        <v>0</v>
      </c>
      <c r="Y142" s="11">
        <f t="shared" si="139"/>
        <v>0</v>
      </c>
      <c r="Z142" s="11">
        <f t="shared" si="140"/>
        <v>0</v>
      </c>
      <c r="AA142" s="9">
        <f t="shared" si="229"/>
        <v>393.6</v>
      </c>
      <c r="AB142" s="9" t="e">
        <f t="shared" si="251"/>
        <v>#DIV/0!</v>
      </c>
      <c r="AC142" s="9"/>
      <c r="AD142" s="9" t="s">
        <v>717</v>
      </c>
      <c r="AE142" s="25" t="s">
        <v>226</v>
      </c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7">
      <c r="A143" s="12" t="s">
        <v>128</v>
      </c>
      <c r="B143" s="10"/>
      <c r="C143" s="7">
        <v>100</v>
      </c>
      <c r="D143" s="7">
        <v>0</v>
      </c>
      <c r="E143" s="7">
        <v>0</v>
      </c>
      <c r="F143" s="7">
        <v>0</v>
      </c>
      <c r="G143" s="7">
        <v>0</v>
      </c>
      <c r="H143" s="8">
        <v>55</v>
      </c>
      <c r="I143" s="8">
        <v>10</v>
      </c>
      <c r="J143" s="8">
        <v>0</v>
      </c>
      <c r="K143" s="8">
        <v>0</v>
      </c>
      <c r="L143" s="11">
        <f t="shared" si="241"/>
        <v>200</v>
      </c>
      <c r="M143" s="11">
        <f t="shared" si="242"/>
        <v>0</v>
      </c>
      <c r="N143" s="11">
        <f t="shared" si="243"/>
        <v>0</v>
      </c>
      <c r="O143" s="11">
        <f t="shared" si="244"/>
        <v>0</v>
      </c>
      <c r="P143" s="11">
        <f t="shared" si="245"/>
        <v>0</v>
      </c>
      <c r="Q143" s="11">
        <f t="shared" si="246"/>
        <v>195</v>
      </c>
      <c r="R143" s="11">
        <f t="shared" si="247"/>
        <v>0</v>
      </c>
      <c r="S143" s="11">
        <f t="shared" si="248"/>
        <v>0</v>
      </c>
      <c r="T143" s="11">
        <f t="shared" si="249"/>
        <v>0</v>
      </c>
      <c r="U143" s="11">
        <f t="shared" si="250"/>
        <v>0</v>
      </c>
      <c r="V143" s="11">
        <f t="shared" si="136"/>
        <v>395</v>
      </c>
      <c r="W143" s="11">
        <f t="shared" si="137"/>
        <v>0</v>
      </c>
      <c r="X143" s="11">
        <f t="shared" si="138"/>
        <v>0</v>
      </c>
      <c r="Y143" s="11">
        <f t="shared" si="139"/>
        <v>0</v>
      </c>
      <c r="Z143" s="11">
        <f t="shared" si="140"/>
        <v>0</v>
      </c>
      <c r="AA143" s="9">
        <f t="shared" si="229"/>
        <v>395</v>
      </c>
      <c r="AB143" s="9" t="e">
        <f t="shared" si="251"/>
        <v>#DIV/0!</v>
      </c>
      <c r="AC143" s="9"/>
      <c r="AD143" s="9" t="s">
        <v>717</v>
      </c>
      <c r="AE143" s="25" t="s">
        <v>226</v>
      </c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7">
      <c r="A144" s="12" t="s">
        <v>129</v>
      </c>
      <c r="B144" s="10"/>
      <c r="C144" s="7">
        <v>90</v>
      </c>
      <c r="D144" s="7">
        <v>0</v>
      </c>
      <c r="E144" s="7">
        <v>0</v>
      </c>
      <c r="F144" s="7">
        <v>0</v>
      </c>
      <c r="G144" s="7">
        <v>0</v>
      </c>
      <c r="H144" s="8">
        <v>60</v>
      </c>
      <c r="I144" s="8">
        <v>15</v>
      </c>
      <c r="J144" s="8">
        <v>0</v>
      </c>
      <c r="K144" s="8">
        <v>0</v>
      </c>
      <c r="L144" s="11">
        <f t="shared" si="241"/>
        <v>180</v>
      </c>
      <c r="M144" s="11">
        <f t="shared" si="242"/>
        <v>0</v>
      </c>
      <c r="N144" s="11">
        <f t="shared" si="243"/>
        <v>0</v>
      </c>
      <c r="O144" s="11">
        <f t="shared" si="244"/>
        <v>0</v>
      </c>
      <c r="P144" s="11">
        <f t="shared" si="245"/>
        <v>0</v>
      </c>
      <c r="Q144" s="11">
        <f t="shared" si="246"/>
        <v>202.5</v>
      </c>
      <c r="R144" s="11">
        <f t="shared" si="247"/>
        <v>0</v>
      </c>
      <c r="S144" s="11">
        <f t="shared" si="248"/>
        <v>0</v>
      </c>
      <c r="T144" s="11">
        <f t="shared" si="249"/>
        <v>0</v>
      </c>
      <c r="U144" s="11">
        <f t="shared" si="250"/>
        <v>0</v>
      </c>
      <c r="V144" s="11">
        <f t="shared" si="136"/>
        <v>382.5</v>
      </c>
      <c r="W144" s="11">
        <f t="shared" si="137"/>
        <v>0</v>
      </c>
      <c r="X144" s="11">
        <f t="shared" si="138"/>
        <v>0</v>
      </c>
      <c r="Y144" s="11">
        <f t="shared" si="139"/>
        <v>0</v>
      </c>
      <c r="Z144" s="11">
        <f t="shared" si="140"/>
        <v>0</v>
      </c>
      <c r="AA144" s="9">
        <f t="shared" si="229"/>
        <v>382.5</v>
      </c>
      <c r="AB144" s="9" t="e">
        <f t="shared" si="251"/>
        <v>#DIV/0!</v>
      </c>
      <c r="AC144" s="9"/>
      <c r="AD144" s="9" t="s">
        <v>717</v>
      </c>
      <c r="AE144" s="25" t="s">
        <v>226</v>
      </c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7">
      <c r="A145" s="12" t="s">
        <v>130</v>
      </c>
      <c r="B145" s="10"/>
      <c r="C145" s="7">
        <v>98</v>
      </c>
      <c r="D145" s="7">
        <v>0</v>
      </c>
      <c r="E145" s="7">
        <v>0</v>
      </c>
      <c r="F145" s="7">
        <v>0</v>
      </c>
      <c r="G145" s="7">
        <v>0</v>
      </c>
      <c r="H145" s="8">
        <v>60</v>
      </c>
      <c r="I145" s="8">
        <v>10</v>
      </c>
      <c r="J145" s="8">
        <v>0</v>
      </c>
      <c r="K145" s="8">
        <v>0</v>
      </c>
      <c r="L145" s="11">
        <f t="shared" si="241"/>
        <v>196</v>
      </c>
      <c r="M145" s="11">
        <f t="shared" si="242"/>
        <v>0</v>
      </c>
      <c r="N145" s="11">
        <f t="shared" si="243"/>
        <v>0</v>
      </c>
      <c r="O145" s="11">
        <f t="shared" si="244"/>
        <v>0</v>
      </c>
      <c r="P145" s="11">
        <f t="shared" si="245"/>
        <v>0</v>
      </c>
      <c r="Q145" s="11">
        <f t="shared" si="246"/>
        <v>205.8</v>
      </c>
      <c r="R145" s="11">
        <f t="shared" si="247"/>
        <v>0</v>
      </c>
      <c r="S145" s="11">
        <f t="shared" si="248"/>
        <v>0</v>
      </c>
      <c r="T145" s="11">
        <f t="shared" si="249"/>
        <v>0</v>
      </c>
      <c r="U145" s="11">
        <f t="shared" si="250"/>
        <v>0</v>
      </c>
      <c r="V145" s="11">
        <f t="shared" si="136"/>
        <v>401.8</v>
      </c>
      <c r="W145" s="11">
        <f t="shared" si="137"/>
        <v>0</v>
      </c>
      <c r="X145" s="11">
        <f t="shared" si="138"/>
        <v>0</v>
      </c>
      <c r="Y145" s="11">
        <f t="shared" si="139"/>
        <v>0</v>
      </c>
      <c r="Z145" s="11">
        <f t="shared" si="140"/>
        <v>0</v>
      </c>
      <c r="AA145" s="9">
        <f t="shared" si="229"/>
        <v>401.8</v>
      </c>
      <c r="AB145" s="9" t="e">
        <f t="shared" si="251"/>
        <v>#DIV/0!</v>
      </c>
      <c r="AC145" s="9"/>
      <c r="AD145" s="9" t="s">
        <v>717</v>
      </c>
      <c r="AE145" s="25" t="s">
        <v>226</v>
      </c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7">
      <c r="A146" s="12" t="s">
        <v>131</v>
      </c>
      <c r="B146" s="10"/>
      <c r="C146" s="7">
        <v>100</v>
      </c>
      <c r="D146" s="7">
        <v>0</v>
      </c>
      <c r="E146" s="7">
        <v>0</v>
      </c>
      <c r="F146" s="7">
        <v>0</v>
      </c>
      <c r="G146" s="7">
        <v>0</v>
      </c>
      <c r="H146" s="8">
        <v>70</v>
      </c>
      <c r="I146" s="8">
        <v>0</v>
      </c>
      <c r="J146" s="8">
        <v>0</v>
      </c>
      <c r="K146" s="8">
        <v>0</v>
      </c>
      <c r="L146" s="11">
        <f t="shared" si="241"/>
        <v>200</v>
      </c>
      <c r="M146" s="11">
        <f t="shared" si="242"/>
        <v>0</v>
      </c>
      <c r="N146" s="11">
        <f t="shared" si="243"/>
        <v>0</v>
      </c>
      <c r="O146" s="11">
        <f t="shared" si="244"/>
        <v>0</v>
      </c>
      <c r="P146" s="11">
        <f t="shared" si="245"/>
        <v>0</v>
      </c>
      <c r="Q146" s="11">
        <f t="shared" si="246"/>
        <v>210</v>
      </c>
      <c r="R146" s="11">
        <f t="shared" si="247"/>
        <v>0</v>
      </c>
      <c r="S146" s="11">
        <f t="shared" si="248"/>
        <v>0</v>
      </c>
      <c r="T146" s="11">
        <f t="shared" si="249"/>
        <v>0</v>
      </c>
      <c r="U146" s="11">
        <f t="shared" si="250"/>
        <v>0</v>
      </c>
      <c r="V146" s="11">
        <f t="shared" si="136"/>
        <v>410</v>
      </c>
      <c r="W146" s="11">
        <f t="shared" si="137"/>
        <v>0</v>
      </c>
      <c r="X146" s="11">
        <f t="shared" si="138"/>
        <v>0</v>
      </c>
      <c r="Y146" s="11">
        <f t="shared" si="139"/>
        <v>0</v>
      </c>
      <c r="Z146" s="11">
        <f t="shared" si="140"/>
        <v>0</v>
      </c>
      <c r="AA146" s="9">
        <f t="shared" si="229"/>
        <v>410</v>
      </c>
      <c r="AB146" s="9" t="e">
        <f t="shared" si="251"/>
        <v>#DIV/0!</v>
      </c>
      <c r="AC146" s="9"/>
      <c r="AD146" s="9" t="s">
        <v>717</v>
      </c>
      <c r="AE146" s="25" t="s">
        <v>226</v>
      </c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7">
      <c r="A147" s="12" t="s">
        <v>132</v>
      </c>
      <c r="B147" s="10"/>
      <c r="C147" s="7">
        <v>120</v>
      </c>
      <c r="D147" s="7">
        <v>0</v>
      </c>
      <c r="E147" s="7">
        <v>0</v>
      </c>
      <c r="F147" s="7">
        <v>0</v>
      </c>
      <c r="G147" s="7">
        <v>0</v>
      </c>
      <c r="H147" s="8">
        <v>58</v>
      </c>
      <c r="I147" s="8">
        <v>0</v>
      </c>
      <c r="J147" s="8">
        <v>0</v>
      </c>
      <c r="K147" s="8">
        <v>0</v>
      </c>
      <c r="L147" s="11">
        <f t="shared" si="241"/>
        <v>240</v>
      </c>
      <c r="M147" s="11">
        <f t="shared" si="242"/>
        <v>0</v>
      </c>
      <c r="N147" s="11">
        <f t="shared" si="243"/>
        <v>0</v>
      </c>
      <c r="O147" s="11">
        <f t="shared" si="244"/>
        <v>0</v>
      </c>
      <c r="P147" s="11">
        <f t="shared" si="245"/>
        <v>0</v>
      </c>
      <c r="Q147" s="11">
        <f t="shared" si="246"/>
        <v>208.79999999999998</v>
      </c>
      <c r="R147" s="11">
        <f t="shared" si="247"/>
        <v>0</v>
      </c>
      <c r="S147" s="11">
        <f t="shared" si="248"/>
        <v>0</v>
      </c>
      <c r="T147" s="11">
        <f t="shared" si="249"/>
        <v>0</v>
      </c>
      <c r="U147" s="11">
        <f t="shared" si="250"/>
        <v>0</v>
      </c>
      <c r="V147" s="11">
        <f t="shared" si="136"/>
        <v>448.79999999999995</v>
      </c>
      <c r="W147" s="11">
        <f t="shared" si="137"/>
        <v>0</v>
      </c>
      <c r="X147" s="11">
        <f t="shared" si="138"/>
        <v>0</v>
      </c>
      <c r="Y147" s="11">
        <f t="shared" si="139"/>
        <v>0</v>
      </c>
      <c r="Z147" s="11">
        <f t="shared" si="140"/>
        <v>0</v>
      </c>
      <c r="AA147" s="9">
        <f t="shared" si="229"/>
        <v>448.79999999999995</v>
      </c>
      <c r="AB147" s="9" t="e">
        <f t="shared" si="251"/>
        <v>#DIV/0!</v>
      </c>
      <c r="AC147" s="9"/>
      <c r="AD147" s="9" t="s">
        <v>349</v>
      </c>
      <c r="AE147" s="25" t="s">
        <v>226</v>
      </c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7">
      <c r="A148" s="12" t="s">
        <v>133</v>
      </c>
      <c r="B148" s="10"/>
      <c r="C148" s="7">
        <v>80</v>
      </c>
      <c r="D148" s="7">
        <v>50</v>
      </c>
      <c r="E148" s="7">
        <v>0</v>
      </c>
      <c r="F148" s="7">
        <v>0</v>
      </c>
      <c r="G148" s="7">
        <v>0</v>
      </c>
      <c r="H148" s="8">
        <v>25</v>
      </c>
      <c r="I148" s="8">
        <v>10</v>
      </c>
      <c r="J148" s="8">
        <v>50</v>
      </c>
      <c r="K148" s="8">
        <v>0</v>
      </c>
      <c r="L148" s="11">
        <f t="shared" si="241"/>
        <v>160</v>
      </c>
      <c r="M148" s="11">
        <f t="shared" si="242"/>
        <v>100</v>
      </c>
      <c r="N148" s="11">
        <f t="shared" si="243"/>
        <v>0</v>
      </c>
      <c r="O148" s="11">
        <f t="shared" si="244"/>
        <v>0</v>
      </c>
      <c r="P148" s="11">
        <f t="shared" si="245"/>
        <v>0</v>
      </c>
      <c r="Q148" s="11">
        <f t="shared" si="246"/>
        <v>84</v>
      </c>
      <c r="R148" s="11">
        <f t="shared" si="247"/>
        <v>75</v>
      </c>
      <c r="S148" s="11">
        <f t="shared" si="248"/>
        <v>0</v>
      </c>
      <c r="T148" s="11">
        <f t="shared" si="249"/>
        <v>0</v>
      </c>
      <c r="U148" s="11">
        <f t="shared" si="250"/>
        <v>0</v>
      </c>
      <c r="V148" s="11">
        <f t="shared" ref="V148:V211" si="252">L148+Q148</f>
        <v>244</v>
      </c>
      <c r="W148" s="11">
        <f t="shared" ref="W148:W211" si="253">M148+R148</f>
        <v>175</v>
      </c>
      <c r="X148" s="11">
        <f t="shared" ref="X148:X211" si="254">N148+S148</f>
        <v>0</v>
      </c>
      <c r="Y148" s="11">
        <f t="shared" ref="Y148:Y211" si="255">O148+T148</f>
        <v>0</v>
      </c>
      <c r="Z148" s="11">
        <f t="shared" ref="Z148:Z211" si="256">P148+U148</f>
        <v>0</v>
      </c>
      <c r="AA148" s="9">
        <f t="shared" si="229"/>
        <v>419</v>
      </c>
      <c r="AB148" s="9" t="e">
        <f t="shared" si="251"/>
        <v>#DIV/0!</v>
      </c>
      <c r="AC148" s="22"/>
      <c r="AD148" s="9" t="s">
        <v>348</v>
      </c>
      <c r="AE148" s="30" t="s">
        <v>345</v>
      </c>
      <c r="AF148" s="49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7">
      <c r="A149" s="12" t="s">
        <v>134</v>
      </c>
      <c r="B149" s="10"/>
      <c r="C149" s="7">
        <v>95</v>
      </c>
      <c r="D149" s="7">
        <v>0</v>
      </c>
      <c r="E149" s="7">
        <v>0</v>
      </c>
      <c r="F149" s="7">
        <v>0</v>
      </c>
      <c r="G149" s="7">
        <v>0</v>
      </c>
      <c r="H149" s="8">
        <v>40</v>
      </c>
      <c r="I149" s="8">
        <v>40</v>
      </c>
      <c r="J149" s="8">
        <v>0</v>
      </c>
      <c r="K149" s="8">
        <v>0</v>
      </c>
      <c r="L149" s="11">
        <f t="shared" si="241"/>
        <v>190</v>
      </c>
      <c r="M149" s="11">
        <f t="shared" si="242"/>
        <v>0</v>
      </c>
      <c r="N149" s="11">
        <f t="shared" si="243"/>
        <v>0</v>
      </c>
      <c r="O149" s="11">
        <f t="shared" si="244"/>
        <v>0</v>
      </c>
      <c r="P149" s="11">
        <f t="shared" si="245"/>
        <v>0</v>
      </c>
      <c r="Q149" s="11">
        <f t="shared" si="246"/>
        <v>228</v>
      </c>
      <c r="R149" s="11">
        <f t="shared" si="247"/>
        <v>0</v>
      </c>
      <c r="S149" s="11">
        <f t="shared" si="248"/>
        <v>0</v>
      </c>
      <c r="T149" s="11">
        <f t="shared" si="249"/>
        <v>0</v>
      </c>
      <c r="U149" s="11">
        <f t="shared" si="250"/>
        <v>0</v>
      </c>
      <c r="V149" s="11">
        <f t="shared" si="252"/>
        <v>418</v>
      </c>
      <c r="W149" s="11">
        <f t="shared" si="253"/>
        <v>0</v>
      </c>
      <c r="X149" s="11">
        <f t="shared" si="254"/>
        <v>0</v>
      </c>
      <c r="Y149" s="11">
        <f t="shared" si="255"/>
        <v>0</v>
      </c>
      <c r="Z149" s="11">
        <f t="shared" si="256"/>
        <v>0</v>
      </c>
      <c r="AA149" s="9">
        <f t="shared" si="229"/>
        <v>418</v>
      </c>
      <c r="AB149" s="9" t="e">
        <f t="shared" si="251"/>
        <v>#DIV/0!</v>
      </c>
      <c r="AC149" s="9"/>
      <c r="AD149" s="9" t="s">
        <v>348</v>
      </c>
      <c r="AE149" s="25" t="s">
        <v>344</v>
      </c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7">
      <c r="A150" s="12" t="s">
        <v>135</v>
      </c>
      <c r="B150" s="10"/>
      <c r="C150" s="7">
        <v>96</v>
      </c>
      <c r="D150" s="7">
        <v>0</v>
      </c>
      <c r="E150" s="7">
        <v>0</v>
      </c>
      <c r="F150" s="7">
        <v>0</v>
      </c>
      <c r="G150" s="7">
        <v>0</v>
      </c>
      <c r="H150" s="8">
        <v>70</v>
      </c>
      <c r="I150" s="8">
        <v>10</v>
      </c>
      <c r="J150" s="8">
        <v>0</v>
      </c>
      <c r="K150" s="8">
        <v>0</v>
      </c>
      <c r="L150" s="11">
        <f t="shared" si="241"/>
        <v>192</v>
      </c>
      <c r="M150" s="11">
        <f t="shared" si="242"/>
        <v>0</v>
      </c>
      <c r="N150" s="11">
        <f t="shared" si="243"/>
        <v>0</v>
      </c>
      <c r="O150" s="11">
        <f t="shared" si="244"/>
        <v>0</v>
      </c>
      <c r="P150" s="11">
        <f t="shared" si="245"/>
        <v>0</v>
      </c>
      <c r="Q150" s="11">
        <f t="shared" si="246"/>
        <v>230.39999999999998</v>
      </c>
      <c r="R150" s="11">
        <f t="shared" si="247"/>
        <v>0</v>
      </c>
      <c r="S150" s="11">
        <f t="shared" si="248"/>
        <v>0</v>
      </c>
      <c r="T150" s="11">
        <f t="shared" si="249"/>
        <v>0</v>
      </c>
      <c r="U150" s="11">
        <f t="shared" si="250"/>
        <v>0</v>
      </c>
      <c r="V150" s="11">
        <f t="shared" si="252"/>
        <v>422.4</v>
      </c>
      <c r="W150" s="11">
        <f t="shared" si="253"/>
        <v>0</v>
      </c>
      <c r="X150" s="11">
        <f t="shared" si="254"/>
        <v>0</v>
      </c>
      <c r="Y150" s="11">
        <f t="shared" si="255"/>
        <v>0</v>
      </c>
      <c r="Z150" s="11">
        <f t="shared" si="256"/>
        <v>0</v>
      </c>
      <c r="AA150" s="9">
        <f t="shared" si="229"/>
        <v>422.4</v>
      </c>
      <c r="AB150" s="9" t="e">
        <f t="shared" si="251"/>
        <v>#DIV/0!</v>
      </c>
      <c r="AC150" s="9"/>
      <c r="AD150" s="9" t="s">
        <v>717</v>
      </c>
      <c r="AE150" s="25" t="s">
        <v>226</v>
      </c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7" ht="15.75" customHeight="1">
      <c r="A151" s="12" t="s">
        <v>795</v>
      </c>
      <c r="B151" s="10"/>
      <c r="C151" s="7">
        <v>80</v>
      </c>
      <c r="D151" s="7">
        <v>0</v>
      </c>
      <c r="E151" s="7">
        <v>65</v>
      </c>
      <c r="F151" s="7">
        <v>0</v>
      </c>
      <c r="G151" s="7">
        <v>0</v>
      </c>
      <c r="H151" s="8">
        <v>30</v>
      </c>
      <c r="I151" s="8">
        <v>10</v>
      </c>
      <c r="J151" s="8">
        <v>15</v>
      </c>
      <c r="K151" s="8">
        <v>15</v>
      </c>
      <c r="L151" s="11">
        <f t="shared" ref="L151" si="257">C151*$C$1</f>
        <v>160</v>
      </c>
      <c r="M151" s="11">
        <f t="shared" ref="M151" si="258">D151*$C$1</f>
        <v>0</v>
      </c>
      <c r="N151" s="11">
        <f t="shared" ref="N151" si="259">E151*$C$1</f>
        <v>130</v>
      </c>
      <c r="O151" s="11">
        <f t="shared" ref="O151" si="260">F151*$C$1</f>
        <v>0</v>
      </c>
      <c r="P151" s="11">
        <f t="shared" ref="P151" si="261">G151*$C$1</f>
        <v>0</v>
      </c>
      <c r="Q151" s="11">
        <f t="shared" si="246"/>
        <v>96</v>
      </c>
      <c r="R151" s="11">
        <f t="shared" si="247"/>
        <v>0</v>
      </c>
      <c r="S151" s="11">
        <f t="shared" si="248"/>
        <v>58.5</v>
      </c>
      <c r="T151" s="11">
        <f t="shared" si="249"/>
        <v>0</v>
      </c>
      <c r="U151" s="11">
        <f t="shared" si="250"/>
        <v>0</v>
      </c>
      <c r="V151" s="11">
        <f t="shared" ref="V151" si="262">L151+Q151</f>
        <v>256</v>
      </c>
      <c r="W151" s="11">
        <f t="shared" ref="W151" si="263">M151+R151</f>
        <v>0</v>
      </c>
      <c r="X151" s="11">
        <f t="shared" ref="X151" si="264">N151+S151</f>
        <v>188.5</v>
      </c>
      <c r="Y151" s="11">
        <f t="shared" ref="Y151" si="265">O151+T151</f>
        <v>0</v>
      </c>
      <c r="Z151" s="11">
        <f t="shared" ref="Z151" si="266">P151+U151</f>
        <v>0</v>
      </c>
      <c r="AA151" s="9">
        <f t="shared" ref="AA151" si="267">V151+W151+X151+Y151+Z151</f>
        <v>444.5</v>
      </c>
      <c r="AB151" s="9" t="e">
        <f t="shared" si="251"/>
        <v>#DIV/0!</v>
      </c>
      <c r="AC151" s="9"/>
      <c r="AD151" s="9" t="s">
        <v>348</v>
      </c>
      <c r="AE151" s="25" t="s">
        <v>227</v>
      </c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7" ht="14.25" customHeight="1">
      <c r="A152" s="12" t="s">
        <v>808</v>
      </c>
      <c r="B152" s="10"/>
      <c r="C152" s="7">
        <v>90</v>
      </c>
      <c r="D152" s="7">
        <v>0</v>
      </c>
      <c r="E152" s="7">
        <v>0</v>
      </c>
      <c r="F152" s="7">
        <v>0</v>
      </c>
      <c r="G152" s="7">
        <v>0</v>
      </c>
      <c r="H152" s="8">
        <v>45</v>
      </c>
      <c r="I152" s="8">
        <v>45</v>
      </c>
      <c r="J152" s="8">
        <v>0</v>
      </c>
      <c r="K152" s="8">
        <v>0</v>
      </c>
      <c r="L152" s="11">
        <f t="shared" ref="L152" si="268">C152*$C$1</f>
        <v>180</v>
      </c>
      <c r="M152" s="11">
        <f t="shared" ref="M152" si="269">D152*$C$1</f>
        <v>0</v>
      </c>
      <c r="N152" s="11">
        <f t="shared" ref="N152" si="270">E152*$C$1</f>
        <v>0</v>
      </c>
      <c r="O152" s="11">
        <f t="shared" ref="O152" si="271">F152*$C$1</f>
        <v>0</v>
      </c>
      <c r="P152" s="11">
        <f t="shared" ref="P152" si="272">G152*$C$1</f>
        <v>0</v>
      </c>
      <c r="Q152" s="11">
        <f t="shared" si="246"/>
        <v>243</v>
      </c>
      <c r="R152" s="11">
        <f t="shared" si="247"/>
        <v>0</v>
      </c>
      <c r="S152" s="11">
        <f t="shared" si="248"/>
        <v>0</v>
      </c>
      <c r="T152" s="11">
        <f t="shared" si="249"/>
        <v>0</v>
      </c>
      <c r="U152" s="11">
        <f t="shared" si="250"/>
        <v>0</v>
      </c>
      <c r="V152" s="11">
        <f t="shared" ref="V152" si="273">L152+Q152</f>
        <v>423</v>
      </c>
      <c r="W152" s="11">
        <f t="shared" ref="W152" si="274">M152+R152</f>
        <v>0</v>
      </c>
      <c r="X152" s="11">
        <f t="shared" ref="X152" si="275">N152+S152</f>
        <v>0</v>
      </c>
      <c r="Y152" s="11">
        <f t="shared" ref="Y152" si="276">O152+T152</f>
        <v>0</v>
      </c>
      <c r="Z152" s="11">
        <f t="shared" ref="Z152" si="277">P152+U152</f>
        <v>0</v>
      </c>
      <c r="AA152" s="9">
        <f t="shared" ref="AA152" si="278">V152+W152+X152+Y152+Z152</f>
        <v>423</v>
      </c>
      <c r="AB152" s="9" t="e">
        <f t="shared" si="251"/>
        <v>#DIV/0!</v>
      </c>
      <c r="AC152" s="9"/>
      <c r="AD152" s="9" t="s">
        <v>348</v>
      </c>
      <c r="AE152" s="25" t="s">
        <v>227</v>
      </c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7" ht="14.25" customHeight="1">
      <c r="A153" s="12" t="s">
        <v>804</v>
      </c>
      <c r="B153" s="10"/>
      <c r="C153" s="7">
        <v>90</v>
      </c>
      <c r="D153" s="7">
        <v>0</v>
      </c>
      <c r="E153" s="7">
        <v>0</v>
      </c>
      <c r="F153" s="7">
        <v>60</v>
      </c>
      <c r="G153" s="7">
        <v>0</v>
      </c>
      <c r="H153" s="8">
        <v>20</v>
      </c>
      <c r="I153" s="8">
        <v>10</v>
      </c>
      <c r="J153" s="8">
        <v>0</v>
      </c>
      <c r="K153" s="8">
        <v>30</v>
      </c>
      <c r="L153" s="11">
        <f t="shared" ref="L153" si="279">C153*$C$1</f>
        <v>180</v>
      </c>
      <c r="M153" s="11">
        <f t="shared" ref="M153" si="280">D153*$C$1</f>
        <v>0</v>
      </c>
      <c r="N153" s="11">
        <f t="shared" ref="N153" si="281">E153*$C$1</f>
        <v>0</v>
      </c>
      <c r="O153" s="11">
        <f t="shared" ref="O153" si="282">F153*$C$1</f>
        <v>120</v>
      </c>
      <c r="P153" s="11">
        <f t="shared" ref="P153" si="283">G153*$C$1</f>
        <v>0</v>
      </c>
      <c r="Q153" s="11">
        <f t="shared" si="246"/>
        <v>81</v>
      </c>
      <c r="R153" s="11">
        <f t="shared" si="247"/>
        <v>0</v>
      </c>
      <c r="S153" s="11">
        <f t="shared" si="248"/>
        <v>0</v>
      </c>
      <c r="T153" s="11">
        <f t="shared" si="249"/>
        <v>54</v>
      </c>
      <c r="U153" s="11">
        <f t="shared" si="250"/>
        <v>0</v>
      </c>
      <c r="V153" s="11">
        <f t="shared" ref="V153" si="284">L153+Q153</f>
        <v>261</v>
      </c>
      <c r="W153" s="11">
        <f t="shared" ref="W153" si="285">M153+R153</f>
        <v>0</v>
      </c>
      <c r="X153" s="11">
        <f t="shared" ref="X153" si="286">N153+S153</f>
        <v>0</v>
      </c>
      <c r="Y153" s="11">
        <f t="shared" ref="Y153" si="287">O153+T153</f>
        <v>174</v>
      </c>
      <c r="Z153" s="11">
        <f t="shared" ref="Z153" si="288">P153+U153</f>
        <v>0</v>
      </c>
      <c r="AA153" s="9">
        <f t="shared" ref="AA153" si="289">V153+W153+X153+Y153+Z153</f>
        <v>435</v>
      </c>
      <c r="AB153" s="9" t="e">
        <f t="shared" si="251"/>
        <v>#DIV/0!</v>
      </c>
      <c r="AC153" s="9"/>
      <c r="AD153" s="9" t="s">
        <v>348</v>
      </c>
      <c r="AE153" s="25" t="s">
        <v>227</v>
      </c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7" s="2" customFormat="1">
      <c r="A154" s="2" t="s">
        <v>136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>
        <v>600</v>
      </c>
      <c r="AB154" s="10"/>
      <c r="AC154" s="10"/>
      <c r="AD154" s="10"/>
      <c r="AE154" s="26"/>
      <c r="AF154" s="26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>
      <c r="A155" s="12" t="s">
        <v>137</v>
      </c>
      <c r="B155" s="10"/>
      <c r="C155" s="7">
        <v>120</v>
      </c>
      <c r="D155" s="7">
        <v>0</v>
      </c>
      <c r="E155" s="7">
        <v>0</v>
      </c>
      <c r="F155" s="7">
        <v>0</v>
      </c>
      <c r="G155" s="7">
        <v>0</v>
      </c>
      <c r="H155" s="8">
        <v>100</v>
      </c>
      <c r="I155" s="8">
        <v>0</v>
      </c>
      <c r="J155" s="8">
        <v>0</v>
      </c>
      <c r="K155" s="8">
        <v>0</v>
      </c>
      <c r="L155" s="11">
        <f t="shared" ref="L155:L170" si="290">C155*$C$1</f>
        <v>240</v>
      </c>
      <c r="M155" s="11">
        <f t="shared" ref="M155:M170" si="291">D155*$C$1</f>
        <v>0</v>
      </c>
      <c r="N155" s="11">
        <f t="shared" ref="N155:N170" si="292">E155*$C$1</f>
        <v>0</v>
      </c>
      <c r="O155" s="11">
        <f t="shared" ref="O155:O170" si="293">F155*$C$1</f>
        <v>0</v>
      </c>
      <c r="P155" s="11">
        <f t="shared" ref="P155:P170" si="294">G155*$C$1</f>
        <v>0</v>
      </c>
      <c r="Q155" s="11">
        <f t="shared" ref="Q155:Q161" si="295">(L155/100)*(H155*$B$1)+(L155/100)*(I155*$B$1)</f>
        <v>360</v>
      </c>
      <c r="R155" s="11">
        <f t="shared" ref="R155:R174" si="296">(M155/100)*(J155*$B$1)</f>
        <v>0</v>
      </c>
      <c r="S155" s="11">
        <f t="shared" ref="S155:S174" si="297">(N155/100)*(J155*$B$1)+(N155/100)*(K155*$B$1)</f>
        <v>0</v>
      </c>
      <c r="T155" s="11">
        <f t="shared" ref="T155:T174" si="298">(O155/100)*(K155*$B$1)</f>
        <v>0</v>
      </c>
      <c r="U155" s="11">
        <f t="shared" ref="U155:U174" si="299">(P155/100)*(J155*$B$1)+(P155/100)*(K155*$B$1)</f>
        <v>0</v>
      </c>
      <c r="V155" s="11">
        <f t="shared" si="252"/>
        <v>600</v>
      </c>
      <c r="W155" s="11">
        <f t="shared" si="253"/>
        <v>0</v>
      </c>
      <c r="X155" s="11">
        <f t="shared" si="254"/>
        <v>0</v>
      </c>
      <c r="Y155" s="11">
        <f t="shared" si="255"/>
        <v>0</v>
      </c>
      <c r="Z155" s="11">
        <f t="shared" si="256"/>
        <v>0</v>
      </c>
      <c r="AA155" s="9">
        <f t="shared" si="229"/>
        <v>600</v>
      </c>
      <c r="AB155" s="9" t="e">
        <f t="shared" ref="AB155:AB174" si="300">ROUND((V155+W155+X155+Y155+Z155)/B155,1)</f>
        <v>#DIV/0!</v>
      </c>
      <c r="AC155" s="9"/>
      <c r="AD155" s="9" t="s">
        <v>717</v>
      </c>
      <c r="AE155" s="25" t="s">
        <v>226</v>
      </c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7">
      <c r="A156" s="12" t="s">
        <v>138</v>
      </c>
      <c r="B156" s="10"/>
      <c r="C156" s="7">
        <v>130</v>
      </c>
      <c r="D156" s="7">
        <v>0</v>
      </c>
      <c r="E156" s="7">
        <v>0</v>
      </c>
      <c r="F156" s="7">
        <v>0</v>
      </c>
      <c r="G156" s="7">
        <v>0</v>
      </c>
      <c r="H156" s="8">
        <v>92</v>
      </c>
      <c r="I156" s="8">
        <v>0</v>
      </c>
      <c r="J156" s="8">
        <v>0</v>
      </c>
      <c r="K156" s="8">
        <v>0</v>
      </c>
      <c r="L156" s="11">
        <f t="shared" si="290"/>
        <v>260</v>
      </c>
      <c r="M156" s="11">
        <f t="shared" si="291"/>
        <v>0</v>
      </c>
      <c r="N156" s="11">
        <f t="shared" si="292"/>
        <v>0</v>
      </c>
      <c r="O156" s="11">
        <f t="shared" si="293"/>
        <v>0</v>
      </c>
      <c r="P156" s="11">
        <f t="shared" si="294"/>
        <v>0</v>
      </c>
      <c r="Q156" s="11">
        <f t="shared" si="295"/>
        <v>358.8</v>
      </c>
      <c r="R156" s="11">
        <f t="shared" si="296"/>
        <v>0</v>
      </c>
      <c r="S156" s="11">
        <f t="shared" si="297"/>
        <v>0</v>
      </c>
      <c r="T156" s="11">
        <f t="shared" si="298"/>
        <v>0</v>
      </c>
      <c r="U156" s="11">
        <f t="shared" si="299"/>
        <v>0</v>
      </c>
      <c r="V156" s="11">
        <f t="shared" si="252"/>
        <v>618.79999999999995</v>
      </c>
      <c r="W156" s="11">
        <f t="shared" si="253"/>
        <v>0</v>
      </c>
      <c r="X156" s="11">
        <f t="shared" si="254"/>
        <v>0</v>
      </c>
      <c r="Y156" s="11">
        <f t="shared" si="255"/>
        <v>0</v>
      </c>
      <c r="Z156" s="11">
        <f t="shared" si="256"/>
        <v>0</v>
      </c>
      <c r="AA156" s="9">
        <f t="shared" si="229"/>
        <v>618.79999999999995</v>
      </c>
      <c r="AB156" s="9" t="e">
        <f t="shared" si="300"/>
        <v>#DIV/0!</v>
      </c>
      <c r="AC156" s="9"/>
      <c r="AD156" s="9" t="s">
        <v>717</v>
      </c>
      <c r="AE156" s="25" t="s">
        <v>226</v>
      </c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7">
      <c r="A157" s="12" t="s">
        <v>139</v>
      </c>
      <c r="B157" s="10"/>
      <c r="C157" s="7">
        <v>140</v>
      </c>
      <c r="D157" s="7">
        <v>0</v>
      </c>
      <c r="E157" s="7">
        <v>0</v>
      </c>
      <c r="F157" s="7">
        <v>0</v>
      </c>
      <c r="G157" s="7">
        <v>0</v>
      </c>
      <c r="H157" s="8">
        <v>70</v>
      </c>
      <c r="I157" s="8">
        <v>10</v>
      </c>
      <c r="J157" s="8">
        <v>0</v>
      </c>
      <c r="K157" s="8">
        <v>0</v>
      </c>
      <c r="L157" s="11">
        <f t="shared" si="290"/>
        <v>280</v>
      </c>
      <c r="M157" s="11">
        <f t="shared" si="291"/>
        <v>0</v>
      </c>
      <c r="N157" s="11">
        <f t="shared" si="292"/>
        <v>0</v>
      </c>
      <c r="O157" s="11">
        <f t="shared" si="293"/>
        <v>0</v>
      </c>
      <c r="P157" s="11">
        <f t="shared" si="294"/>
        <v>0</v>
      </c>
      <c r="Q157" s="11">
        <f t="shared" si="295"/>
        <v>336</v>
      </c>
      <c r="R157" s="11">
        <f t="shared" si="296"/>
        <v>0</v>
      </c>
      <c r="S157" s="11">
        <f t="shared" si="297"/>
        <v>0</v>
      </c>
      <c r="T157" s="11">
        <f t="shared" si="298"/>
        <v>0</v>
      </c>
      <c r="U157" s="11">
        <f t="shared" si="299"/>
        <v>0</v>
      </c>
      <c r="V157" s="11">
        <f t="shared" si="252"/>
        <v>616</v>
      </c>
      <c r="W157" s="11">
        <f t="shared" si="253"/>
        <v>0</v>
      </c>
      <c r="X157" s="11">
        <f t="shared" si="254"/>
        <v>0</v>
      </c>
      <c r="Y157" s="11">
        <f t="shared" si="255"/>
        <v>0</v>
      </c>
      <c r="Z157" s="11">
        <f t="shared" si="256"/>
        <v>0</v>
      </c>
      <c r="AA157" s="9">
        <f t="shared" si="229"/>
        <v>616</v>
      </c>
      <c r="AB157" s="9" t="e">
        <f t="shared" si="300"/>
        <v>#DIV/0!</v>
      </c>
      <c r="AC157" s="9"/>
      <c r="AD157" s="9" t="s">
        <v>717</v>
      </c>
      <c r="AE157" s="25" t="s">
        <v>226</v>
      </c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7">
      <c r="A158" s="12" t="s">
        <v>140</v>
      </c>
      <c r="B158" s="10"/>
      <c r="C158" s="7">
        <v>122</v>
      </c>
      <c r="D158" s="7">
        <v>0</v>
      </c>
      <c r="E158" s="7">
        <v>0</v>
      </c>
      <c r="F158" s="7">
        <v>0</v>
      </c>
      <c r="G158" s="7">
        <v>0</v>
      </c>
      <c r="H158" s="8">
        <v>50</v>
      </c>
      <c r="I158" s="8">
        <v>50</v>
      </c>
      <c r="J158" s="8">
        <v>0</v>
      </c>
      <c r="K158" s="8">
        <v>0</v>
      </c>
      <c r="L158" s="11">
        <f t="shared" si="290"/>
        <v>244</v>
      </c>
      <c r="M158" s="11">
        <f t="shared" si="291"/>
        <v>0</v>
      </c>
      <c r="N158" s="11">
        <f t="shared" si="292"/>
        <v>0</v>
      </c>
      <c r="O158" s="11">
        <f t="shared" si="293"/>
        <v>0</v>
      </c>
      <c r="P158" s="11">
        <f t="shared" si="294"/>
        <v>0</v>
      </c>
      <c r="Q158" s="11">
        <f t="shared" si="295"/>
        <v>366</v>
      </c>
      <c r="R158" s="11">
        <f t="shared" si="296"/>
        <v>0</v>
      </c>
      <c r="S158" s="11">
        <f t="shared" si="297"/>
        <v>0</v>
      </c>
      <c r="T158" s="11">
        <f t="shared" si="298"/>
        <v>0</v>
      </c>
      <c r="U158" s="11">
        <f t="shared" si="299"/>
        <v>0</v>
      </c>
      <c r="V158" s="11">
        <f t="shared" si="252"/>
        <v>610</v>
      </c>
      <c r="W158" s="11">
        <f t="shared" si="253"/>
        <v>0</v>
      </c>
      <c r="X158" s="11">
        <f t="shared" si="254"/>
        <v>0</v>
      </c>
      <c r="Y158" s="11">
        <f t="shared" si="255"/>
        <v>0</v>
      </c>
      <c r="Z158" s="11">
        <f t="shared" si="256"/>
        <v>0</v>
      </c>
      <c r="AA158" s="9">
        <f t="shared" si="229"/>
        <v>610</v>
      </c>
      <c r="AB158" s="9" t="e">
        <f t="shared" si="300"/>
        <v>#DIV/0!</v>
      </c>
      <c r="AC158" s="9"/>
      <c r="AD158" s="9" t="s">
        <v>717</v>
      </c>
      <c r="AE158" s="25" t="s">
        <v>226</v>
      </c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7">
      <c r="A159" s="12" t="s">
        <v>141</v>
      </c>
      <c r="B159" s="10"/>
      <c r="C159" s="7">
        <v>125</v>
      </c>
      <c r="D159" s="7">
        <v>0</v>
      </c>
      <c r="E159" s="7">
        <v>0</v>
      </c>
      <c r="F159" s="7">
        <v>0</v>
      </c>
      <c r="G159" s="7">
        <v>0</v>
      </c>
      <c r="H159" s="8">
        <v>100</v>
      </c>
      <c r="I159" s="8">
        <v>0</v>
      </c>
      <c r="J159" s="8">
        <v>0</v>
      </c>
      <c r="K159" s="8">
        <v>0</v>
      </c>
      <c r="L159" s="11">
        <f t="shared" si="290"/>
        <v>250</v>
      </c>
      <c r="M159" s="11">
        <f t="shared" si="291"/>
        <v>0</v>
      </c>
      <c r="N159" s="11">
        <f t="shared" si="292"/>
        <v>0</v>
      </c>
      <c r="O159" s="11">
        <f t="shared" si="293"/>
        <v>0</v>
      </c>
      <c r="P159" s="11">
        <f t="shared" si="294"/>
        <v>0</v>
      </c>
      <c r="Q159" s="11">
        <f t="shared" si="295"/>
        <v>375</v>
      </c>
      <c r="R159" s="11">
        <f t="shared" si="296"/>
        <v>0</v>
      </c>
      <c r="S159" s="11">
        <f t="shared" si="297"/>
        <v>0</v>
      </c>
      <c r="T159" s="11">
        <f t="shared" si="298"/>
        <v>0</v>
      </c>
      <c r="U159" s="11">
        <f t="shared" si="299"/>
        <v>0</v>
      </c>
      <c r="V159" s="11">
        <f t="shared" si="252"/>
        <v>625</v>
      </c>
      <c r="W159" s="11">
        <f t="shared" si="253"/>
        <v>0</v>
      </c>
      <c r="X159" s="11">
        <f t="shared" si="254"/>
        <v>0</v>
      </c>
      <c r="Y159" s="11">
        <f t="shared" si="255"/>
        <v>0</v>
      </c>
      <c r="Z159" s="11">
        <f t="shared" si="256"/>
        <v>0</v>
      </c>
      <c r="AA159" s="9">
        <f t="shared" si="229"/>
        <v>625</v>
      </c>
      <c r="AB159" s="9" t="e">
        <f t="shared" si="300"/>
        <v>#DIV/0!</v>
      </c>
      <c r="AC159" s="9"/>
      <c r="AD159" s="9" t="s">
        <v>717</v>
      </c>
      <c r="AE159" s="25" t="s">
        <v>226</v>
      </c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7">
      <c r="A160" s="12" t="s">
        <v>142</v>
      </c>
      <c r="B160" s="10"/>
      <c r="C160" s="7">
        <v>100</v>
      </c>
      <c r="D160" s="7">
        <v>0</v>
      </c>
      <c r="E160" s="7">
        <v>0</v>
      </c>
      <c r="F160" s="7">
        <v>0</v>
      </c>
      <c r="G160" s="7">
        <v>0</v>
      </c>
      <c r="H160" s="8">
        <v>70</v>
      </c>
      <c r="I160" s="8">
        <v>60</v>
      </c>
      <c r="J160" s="8">
        <v>0</v>
      </c>
      <c r="K160" s="8">
        <v>0</v>
      </c>
      <c r="L160" s="11">
        <f t="shared" si="290"/>
        <v>200</v>
      </c>
      <c r="M160" s="11">
        <f t="shared" si="291"/>
        <v>0</v>
      </c>
      <c r="N160" s="11">
        <f t="shared" si="292"/>
        <v>0</v>
      </c>
      <c r="O160" s="11">
        <f t="shared" si="293"/>
        <v>0</v>
      </c>
      <c r="P160" s="11">
        <f t="shared" si="294"/>
        <v>0</v>
      </c>
      <c r="Q160" s="11">
        <f t="shared" si="295"/>
        <v>390</v>
      </c>
      <c r="R160" s="11">
        <f t="shared" si="296"/>
        <v>0</v>
      </c>
      <c r="S160" s="11">
        <f t="shared" si="297"/>
        <v>0</v>
      </c>
      <c r="T160" s="11">
        <f t="shared" si="298"/>
        <v>0</v>
      </c>
      <c r="U160" s="11">
        <f t="shared" si="299"/>
        <v>0</v>
      </c>
      <c r="V160" s="11">
        <f t="shared" si="252"/>
        <v>590</v>
      </c>
      <c r="W160" s="11">
        <f t="shared" si="253"/>
        <v>0</v>
      </c>
      <c r="X160" s="11">
        <f t="shared" si="254"/>
        <v>0</v>
      </c>
      <c r="Y160" s="11">
        <f t="shared" si="255"/>
        <v>0</v>
      </c>
      <c r="Z160" s="11">
        <f t="shared" si="256"/>
        <v>0</v>
      </c>
      <c r="AA160" s="9">
        <f t="shared" si="229"/>
        <v>590</v>
      </c>
      <c r="AB160" s="9" t="e">
        <f t="shared" si="300"/>
        <v>#DIV/0!</v>
      </c>
      <c r="AC160" s="9"/>
      <c r="AD160" s="9" t="s">
        <v>717</v>
      </c>
      <c r="AE160" s="25" t="s">
        <v>344</v>
      </c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7">
      <c r="A161" s="12" t="s">
        <v>143</v>
      </c>
      <c r="B161" s="10"/>
      <c r="C161" s="7">
        <v>100</v>
      </c>
      <c r="D161" s="7">
        <v>0</v>
      </c>
      <c r="E161" s="7">
        <v>60</v>
      </c>
      <c r="F161" s="7">
        <v>0</v>
      </c>
      <c r="G161" s="7">
        <v>0</v>
      </c>
      <c r="H161" s="8">
        <v>50</v>
      </c>
      <c r="I161" s="8">
        <v>40</v>
      </c>
      <c r="J161" s="8">
        <v>10</v>
      </c>
      <c r="K161" s="8">
        <v>10</v>
      </c>
      <c r="L161" s="11">
        <f t="shared" si="290"/>
        <v>200</v>
      </c>
      <c r="M161" s="11">
        <f t="shared" si="291"/>
        <v>0</v>
      </c>
      <c r="N161" s="11">
        <f t="shared" si="292"/>
        <v>120</v>
      </c>
      <c r="O161" s="11">
        <f t="shared" si="293"/>
        <v>0</v>
      </c>
      <c r="P161" s="11">
        <f t="shared" si="294"/>
        <v>0</v>
      </c>
      <c r="Q161" s="11">
        <f t="shared" si="295"/>
        <v>270</v>
      </c>
      <c r="R161" s="11">
        <f t="shared" si="296"/>
        <v>0</v>
      </c>
      <c r="S161" s="11">
        <f t="shared" si="297"/>
        <v>36</v>
      </c>
      <c r="T161" s="11">
        <f t="shared" si="298"/>
        <v>0</v>
      </c>
      <c r="U161" s="11">
        <f t="shared" si="299"/>
        <v>0</v>
      </c>
      <c r="V161" s="11">
        <f t="shared" si="252"/>
        <v>470</v>
      </c>
      <c r="W161" s="11">
        <f t="shared" si="253"/>
        <v>0</v>
      </c>
      <c r="X161" s="11">
        <f t="shared" si="254"/>
        <v>156</v>
      </c>
      <c r="Y161" s="11">
        <f t="shared" si="255"/>
        <v>0</v>
      </c>
      <c r="Z161" s="11">
        <f t="shared" si="256"/>
        <v>0</v>
      </c>
      <c r="AA161" s="9">
        <f t="shared" si="229"/>
        <v>626</v>
      </c>
      <c r="AB161" s="9" t="e">
        <f t="shared" si="300"/>
        <v>#DIV/0!</v>
      </c>
      <c r="AC161" s="22"/>
      <c r="AD161" s="9" t="s">
        <v>348</v>
      </c>
      <c r="AE161" s="30" t="s">
        <v>226</v>
      </c>
      <c r="AF161" s="49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7">
      <c r="A162" s="12" t="s">
        <v>144</v>
      </c>
      <c r="B162" s="10"/>
      <c r="C162" s="7">
        <v>110</v>
      </c>
      <c r="D162" s="7">
        <v>0</v>
      </c>
      <c r="E162" s="7">
        <v>0</v>
      </c>
      <c r="F162" s="7">
        <v>0</v>
      </c>
      <c r="G162" s="7">
        <v>0</v>
      </c>
      <c r="H162" s="8">
        <v>68</v>
      </c>
      <c r="I162" s="8">
        <v>0</v>
      </c>
      <c r="J162" s="8">
        <v>0</v>
      </c>
      <c r="K162" s="8">
        <v>60</v>
      </c>
      <c r="L162" s="11">
        <f t="shared" si="290"/>
        <v>220</v>
      </c>
      <c r="M162" s="11">
        <f t="shared" si="291"/>
        <v>0</v>
      </c>
      <c r="N162" s="11">
        <f t="shared" si="292"/>
        <v>0</v>
      </c>
      <c r="O162" s="11">
        <f t="shared" si="293"/>
        <v>0</v>
      </c>
      <c r="P162" s="11">
        <f t="shared" si="294"/>
        <v>0</v>
      </c>
      <c r="Q162" s="11">
        <f>(L162/100)*(H162*$B$1)+(L162/100)*(I162*$B$1)+(L162/100)*(K162*$B$1)</f>
        <v>422.40000000000003</v>
      </c>
      <c r="R162" s="11">
        <f t="shared" si="296"/>
        <v>0</v>
      </c>
      <c r="S162" s="11">
        <f t="shared" si="297"/>
        <v>0</v>
      </c>
      <c r="T162" s="11">
        <f t="shared" si="298"/>
        <v>0</v>
      </c>
      <c r="U162" s="11">
        <f t="shared" si="299"/>
        <v>0</v>
      </c>
      <c r="V162" s="11">
        <f t="shared" si="252"/>
        <v>642.40000000000009</v>
      </c>
      <c r="W162" s="11">
        <f t="shared" si="253"/>
        <v>0</v>
      </c>
      <c r="X162" s="11">
        <f t="shared" si="254"/>
        <v>0</v>
      </c>
      <c r="Y162" s="11">
        <f t="shared" si="255"/>
        <v>0</v>
      </c>
      <c r="Z162" s="11">
        <f t="shared" si="256"/>
        <v>0</v>
      </c>
      <c r="AA162" s="9">
        <f t="shared" si="229"/>
        <v>642.40000000000009</v>
      </c>
      <c r="AB162" s="9" t="e">
        <f t="shared" si="300"/>
        <v>#DIV/0!</v>
      </c>
      <c r="AC162" s="9"/>
      <c r="AD162" s="9" t="s">
        <v>348</v>
      </c>
      <c r="AE162" s="44" t="s">
        <v>229</v>
      </c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7">
      <c r="A163" s="12" t="s">
        <v>145</v>
      </c>
      <c r="B163" s="10"/>
      <c r="C163" s="7">
        <v>150</v>
      </c>
      <c r="D163" s="7">
        <v>0</v>
      </c>
      <c r="E163" s="7">
        <v>0</v>
      </c>
      <c r="F163" s="7">
        <v>0</v>
      </c>
      <c r="G163" s="7">
        <v>0</v>
      </c>
      <c r="H163" s="8">
        <v>77</v>
      </c>
      <c r="I163" s="8">
        <v>0</v>
      </c>
      <c r="J163" s="8">
        <v>0</v>
      </c>
      <c r="K163" s="8">
        <v>0</v>
      </c>
      <c r="L163" s="11">
        <f t="shared" si="290"/>
        <v>300</v>
      </c>
      <c r="M163" s="11">
        <f t="shared" si="291"/>
        <v>0</v>
      </c>
      <c r="N163" s="11">
        <f t="shared" si="292"/>
        <v>0</v>
      </c>
      <c r="O163" s="11">
        <f t="shared" si="293"/>
        <v>0</v>
      </c>
      <c r="P163" s="11">
        <f t="shared" si="294"/>
        <v>0</v>
      </c>
      <c r="Q163" s="11">
        <f t="shared" ref="Q163:Q172" si="301">(L163/100)*(H163*$B$1)+(L163/100)*(I163*$B$1)</f>
        <v>346.5</v>
      </c>
      <c r="R163" s="11">
        <f t="shared" si="296"/>
        <v>0</v>
      </c>
      <c r="S163" s="11">
        <f t="shared" si="297"/>
        <v>0</v>
      </c>
      <c r="T163" s="11">
        <f t="shared" si="298"/>
        <v>0</v>
      </c>
      <c r="U163" s="11">
        <f t="shared" si="299"/>
        <v>0</v>
      </c>
      <c r="V163" s="11">
        <f t="shared" si="252"/>
        <v>646.5</v>
      </c>
      <c r="W163" s="11">
        <f t="shared" si="253"/>
        <v>0</v>
      </c>
      <c r="X163" s="11">
        <f t="shared" si="254"/>
        <v>0</v>
      </c>
      <c r="Y163" s="11">
        <f t="shared" si="255"/>
        <v>0</v>
      </c>
      <c r="Z163" s="11">
        <f t="shared" si="256"/>
        <v>0</v>
      </c>
      <c r="AA163" s="9">
        <f t="shared" si="229"/>
        <v>646.5</v>
      </c>
      <c r="AB163" s="9" t="e">
        <f t="shared" si="300"/>
        <v>#DIV/0!</v>
      </c>
      <c r="AC163" s="9"/>
      <c r="AD163" s="9" t="s">
        <v>348</v>
      </c>
      <c r="AE163" s="25" t="s">
        <v>226</v>
      </c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7">
      <c r="A164" s="12" t="s">
        <v>146</v>
      </c>
      <c r="B164" s="10"/>
      <c r="C164" s="7">
        <v>140</v>
      </c>
      <c r="D164" s="7">
        <v>0</v>
      </c>
      <c r="E164" s="7">
        <v>0</v>
      </c>
      <c r="F164" s="7">
        <v>0</v>
      </c>
      <c r="G164" s="7">
        <v>0</v>
      </c>
      <c r="H164" s="8">
        <v>80</v>
      </c>
      <c r="I164" s="8">
        <v>0</v>
      </c>
      <c r="J164" s="8">
        <v>0</v>
      </c>
      <c r="K164" s="8">
        <v>0</v>
      </c>
      <c r="L164" s="11">
        <f t="shared" si="290"/>
        <v>280</v>
      </c>
      <c r="M164" s="11">
        <f t="shared" si="291"/>
        <v>0</v>
      </c>
      <c r="N164" s="11">
        <f t="shared" si="292"/>
        <v>0</v>
      </c>
      <c r="O164" s="11">
        <f t="shared" si="293"/>
        <v>0</v>
      </c>
      <c r="P164" s="11">
        <f t="shared" si="294"/>
        <v>0</v>
      </c>
      <c r="Q164" s="11">
        <f t="shared" si="301"/>
        <v>336</v>
      </c>
      <c r="R164" s="11">
        <f t="shared" si="296"/>
        <v>0</v>
      </c>
      <c r="S164" s="11">
        <f t="shared" si="297"/>
        <v>0</v>
      </c>
      <c r="T164" s="11">
        <f t="shared" si="298"/>
        <v>0</v>
      </c>
      <c r="U164" s="11">
        <f t="shared" si="299"/>
        <v>0</v>
      </c>
      <c r="V164" s="11">
        <f t="shared" si="252"/>
        <v>616</v>
      </c>
      <c r="W164" s="11">
        <f t="shared" si="253"/>
        <v>0</v>
      </c>
      <c r="X164" s="11">
        <f t="shared" si="254"/>
        <v>0</v>
      </c>
      <c r="Y164" s="11">
        <f t="shared" si="255"/>
        <v>0</v>
      </c>
      <c r="Z164" s="11">
        <f t="shared" si="256"/>
        <v>0</v>
      </c>
      <c r="AA164" s="9">
        <f t="shared" si="229"/>
        <v>616</v>
      </c>
      <c r="AB164" s="9" t="e">
        <f t="shared" si="300"/>
        <v>#DIV/0!</v>
      </c>
      <c r="AC164" s="9"/>
      <c r="AD164" s="9" t="s">
        <v>348</v>
      </c>
      <c r="AE164" s="25" t="s">
        <v>226</v>
      </c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7">
      <c r="A165" s="12" t="s">
        <v>147</v>
      </c>
      <c r="B165" s="10"/>
      <c r="C165" s="7">
        <v>160</v>
      </c>
      <c r="D165" s="7">
        <v>0</v>
      </c>
      <c r="E165" s="7">
        <v>0</v>
      </c>
      <c r="F165" s="7">
        <v>0</v>
      </c>
      <c r="G165" s="7">
        <v>0</v>
      </c>
      <c r="H165" s="8">
        <v>69</v>
      </c>
      <c r="I165" s="8">
        <v>0</v>
      </c>
      <c r="J165" s="8">
        <v>0</v>
      </c>
      <c r="K165" s="8">
        <v>0</v>
      </c>
      <c r="L165" s="11">
        <f t="shared" si="290"/>
        <v>320</v>
      </c>
      <c r="M165" s="11">
        <f t="shared" si="291"/>
        <v>0</v>
      </c>
      <c r="N165" s="11">
        <f t="shared" si="292"/>
        <v>0</v>
      </c>
      <c r="O165" s="11">
        <f t="shared" si="293"/>
        <v>0</v>
      </c>
      <c r="P165" s="11">
        <f t="shared" si="294"/>
        <v>0</v>
      </c>
      <c r="Q165" s="11">
        <f t="shared" si="301"/>
        <v>331.20000000000005</v>
      </c>
      <c r="R165" s="11">
        <f t="shared" si="296"/>
        <v>0</v>
      </c>
      <c r="S165" s="11">
        <f t="shared" si="297"/>
        <v>0</v>
      </c>
      <c r="T165" s="11">
        <f t="shared" si="298"/>
        <v>0</v>
      </c>
      <c r="U165" s="11">
        <f t="shared" si="299"/>
        <v>0</v>
      </c>
      <c r="V165" s="11">
        <f t="shared" si="252"/>
        <v>651.20000000000005</v>
      </c>
      <c r="W165" s="11">
        <f t="shared" si="253"/>
        <v>0</v>
      </c>
      <c r="X165" s="11">
        <f t="shared" si="254"/>
        <v>0</v>
      </c>
      <c r="Y165" s="11">
        <f t="shared" si="255"/>
        <v>0</v>
      </c>
      <c r="Z165" s="11">
        <f t="shared" si="256"/>
        <v>0</v>
      </c>
      <c r="AA165" s="9">
        <f t="shared" si="229"/>
        <v>651.20000000000005</v>
      </c>
      <c r="AB165" s="9" t="e">
        <f t="shared" si="300"/>
        <v>#DIV/0!</v>
      </c>
      <c r="AC165" s="9"/>
      <c r="AD165" s="9" t="s">
        <v>348</v>
      </c>
      <c r="AE165" s="25" t="s">
        <v>226</v>
      </c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7">
      <c r="A166" s="12" t="s">
        <v>148</v>
      </c>
      <c r="B166" s="10"/>
      <c r="C166" s="7">
        <v>160</v>
      </c>
      <c r="D166" s="7">
        <v>0</v>
      </c>
      <c r="E166" s="7">
        <v>0</v>
      </c>
      <c r="F166" s="7">
        <v>0</v>
      </c>
      <c r="G166" s="7">
        <v>0</v>
      </c>
      <c r="H166" s="8">
        <v>62</v>
      </c>
      <c r="I166" s="8">
        <v>0</v>
      </c>
      <c r="J166" s="8">
        <v>0</v>
      </c>
      <c r="K166" s="8">
        <v>0</v>
      </c>
      <c r="L166" s="11">
        <f t="shared" si="290"/>
        <v>320</v>
      </c>
      <c r="M166" s="11">
        <f t="shared" si="291"/>
        <v>0</v>
      </c>
      <c r="N166" s="11">
        <f t="shared" si="292"/>
        <v>0</v>
      </c>
      <c r="O166" s="11">
        <f t="shared" si="293"/>
        <v>0</v>
      </c>
      <c r="P166" s="11">
        <f t="shared" si="294"/>
        <v>0</v>
      </c>
      <c r="Q166" s="11">
        <f t="shared" si="301"/>
        <v>297.60000000000002</v>
      </c>
      <c r="R166" s="11">
        <f t="shared" si="296"/>
        <v>0</v>
      </c>
      <c r="S166" s="11">
        <f t="shared" si="297"/>
        <v>0</v>
      </c>
      <c r="T166" s="11">
        <f t="shared" si="298"/>
        <v>0</v>
      </c>
      <c r="U166" s="11">
        <f t="shared" si="299"/>
        <v>0</v>
      </c>
      <c r="V166" s="11">
        <f t="shared" si="252"/>
        <v>617.6</v>
      </c>
      <c r="W166" s="11">
        <f t="shared" si="253"/>
        <v>0</v>
      </c>
      <c r="X166" s="11">
        <f t="shared" si="254"/>
        <v>0</v>
      </c>
      <c r="Y166" s="11">
        <f t="shared" si="255"/>
        <v>0</v>
      </c>
      <c r="Z166" s="11">
        <f t="shared" si="256"/>
        <v>0</v>
      </c>
      <c r="AA166" s="9">
        <f t="shared" si="229"/>
        <v>617.6</v>
      </c>
      <c r="AB166" s="9" t="e">
        <f t="shared" si="300"/>
        <v>#DIV/0!</v>
      </c>
      <c r="AC166" s="9"/>
      <c r="AD166" s="9" t="s">
        <v>349</v>
      </c>
      <c r="AE166" s="25" t="s">
        <v>226</v>
      </c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7">
      <c r="A167" s="12" t="s">
        <v>149</v>
      </c>
      <c r="B167" s="10"/>
      <c r="C167" s="7">
        <v>130</v>
      </c>
      <c r="D167" s="7">
        <v>0</v>
      </c>
      <c r="E167" s="7">
        <v>50</v>
      </c>
      <c r="F167" s="7">
        <v>0</v>
      </c>
      <c r="G167" s="7">
        <v>0</v>
      </c>
      <c r="H167" s="8">
        <v>55</v>
      </c>
      <c r="I167" s="8">
        <v>0</v>
      </c>
      <c r="J167" s="8">
        <v>20</v>
      </c>
      <c r="K167" s="8">
        <v>20</v>
      </c>
      <c r="L167" s="11">
        <f t="shared" si="290"/>
        <v>260</v>
      </c>
      <c r="M167" s="11">
        <f t="shared" si="291"/>
        <v>0</v>
      </c>
      <c r="N167" s="11">
        <f t="shared" si="292"/>
        <v>100</v>
      </c>
      <c r="O167" s="11">
        <f t="shared" si="293"/>
        <v>0</v>
      </c>
      <c r="P167" s="11">
        <f t="shared" si="294"/>
        <v>0</v>
      </c>
      <c r="Q167" s="11">
        <f t="shared" si="301"/>
        <v>214.5</v>
      </c>
      <c r="R167" s="11">
        <f t="shared" si="296"/>
        <v>0</v>
      </c>
      <c r="S167" s="11">
        <f t="shared" si="297"/>
        <v>60</v>
      </c>
      <c r="T167" s="11">
        <f t="shared" si="298"/>
        <v>0</v>
      </c>
      <c r="U167" s="11">
        <f t="shared" si="299"/>
        <v>0</v>
      </c>
      <c r="V167" s="11">
        <f t="shared" si="252"/>
        <v>474.5</v>
      </c>
      <c r="W167" s="11">
        <f t="shared" si="253"/>
        <v>0</v>
      </c>
      <c r="X167" s="11">
        <f t="shared" si="254"/>
        <v>160</v>
      </c>
      <c r="Y167" s="11">
        <f t="shared" si="255"/>
        <v>0</v>
      </c>
      <c r="Z167" s="11">
        <f t="shared" si="256"/>
        <v>0</v>
      </c>
      <c r="AA167" s="9">
        <f t="shared" si="229"/>
        <v>634.5</v>
      </c>
      <c r="AB167" s="9" t="e">
        <f t="shared" si="300"/>
        <v>#DIV/0!</v>
      </c>
      <c r="AC167" s="22"/>
      <c r="AD167" s="9" t="s">
        <v>349</v>
      </c>
      <c r="AE167" s="30" t="s">
        <v>226</v>
      </c>
      <c r="AF167" s="49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7">
      <c r="A168" s="12" t="s">
        <v>812</v>
      </c>
      <c r="B168" s="10"/>
      <c r="C168" s="7">
        <v>160</v>
      </c>
      <c r="D168" s="7">
        <v>0</v>
      </c>
      <c r="E168" s="7">
        <v>0</v>
      </c>
      <c r="F168" s="7">
        <v>0</v>
      </c>
      <c r="G168" s="7">
        <v>0</v>
      </c>
      <c r="H168" s="8">
        <v>69</v>
      </c>
      <c r="I168" s="8">
        <v>0</v>
      </c>
      <c r="J168" s="8">
        <v>0</v>
      </c>
      <c r="K168" s="8">
        <v>0</v>
      </c>
      <c r="L168" s="11">
        <f t="shared" si="290"/>
        <v>320</v>
      </c>
      <c r="M168" s="11">
        <f t="shared" si="291"/>
        <v>0</v>
      </c>
      <c r="N168" s="11">
        <f t="shared" si="292"/>
        <v>0</v>
      </c>
      <c r="O168" s="11">
        <f t="shared" si="293"/>
        <v>0</v>
      </c>
      <c r="P168" s="11">
        <f t="shared" si="294"/>
        <v>0</v>
      </c>
      <c r="Q168" s="11">
        <f t="shared" si="301"/>
        <v>331.20000000000005</v>
      </c>
      <c r="R168" s="11">
        <f t="shared" si="296"/>
        <v>0</v>
      </c>
      <c r="S168" s="11">
        <f t="shared" si="297"/>
        <v>0</v>
      </c>
      <c r="T168" s="11">
        <f t="shared" si="298"/>
        <v>0</v>
      </c>
      <c r="U168" s="11">
        <f t="shared" si="299"/>
        <v>0</v>
      </c>
      <c r="V168" s="11">
        <f t="shared" si="252"/>
        <v>651.20000000000005</v>
      </c>
      <c r="W168" s="11">
        <f t="shared" si="253"/>
        <v>0</v>
      </c>
      <c r="X168" s="11">
        <f t="shared" si="254"/>
        <v>0</v>
      </c>
      <c r="Y168" s="11">
        <f t="shared" si="255"/>
        <v>0</v>
      </c>
      <c r="Z168" s="11">
        <f t="shared" si="256"/>
        <v>0</v>
      </c>
      <c r="AA168" s="9">
        <f t="shared" si="229"/>
        <v>651.20000000000005</v>
      </c>
      <c r="AB168" s="9" t="e">
        <f t="shared" si="300"/>
        <v>#DIV/0!</v>
      </c>
      <c r="AC168" s="9"/>
      <c r="AD168" s="9" t="s">
        <v>349</v>
      </c>
      <c r="AE168" s="25" t="s">
        <v>226</v>
      </c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7">
      <c r="A169" s="12" t="s">
        <v>150</v>
      </c>
      <c r="B169" s="10"/>
      <c r="C169" s="7">
        <v>158</v>
      </c>
      <c r="D169" s="7">
        <v>0</v>
      </c>
      <c r="E169" s="7">
        <v>0</v>
      </c>
      <c r="F169" s="7">
        <v>0</v>
      </c>
      <c r="G169" s="7">
        <v>0</v>
      </c>
      <c r="H169" s="8">
        <v>70</v>
      </c>
      <c r="I169" s="8">
        <v>0</v>
      </c>
      <c r="J169" s="8">
        <v>0</v>
      </c>
      <c r="K169" s="8">
        <v>0</v>
      </c>
      <c r="L169" s="11">
        <f t="shared" si="290"/>
        <v>316</v>
      </c>
      <c r="M169" s="11">
        <f t="shared" si="291"/>
        <v>0</v>
      </c>
      <c r="N169" s="11">
        <f t="shared" si="292"/>
        <v>0</v>
      </c>
      <c r="O169" s="11">
        <f t="shared" si="293"/>
        <v>0</v>
      </c>
      <c r="P169" s="11">
        <f t="shared" si="294"/>
        <v>0</v>
      </c>
      <c r="Q169" s="11">
        <f t="shared" si="301"/>
        <v>331.8</v>
      </c>
      <c r="R169" s="11">
        <f t="shared" si="296"/>
        <v>0</v>
      </c>
      <c r="S169" s="11">
        <f t="shared" si="297"/>
        <v>0</v>
      </c>
      <c r="T169" s="11">
        <f t="shared" si="298"/>
        <v>0</v>
      </c>
      <c r="U169" s="11">
        <f t="shared" si="299"/>
        <v>0</v>
      </c>
      <c r="V169" s="11">
        <f t="shared" si="252"/>
        <v>647.79999999999995</v>
      </c>
      <c r="W169" s="11">
        <f t="shared" si="253"/>
        <v>0</v>
      </c>
      <c r="X169" s="11">
        <f t="shared" si="254"/>
        <v>0</v>
      </c>
      <c r="Y169" s="11">
        <f t="shared" si="255"/>
        <v>0</v>
      </c>
      <c r="Z169" s="11">
        <f t="shared" si="256"/>
        <v>0</v>
      </c>
      <c r="AA169" s="9">
        <f t="shared" si="229"/>
        <v>647.79999999999995</v>
      </c>
      <c r="AB169" s="9" t="e">
        <f t="shared" si="300"/>
        <v>#DIV/0!</v>
      </c>
      <c r="AC169" s="9"/>
      <c r="AD169" s="9" t="s">
        <v>349</v>
      </c>
      <c r="AE169" s="25" t="s">
        <v>226</v>
      </c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7">
      <c r="A170" s="12" t="s">
        <v>151</v>
      </c>
      <c r="B170" s="10"/>
      <c r="C170" s="7">
        <v>162</v>
      </c>
      <c r="D170" s="7">
        <v>0</v>
      </c>
      <c r="E170" s="7">
        <v>0</v>
      </c>
      <c r="F170" s="7">
        <v>0</v>
      </c>
      <c r="G170" s="7">
        <v>0</v>
      </c>
      <c r="H170" s="8">
        <v>66</v>
      </c>
      <c r="I170" s="8">
        <v>0</v>
      </c>
      <c r="J170" s="8">
        <v>0</v>
      </c>
      <c r="K170" s="8">
        <v>0</v>
      </c>
      <c r="L170" s="11">
        <f t="shared" si="290"/>
        <v>324</v>
      </c>
      <c r="M170" s="11">
        <f t="shared" si="291"/>
        <v>0</v>
      </c>
      <c r="N170" s="11">
        <f t="shared" si="292"/>
        <v>0</v>
      </c>
      <c r="O170" s="11">
        <f t="shared" si="293"/>
        <v>0</v>
      </c>
      <c r="P170" s="11">
        <f t="shared" si="294"/>
        <v>0</v>
      </c>
      <c r="Q170" s="11">
        <f t="shared" si="301"/>
        <v>320.76000000000005</v>
      </c>
      <c r="R170" s="11">
        <f t="shared" si="296"/>
        <v>0</v>
      </c>
      <c r="S170" s="11">
        <f t="shared" si="297"/>
        <v>0</v>
      </c>
      <c r="T170" s="11">
        <f t="shared" si="298"/>
        <v>0</v>
      </c>
      <c r="U170" s="11">
        <f t="shared" si="299"/>
        <v>0</v>
      </c>
      <c r="V170" s="11">
        <f t="shared" si="252"/>
        <v>644.76</v>
      </c>
      <c r="W170" s="11">
        <f t="shared" si="253"/>
        <v>0</v>
      </c>
      <c r="X170" s="11">
        <f t="shared" si="254"/>
        <v>0</v>
      </c>
      <c r="Y170" s="11">
        <f t="shared" si="255"/>
        <v>0</v>
      </c>
      <c r="Z170" s="11">
        <f t="shared" si="256"/>
        <v>0</v>
      </c>
      <c r="AA170" s="9">
        <f t="shared" si="229"/>
        <v>644.76</v>
      </c>
      <c r="AB170" s="9" t="e">
        <f t="shared" si="300"/>
        <v>#DIV/0!</v>
      </c>
      <c r="AC170" s="9"/>
      <c r="AD170" s="9" t="s">
        <v>349</v>
      </c>
      <c r="AE170" s="25" t="s">
        <v>226</v>
      </c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7">
      <c r="A171" s="12" t="s">
        <v>791</v>
      </c>
      <c r="B171" s="10"/>
      <c r="C171" s="7">
        <v>135</v>
      </c>
      <c r="D171" s="7">
        <v>0</v>
      </c>
      <c r="E171" s="7">
        <v>0</v>
      </c>
      <c r="F171" s="7">
        <v>0</v>
      </c>
      <c r="G171" s="7">
        <v>0</v>
      </c>
      <c r="H171" s="8">
        <v>70</v>
      </c>
      <c r="I171" s="8">
        <v>20</v>
      </c>
      <c r="J171" s="8">
        <v>0</v>
      </c>
      <c r="K171" s="8">
        <v>0</v>
      </c>
      <c r="L171" s="11">
        <f t="shared" ref="L171" si="302">C171*$C$1</f>
        <v>270</v>
      </c>
      <c r="M171" s="11">
        <f t="shared" ref="M171" si="303">D171*$C$1</f>
        <v>0</v>
      </c>
      <c r="N171" s="11">
        <f t="shared" ref="N171" si="304">E171*$C$1</f>
        <v>0</v>
      </c>
      <c r="O171" s="11">
        <f t="shared" ref="O171" si="305">F171*$C$1</f>
        <v>0</v>
      </c>
      <c r="P171" s="11">
        <f t="shared" ref="P171" si="306">G171*$C$1</f>
        <v>0</v>
      </c>
      <c r="Q171" s="11">
        <f t="shared" si="301"/>
        <v>364.5</v>
      </c>
      <c r="R171" s="11">
        <f t="shared" si="296"/>
        <v>0</v>
      </c>
      <c r="S171" s="11">
        <f t="shared" si="297"/>
        <v>0</v>
      </c>
      <c r="T171" s="11">
        <f t="shared" si="298"/>
        <v>0</v>
      </c>
      <c r="U171" s="11">
        <f t="shared" si="299"/>
        <v>0</v>
      </c>
      <c r="V171" s="11">
        <f t="shared" ref="V171" si="307">L171+Q171</f>
        <v>634.5</v>
      </c>
      <c r="W171" s="11">
        <f t="shared" ref="W171" si="308">M171+R171</f>
        <v>0</v>
      </c>
      <c r="X171" s="11">
        <f t="shared" ref="X171" si="309">N171+S171</f>
        <v>0</v>
      </c>
      <c r="Y171" s="11">
        <f t="shared" ref="Y171" si="310">O171+T171</f>
        <v>0</v>
      </c>
      <c r="Z171" s="11">
        <f t="shared" ref="Z171" si="311">P171+U171</f>
        <v>0</v>
      </c>
      <c r="AA171" s="9">
        <f t="shared" ref="AA171" si="312">V171+W171+X171+Y171+Z171</f>
        <v>634.5</v>
      </c>
      <c r="AB171" s="9" t="e">
        <f t="shared" si="300"/>
        <v>#DIV/0!</v>
      </c>
      <c r="AC171" s="9"/>
      <c r="AD171" s="9" t="s">
        <v>348</v>
      </c>
      <c r="AE171" s="25" t="s">
        <v>226</v>
      </c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7">
      <c r="A172" s="12" t="s">
        <v>792</v>
      </c>
      <c r="B172" s="10"/>
      <c r="C172" s="7">
        <v>145</v>
      </c>
      <c r="D172" s="7">
        <v>0</v>
      </c>
      <c r="E172" s="7">
        <v>0</v>
      </c>
      <c r="F172" s="7">
        <v>0</v>
      </c>
      <c r="G172" s="7">
        <v>0</v>
      </c>
      <c r="H172" s="8">
        <v>80</v>
      </c>
      <c r="I172" s="8">
        <v>0</v>
      </c>
      <c r="J172" s="8">
        <v>0</v>
      </c>
      <c r="K172" s="8">
        <v>0</v>
      </c>
      <c r="L172" s="11">
        <f t="shared" ref="L172:L173" si="313">C172*$C$1</f>
        <v>290</v>
      </c>
      <c r="M172" s="11">
        <f t="shared" ref="M172:M173" si="314">D172*$C$1</f>
        <v>0</v>
      </c>
      <c r="N172" s="11">
        <f t="shared" ref="N172:N173" si="315">E172*$C$1</f>
        <v>0</v>
      </c>
      <c r="O172" s="11">
        <f t="shared" ref="O172:O173" si="316">F172*$C$1</f>
        <v>0</v>
      </c>
      <c r="P172" s="11">
        <f t="shared" ref="P172:P173" si="317">G172*$C$1</f>
        <v>0</v>
      </c>
      <c r="Q172" s="11">
        <f t="shared" si="301"/>
        <v>348</v>
      </c>
      <c r="R172" s="11">
        <f t="shared" si="296"/>
        <v>0</v>
      </c>
      <c r="S172" s="11">
        <f t="shared" si="297"/>
        <v>0</v>
      </c>
      <c r="T172" s="11">
        <f t="shared" si="298"/>
        <v>0</v>
      </c>
      <c r="U172" s="11">
        <f t="shared" si="299"/>
        <v>0</v>
      </c>
      <c r="V172" s="11">
        <f t="shared" ref="V172:V173" si="318">L172+Q172</f>
        <v>638</v>
      </c>
      <c r="W172" s="11">
        <f t="shared" ref="W172:W173" si="319">M172+R172</f>
        <v>0</v>
      </c>
      <c r="X172" s="11">
        <f t="shared" ref="X172:X173" si="320">N172+S172</f>
        <v>0</v>
      </c>
      <c r="Y172" s="11">
        <f t="shared" ref="Y172:Y173" si="321">O172+T172</f>
        <v>0</v>
      </c>
      <c r="Z172" s="11">
        <f t="shared" ref="Z172:Z173" si="322">P172+U172</f>
        <v>0</v>
      </c>
      <c r="AA172" s="9">
        <f t="shared" ref="AA172:AA173" si="323">V172+W172+X172+Y172+Z172</f>
        <v>638</v>
      </c>
      <c r="AB172" s="9" t="e">
        <f t="shared" si="300"/>
        <v>#DIV/0!</v>
      </c>
      <c r="AC172" s="9"/>
      <c r="AD172" s="9" t="s">
        <v>348</v>
      </c>
      <c r="AE172" s="25" t="s">
        <v>226</v>
      </c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7">
      <c r="A173" s="12" t="s">
        <v>799</v>
      </c>
      <c r="B173" s="10"/>
      <c r="C173" s="7">
        <v>140</v>
      </c>
      <c r="D173" s="7">
        <v>0</v>
      </c>
      <c r="E173" s="7">
        <v>0</v>
      </c>
      <c r="F173" s="7">
        <v>0</v>
      </c>
      <c r="G173" s="7">
        <v>0</v>
      </c>
      <c r="H173" s="8">
        <v>60</v>
      </c>
      <c r="I173" s="8">
        <v>0</v>
      </c>
      <c r="J173" s="8">
        <v>0</v>
      </c>
      <c r="K173" s="8">
        <v>20</v>
      </c>
      <c r="L173" s="11">
        <f t="shared" si="313"/>
        <v>280</v>
      </c>
      <c r="M173" s="11">
        <f t="shared" si="314"/>
        <v>0</v>
      </c>
      <c r="N173" s="11">
        <f t="shared" si="315"/>
        <v>0</v>
      </c>
      <c r="O173" s="11">
        <f t="shared" si="316"/>
        <v>0</v>
      </c>
      <c r="P173" s="11">
        <f t="shared" si="317"/>
        <v>0</v>
      </c>
      <c r="Q173" s="11">
        <f>(L173/100)*(H173*$B$1)+(L173/100)*(I173*$B$1)+(L173/100)*(K173*$B$1)</f>
        <v>336</v>
      </c>
      <c r="R173" s="11">
        <f t="shared" si="296"/>
        <v>0</v>
      </c>
      <c r="S173" s="11">
        <f t="shared" si="297"/>
        <v>0</v>
      </c>
      <c r="T173" s="11">
        <f t="shared" si="298"/>
        <v>0</v>
      </c>
      <c r="U173" s="11">
        <f t="shared" si="299"/>
        <v>0</v>
      </c>
      <c r="V173" s="11">
        <f t="shared" si="318"/>
        <v>616</v>
      </c>
      <c r="W173" s="11">
        <f t="shared" si="319"/>
        <v>0</v>
      </c>
      <c r="X173" s="11">
        <f t="shared" si="320"/>
        <v>0</v>
      </c>
      <c r="Y173" s="11">
        <f t="shared" si="321"/>
        <v>0</v>
      </c>
      <c r="Z173" s="11">
        <f t="shared" si="322"/>
        <v>0</v>
      </c>
      <c r="AA173" s="9">
        <f t="shared" si="323"/>
        <v>616</v>
      </c>
      <c r="AB173" s="9" t="e">
        <f t="shared" si="300"/>
        <v>#DIV/0!</v>
      </c>
      <c r="AC173" s="9"/>
      <c r="AD173" s="9" t="s">
        <v>348</v>
      </c>
      <c r="AE173" s="44" t="s">
        <v>229</v>
      </c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7">
      <c r="A174" s="12" t="s">
        <v>801</v>
      </c>
      <c r="B174" s="10"/>
      <c r="C174" s="7">
        <v>145</v>
      </c>
      <c r="D174" s="7">
        <v>0</v>
      </c>
      <c r="E174" s="7">
        <v>0</v>
      </c>
      <c r="F174" s="7">
        <v>0</v>
      </c>
      <c r="G174" s="7">
        <v>0</v>
      </c>
      <c r="H174" s="8">
        <v>50</v>
      </c>
      <c r="I174" s="8">
        <v>10</v>
      </c>
      <c r="J174" s="8">
        <v>0</v>
      </c>
      <c r="K174" s="8">
        <v>20</v>
      </c>
      <c r="L174" s="11">
        <f t="shared" ref="L174" si="324">C174*$C$1</f>
        <v>290</v>
      </c>
      <c r="M174" s="11">
        <f t="shared" ref="M174" si="325">D174*$C$1</f>
        <v>0</v>
      </c>
      <c r="N174" s="11">
        <f t="shared" ref="N174" si="326">E174*$C$1</f>
        <v>0</v>
      </c>
      <c r="O174" s="11">
        <f t="shared" ref="O174" si="327">F174*$C$1</f>
        <v>0</v>
      </c>
      <c r="P174" s="11">
        <f t="shared" ref="P174" si="328">G174*$C$1</f>
        <v>0</v>
      </c>
      <c r="Q174" s="11">
        <f>(L174/100)*(H174*$B$1)+(L174/100)*(I174*$B$1)+(L174/100)*(K174*$B$1)</f>
        <v>348</v>
      </c>
      <c r="R174" s="11">
        <f t="shared" si="296"/>
        <v>0</v>
      </c>
      <c r="S174" s="11">
        <f t="shared" si="297"/>
        <v>0</v>
      </c>
      <c r="T174" s="11">
        <f t="shared" si="298"/>
        <v>0</v>
      </c>
      <c r="U174" s="11">
        <f t="shared" si="299"/>
        <v>0</v>
      </c>
      <c r="V174" s="11">
        <f t="shared" ref="V174" si="329">L174+Q174</f>
        <v>638</v>
      </c>
      <c r="W174" s="11">
        <f t="shared" ref="W174" si="330">M174+R174</f>
        <v>0</v>
      </c>
      <c r="X174" s="11">
        <f t="shared" ref="X174" si="331">N174+S174</f>
        <v>0</v>
      </c>
      <c r="Y174" s="11">
        <f t="shared" ref="Y174" si="332">O174+T174</f>
        <v>0</v>
      </c>
      <c r="Z174" s="11">
        <f t="shared" ref="Z174" si="333">P174+U174</f>
        <v>0</v>
      </c>
      <c r="AA174" s="9">
        <f t="shared" ref="AA174" si="334">V174+W174+X174+Y174+Z174</f>
        <v>638</v>
      </c>
      <c r="AB174" s="9" t="e">
        <f t="shared" si="300"/>
        <v>#DIV/0!</v>
      </c>
      <c r="AC174" s="9"/>
      <c r="AD174" s="9" t="s">
        <v>348</v>
      </c>
      <c r="AE174" s="44" t="s">
        <v>229</v>
      </c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7" s="2" customFormat="1">
      <c r="A175" s="2" t="s">
        <v>152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>
        <v>500</v>
      </c>
      <c r="AB175" s="10"/>
      <c r="AC175" s="10"/>
      <c r="AD175" s="10"/>
      <c r="AE175" s="26"/>
      <c r="AF175" s="26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>
      <c r="A176" s="12" t="s">
        <v>250</v>
      </c>
      <c r="B176" s="10"/>
      <c r="C176" s="7">
        <v>88</v>
      </c>
      <c r="D176" s="7">
        <v>0</v>
      </c>
      <c r="E176" s="7">
        <v>0</v>
      </c>
      <c r="F176" s="7">
        <v>0</v>
      </c>
      <c r="G176" s="7">
        <v>0</v>
      </c>
      <c r="H176" s="8">
        <v>60</v>
      </c>
      <c r="I176" s="8">
        <v>60</v>
      </c>
      <c r="J176" s="8">
        <v>0</v>
      </c>
      <c r="K176" s="8">
        <v>0</v>
      </c>
      <c r="L176" s="11">
        <f t="shared" ref="L176:L195" si="335">C176*$C$1</f>
        <v>176</v>
      </c>
      <c r="M176" s="11">
        <f t="shared" ref="M176:M195" si="336">D176*$C$1</f>
        <v>0</v>
      </c>
      <c r="N176" s="11">
        <f t="shared" ref="N176:N195" si="337">E176*$C$1</f>
        <v>0</v>
      </c>
      <c r="O176" s="11">
        <f t="shared" ref="O176:O195" si="338">F176*$C$1</f>
        <v>0</v>
      </c>
      <c r="P176" s="11">
        <f t="shared" ref="P176:P195" si="339">G176*$C$1</f>
        <v>0</v>
      </c>
      <c r="Q176" s="11">
        <f>(L176/100)*(H176*$B$1)+(L176/100)*(I176*$B$1)</f>
        <v>316.8</v>
      </c>
      <c r="R176" s="11">
        <f t="shared" ref="R176:R186" si="340">(M176/100)*(J176*$B$1)</f>
        <v>0</v>
      </c>
      <c r="S176" s="11">
        <f t="shared" ref="S176:S198" si="341">(N176/100)*(J176*$B$1)+(N176/100)*(K176*$B$1)</f>
        <v>0</v>
      </c>
      <c r="T176" s="11">
        <f t="shared" ref="T176:T198" si="342">(O176/100)*(K176*$B$1)</f>
        <v>0</v>
      </c>
      <c r="U176" s="11">
        <f t="shared" ref="U176:U198" si="343">(P176/100)*(J176*$B$1)+(P176/100)*(K176*$B$1)</f>
        <v>0</v>
      </c>
      <c r="V176" s="11">
        <f t="shared" si="252"/>
        <v>492.8</v>
      </c>
      <c r="W176" s="11">
        <f t="shared" si="253"/>
        <v>0</v>
      </c>
      <c r="X176" s="11">
        <f t="shared" si="254"/>
        <v>0</v>
      </c>
      <c r="Y176" s="11">
        <f t="shared" si="255"/>
        <v>0</v>
      </c>
      <c r="Z176" s="11">
        <f t="shared" si="256"/>
        <v>0</v>
      </c>
      <c r="AA176" s="9">
        <f t="shared" si="229"/>
        <v>492.8</v>
      </c>
      <c r="AB176" s="9" t="e">
        <f t="shared" ref="AB176:AB198" si="344">ROUND((V176+W176+X176+Y176+Z176)/B176,1)</f>
        <v>#DIV/0!</v>
      </c>
      <c r="AC176" s="9"/>
      <c r="AD176" s="9" t="s">
        <v>717</v>
      </c>
      <c r="AE176" s="25" t="s">
        <v>344</v>
      </c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>
      <c r="A177" s="12" t="s">
        <v>153</v>
      </c>
      <c r="B177" s="10"/>
      <c r="C177" s="7">
        <v>86</v>
      </c>
      <c r="D177" s="7">
        <v>0</v>
      </c>
      <c r="E177" s="7">
        <v>0</v>
      </c>
      <c r="F177" s="7">
        <v>0</v>
      </c>
      <c r="G177" s="7">
        <v>0</v>
      </c>
      <c r="H177" s="8">
        <v>50</v>
      </c>
      <c r="I177" s="8">
        <v>80</v>
      </c>
      <c r="J177" s="8">
        <v>0</v>
      </c>
      <c r="K177" s="8">
        <v>0</v>
      </c>
      <c r="L177" s="11">
        <f t="shared" si="335"/>
        <v>172</v>
      </c>
      <c r="M177" s="11">
        <f t="shared" si="336"/>
        <v>0</v>
      </c>
      <c r="N177" s="11">
        <f t="shared" si="337"/>
        <v>0</v>
      </c>
      <c r="O177" s="11">
        <f t="shared" si="338"/>
        <v>0</v>
      </c>
      <c r="P177" s="11">
        <f t="shared" si="339"/>
        <v>0</v>
      </c>
      <c r="Q177" s="11">
        <f>(L177/100)*(H177*$B$1)+(L177/100)*(I177*$B$1)</f>
        <v>335.4</v>
      </c>
      <c r="R177" s="11">
        <f t="shared" si="340"/>
        <v>0</v>
      </c>
      <c r="S177" s="11">
        <f t="shared" si="341"/>
        <v>0</v>
      </c>
      <c r="T177" s="11">
        <f t="shared" si="342"/>
        <v>0</v>
      </c>
      <c r="U177" s="11">
        <f t="shared" si="343"/>
        <v>0</v>
      </c>
      <c r="V177" s="11">
        <f t="shared" si="252"/>
        <v>507.4</v>
      </c>
      <c r="W177" s="11">
        <f t="shared" si="253"/>
        <v>0</v>
      </c>
      <c r="X177" s="11">
        <f t="shared" si="254"/>
        <v>0</v>
      </c>
      <c r="Y177" s="11">
        <f t="shared" si="255"/>
        <v>0</v>
      </c>
      <c r="Z177" s="11">
        <f t="shared" si="256"/>
        <v>0</v>
      </c>
      <c r="AA177" s="9">
        <f t="shared" si="229"/>
        <v>507.4</v>
      </c>
      <c r="AB177" s="9" t="e">
        <f t="shared" si="344"/>
        <v>#DIV/0!</v>
      </c>
      <c r="AC177" s="9"/>
      <c r="AD177" s="9" t="s">
        <v>717</v>
      </c>
      <c r="AE177" s="25" t="s">
        <v>227</v>
      </c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>
      <c r="A178" s="12" t="s">
        <v>154</v>
      </c>
      <c r="B178" s="10"/>
      <c r="C178" s="7">
        <v>92</v>
      </c>
      <c r="D178" s="7">
        <v>0</v>
      </c>
      <c r="E178" s="7">
        <v>0</v>
      </c>
      <c r="F178" s="7">
        <v>0</v>
      </c>
      <c r="G178" s="7">
        <v>0</v>
      </c>
      <c r="H178" s="8">
        <v>70</v>
      </c>
      <c r="I178" s="8">
        <v>50</v>
      </c>
      <c r="J178" s="8">
        <v>0</v>
      </c>
      <c r="K178" s="8">
        <v>0</v>
      </c>
      <c r="L178" s="11">
        <f t="shared" si="335"/>
        <v>184</v>
      </c>
      <c r="M178" s="11">
        <f t="shared" si="336"/>
        <v>0</v>
      </c>
      <c r="N178" s="11">
        <f t="shared" si="337"/>
        <v>0</v>
      </c>
      <c r="O178" s="11">
        <f t="shared" si="338"/>
        <v>0</v>
      </c>
      <c r="P178" s="11">
        <f t="shared" si="339"/>
        <v>0</v>
      </c>
      <c r="Q178" s="11">
        <f>(L178/100)*(H178*$B$1)+(L178/100)*(I178*$B$1)</f>
        <v>331.20000000000005</v>
      </c>
      <c r="R178" s="11">
        <f t="shared" si="340"/>
        <v>0</v>
      </c>
      <c r="S178" s="11">
        <f t="shared" si="341"/>
        <v>0</v>
      </c>
      <c r="T178" s="11">
        <f t="shared" si="342"/>
        <v>0</v>
      </c>
      <c r="U178" s="11">
        <f t="shared" si="343"/>
        <v>0</v>
      </c>
      <c r="V178" s="11">
        <f t="shared" si="252"/>
        <v>515.20000000000005</v>
      </c>
      <c r="W178" s="11">
        <f t="shared" si="253"/>
        <v>0</v>
      </c>
      <c r="X178" s="11">
        <f t="shared" si="254"/>
        <v>0</v>
      </c>
      <c r="Y178" s="11">
        <f t="shared" si="255"/>
        <v>0</v>
      </c>
      <c r="Z178" s="11">
        <f t="shared" si="256"/>
        <v>0</v>
      </c>
      <c r="AA178" s="9">
        <f t="shared" si="229"/>
        <v>515.20000000000005</v>
      </c>
      <c r="AB178" s="9" t="e">
        <f t="shared" si="344"/>
        <v>#DIV/0!</v>
      </c>
      <c r="AC178" s="9"/>
      <c r="AD178" s="9" t="s">
        <v>717</v>
      </c>
      <c r="AE178" s="25" t="s">
        <v>226</v>
      </c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>
      <c r="A179" s="12" t="s">
        <v>811</v>
      </c>
      <c r="B179" s="10"/>
      <c r="C179" s="7">
        <v>89</v>
      </c>
      <c r="D179" s="7">
        <v>0</v>
      </c>
      <c r="E179" s="7">
        <v>0</v>
      </c>
      <c r="F179" s="7">
        <v>0</v>
      </c>
      <c r="G179" s="7">
        <v>0</v>
      </c>
      <c r="H179" s="8">
        <v>40</v>
      </c>
      <c r="I179" s="8">
        <v>80</v>
      </c>
      <c r="J179" s="8">
        <v>0</v>
      </c>
      <c r="K179" s="8">
        <v>0</v>
      </c>
      <c r="L179" s="11">
        <f t="shared" si="335"/>
        <v>178</v>
      </c>
      <c r="M179" s="11">
        <f t="shared" si="336"/>
        <v>0</v>
      </c>
      <c r="N179" s="11">
        <f t="shared" si="337"/>
        <v>0</v>
      </c>
      <c r="O179" s="11">
        <f t="shared" si="338"/>
        <v>0</v>
      </c>
      <c r="P179" s="11">
        <f t="shared" si="339"/>
        <v>0</v>
      </c>
      <c r="Q179" s="11">
        <f>(L179/100)*(H179*$B$1)+(L179/100)*(I179*$B$1)</f>
        <v>320.39999999999998</v>
      </c>
      <c r="R179" s="11">
        <f t="shared" si="340"/>
        <v>0</v>
      </c>
      <c r="S179" s="11">
        <f t="shared" si="341"/>
        <v>0</v>
      </c>
      <c r="T179" s="11">
        <f t="shared" si="342"/>
        <v>0</v>
      </c>
      <c r="U179" s="11">
        <f t="shared" si="343"/>
        <v>0</v>
      </c>
      <c r="V179" s="11">
        <f t="shared" si="252"/>
        <v>498.4</v>
      </c>
      <c r="W179" s="11">
        <f t="shared" si="253"/>
        <v>0</v>
      </c>
      <c r="X179" s="11">
        <f t="shared" si="254"/>
        <v>0</v>
      </c>
      <c r="Y179" s="11">
        <f t="shared" si="255"/>
        <v>0</v>
      </c>
      <c r="Z179" s="11">
        <f t="shared" si="256"/>
        <v>0</v>
      </c>
      <c r="AA179" s="9">
        <f t="shared" si="229"/>
        <v>498.4</v>
      </c>
      <c r="AB179" s="9" t="e">
        <f t="shared" si="344"/>
        <v>#DIV/0!</v>
      </c>
      <c r="AC179" s="9"/>
      <c r="AD179" s="9" t="s">
        <v>717</v>
      </c>
      <c r="AE179" s="25" t="s">
        <v>227</v>
      </c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>
      <c r="A180" s="12" t="s">
        <v>155</v>
      </c>
      <c r="B180" s="10"/>
      <c r="C180" s="7">
        <v>95</v>
      </c>
      <c r="D180" s="7">
        <v>0</v>
      </c>
      <c r="E180" s="7">
        <v>0</v>
      </c>
      <c r="F180" s="7">
        <v>0</v>
      </c>
      <c r="G180" s="7">
        <v>0</v>
      </c>
      <c r="H180" s="8">
        <v>55</v>
      </c>
      <c r="I180" s="8">
        <v>55</v>
      </c>
      <c r="J180" s="8">
        <v>0</v>
      </c>
      <c r="K180" s="8">
        <v>0</v>
      </c>
      <c r="L180" s="11">
        <f t="shared" si="335"/>
        <v>190</v>
      </c>
      <c r="M180" s="11">
        <f t="shared" si="336"/>
        <v>0</v>
      </c>
      <c r="N180" s="11">
        <f t="shared" si="337"/>
        <v>0</v>
      </c>
      <c r="O180" s="11">
        <f t="shared" si="338"/>
        <v>0</v>
      </c>
      <c r="P180" s="11">
        <f t="shared" si="339"/>
        <v>0</v>
      </c>
      <c r="Q180" s="11">
        <f>(L180/100)*(H180*$B$1)+(L180/100)*(I180*$B$1)</f>
        <v>313.5</v>
      </c>
      <c r="R180" s="11">
        <f t="shared" si="340"/>
        <v>0</v>
      </c>
      <c r="S180" s="11">
        <f t="shared" si="341"/>
        <v>0</v>
      </c>
      <c r="T180" s="11">
        <f t="shared" si="342"/>
        <v>0</v>
      </c>
      <c r="U180" s="11">
        <f t="shared" si="343"/>
        <v>0</v>
      </c>
      <c r="V180" s="11">
        <f t="shared" si="252"/>
        <v>503.5</v>
      </c>
      <c r="W180" s="11">
        <f t="shared" si="253"/>
        <v>0</v>
      </c>
      <c r="X180" s="11">
        <f t="shared" si="254"/>
        <v>0</v>
      </c>
      <c r="Y180" s="11">
        <f t="shared" si="255"/>
        <v>0</v>
      </c>
      <c r="Z180" s="11">
        <f t="shared" si="256"/>
        <v>0</v>
      </c>
      <c r="AA180" s="9">
        <f t="shared" si="229"/>
        <v>503.5</v>
      </c>
      <c r="AB180" s="9" t="e">
        <f t="shared" si="344"/>
        <v>#DIV/0!</v>
      </c>
      <c r="AC180" s="9"/>
      <c r="AD180" s="9" t="s">
        <v>717</v>
      </c>
      <c r="AE180" s="25" t="s">
        <v>344</v>
      </c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>
      <c r="A181" s="12" t="s">
        <v>156</v>
      </c>
      <c r="B181" s="10"/>
      <c r="C181" s="7">
        <v>100</v>
      </c>
      <c r="D181" s="7">
        <v>0</v>
      </c>
      <c r="E181" s="7">
        <v>0</v>
      </c>
      <c r="F181" s="7">
        <v>0</v>
      </c>
      <c r="G181" s="7">
        <v>0</v>
      </c>
      <c r="H181" s="8">
        <v>30</v>
      </c>
      <c r="I181" s="8">
        <v>30</v>
      </c>
      <c r="J181" s="8">
        <v>0</v>
      </c>
      <c r="K181" s="8">
        <v>40</v>
      </c>
      <c r="L181" s="11">
        <f t="shared" si="335"/>
        <v>200</v>
      </c>
      <c r="M181" s="11">
        <f t="shared" si="336"/>
        <v>0</v>
      </c>
      <c r="N181" s="11">
        <f t="shared" si="337"/>
        <v>0</v>
      </c>
      <c r="O181" s="11">
        <f t="shared" si="338"/>
        <v>0</v>
      </c>
      <c r="P181" s="11">
        <f t="shared" si="339"/>
        <v>0</v>
      </c>
      <c r="Q181" s="11">
        <f>(L181/100)*(H181*$B$1)+(L181/100)*(I181*$B$1)+(L181/100)*(K181*$B$1)</f>
        <v>300</v>
      </c>
      <c r="R181" s="11">
        <f t="shared" si="340"/>
        <v>0</v>
      </c>
      <c r="S181" s="11">
        <f t="shared" si="341"/>
        <v>0</v>
      </c>
      <c r="T181" s="11">
        <f t="shared" si="342"/>
        <v>0</v>
      </c>
      <c r="U181" s="11">
        <f t="shared" si="343"/>
        <v>0</v>
      </c>
      <c r="V181" s="11">
        <f t="shared" si="252"/>
        <v>500</v>
      </c>
      <c r="W181" s="11">
        <f t="shared" si="253"/>
        <v>0</v>
      </c>
      <c r="X181" s="11">
        <f t="shared" si="254"/>
        <v>0</v>
      </c>
      <c r="Y181" s="11">
        <f t="shared" si="255"/>
        <v>0</v>
      </c>
      <c r="Z181" s="11">
        <f t="shared" si="256"/>
        <v>0</v>
      </c>
      <c r="AA181" s="9">
        <f t="shared" si="229"/>
        <v>500</v>
      </c>
      <c r="AB181" s="9" t="e">
        <f t="shared" si="344"/>
        <v>#DIV/0!</v>
      </c>
      <c r="AC181" s="9"/>
      <c r="AD181" s="9" t="s">
        <v>717</v>
      </c>
      <c r="AE181" s="44" t="s">
        <v>229</v>
      </c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>
      <c r="A182" s="12" t="s">
        <v>157</v>
      </c>
      <c r="B182" s="10"/>
      <c r="C182" s="7">
        <v>98</v>
      </c>
      <c r="D182" s="7">
        <v>0</v>
      </c>
      <c r="E182" s="7">
        <v>0</v>
      </c>
      <c r="F182" s="7">
        <v>0</v>
      </c>
      <c r="G182" s="7">
        <v>0</v>
      </c>
      <c r="H182" s="8">
        <v>50</v>
      </c>
      <c r="I182" s="8">
        <v>60</v>
      </c>
      <c r="J182" s="8">
        <v>0</v>
      </c>
      <c r="K182" s="8">
        <v>0</v>
      </c>
      <c r="L182" s="11">
        <f t="shared" si="335"/>
        <v>196</v>
      </c>
      <c r="M182" s="11">
        <f t="shared" si="336"/>
        <v>0</v>
      </c>
      <c r="N182" s="11">
        <f t="shared" si="337"/>
        <v>0</v>
      </c>
      <c r="O182" s="11">
        <f t="shared" si="338"/>
        <v>0</v>
      </c>
      <c r="P182" s="11">
        <f t="shared" si="339"/>
        <v>0</v>
      </c>
      <c r="Q182" s="11">
        <f t="shared" ref="Q182:Q198" si="345">(L182/100)*(H182*$B$1)+(L182/100)*(I182*$B$1)</f>
        <v>323.39999999999998</v>
      </c>
      <c r="R182" s="11">
        <f t="shared" si="340"/>
        <v>0</v>
      </c>
      <c r="S182" s="11">
        <f t="shared" si="341"/>
        <v>0</v>
      </c>
      <c r="T182" s="11">
        <f t="shared" si="342"/>
        <v>0</v>
      </c>
      <c r="U182" s="11">
        <f t="shared" si="343"/>
        <v>0</v>
      </c>
      <c r="V182" s="11">
        <f t="shared" si="252"/>
        <v>519.4</v>
      </c>
      <c r="W182" s="11">
        <f t="shared" si="253"/>
        <v>0</v>
      </c>
      <c r="X182" s="11">
        <f t="shared" si="254"/>
        <v>0</v>
      </c>
      <c r="Y182" s="11">
        <f t="shared" si="255"/>
        <v>0</v>
      </c>
      <c r="Z182" s="11">
        <f t="shared" si="256"/>
        <v>0</v>
      </c>
      <c r="AA182" s="9">
        <f t="shared" si="229"/>
        <v>519.4</v>
      </c>
      <c r="AB182" s="9" t="e">
        <f t="shared" si="344"/>
        <v>#DIV/0!</v>
      </c>
      <c r="AC182" s="9"/>
      <c r="AD182" s="9" t="s">
        <v>717</v>
      </c>
      <c r="AE182" s="25" t="s">
        <v>226</v>
      </c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>
      <c r="A183" s="12" t="s">
        <v>158</v>
      </c>
      <c r="B183" s="10"/>
      <c r="C183" s="7">
        <v>100</v>
      </c>
      <c r="D183" s="7">
        <v>0</v>
      </c>
      <c r="E183" s="7">
        <v>40</v>
      </c>
      <c r="F183" s="7">
        <v>0</v>
      </c>
      <c r="G183" s="7">
        <v>0</v>
      </c>
      <c r="H183" s="8">
        <v>35</v>
      </c>
      <c r="I183" s="8">
        <v>35</v>
      </c>
      <c r="J183" s="8">
        <v>20</v>
      </c>
      <c r="K183" s="8">
        <v>20</v>
      </c>
      <c r="L183" s="11">
        <f t="shared" si="335"/>
        <v>200</v>
      </c>
      <c r="M183" s="11">
        <f t="shared" si="336"/>
        <v>0</v>
      </c>
      <c r="N183" s="11">
        <f t="shared" si="337"/>
        <v>80</v>
      </c>
      <c r="O183" s="11">
        <f t="shared" si="338"/>
        <v>0</v>
      </c>
      <c r="P183" s="11">
        <f t="shared" si="339"/>
        <v>0</v>
      </c>
      <c r="Q183" s="11">
        <f t="shared" si="345"/>
        <v>210</v>
      </c>
      <c r="R183" s="11">
        <f t="shared" si="340"/>
        <v>0</v>
      </c>
      <c r="S183" s="11">
        <f t="shared" si="341"/>
        <v>48</v>
      </c>
      <c r="T183" s="11">
        <f t="shared" si="342"/>
        <v>0</v>
      </c>
      <c r="U183" s="11">
        <f t="shared" si="343"/>
        <v>0</v>
      </c>
      <c r="V183" s="11">
        <f t="shared" si="252"/>
        <v>410</v>
      </c>
      <c r="W183" s="11">
        <f t="shared" si="253"/>
        <v>0</v>
      </c>
      <c r="X183" s="11">
        <f t="shared" si="254"/>
        <v>128</v>
      </c>
      <c r="Y183" s="11">
        <f t="shared" si="255"/>
        <v>0</v>
      </c>
      <c r="Z183" s="11">
        <f t="shared" si="256"/>
        <v>0</v>
      </c>
      <c r="AA183" s="9">
        <f t="shared" si="229"/>
        <v>538</v>
      </c>
      <c r="AB183" s="9" t="e">
        <f t="shared" si="344"/>
        <v>#DIV/0!</v>
      </c>
      <c r="AC183" s="22"/>
      <c r="AD183" s="9" t="s">
        <v>348</v>
      </c>
      <c r="AE183" s="30" t="s">
        <v>344</v>
      </c>
      <c r="AF183" s="49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>
      <c r="A184" s="12" t="s">
        <v>159</v>
      </c>
      <c r="B184" s="10"/>
      <c r="C184" s="7">
        <v>0</v>
      </c>
      <c r="D184" s="7">
        <v>0</v>
      </c>
      <c r="E184" s="7">
        <v>250</v>
      </c>
      <c r="F184" s="7">
        <v>0</v>
      </c>
      <c r="G184" s="7">
        <v>0</v>
      </c>
      <c r="H184" s="8">
        <v>0</v>
      </c>
      <c r="I184" s="8">
        <v>0</v>
      </c>
      <c r="J184" s="8">
        <v>0</v>
      </c>
      <c r="K184" s="8">
        <v>0</v>
      </c>
      <c r="L184" s="11">
        <f t="shared" si="335"/>
        <v>0</v>
      </c>
      <c r="M184" s="11">
        <f t="shared" si="336"/>
        <v>0</v>
      </c>
      <c r="N184" s="11">
        <f t="shared" si="337"/>
        <v>500</v>
      </c>
      <c r="O184" s="11">
        <f t="shared" si="338"/>
        <v>0</v>
      </c>
      <c r="P184" s="11">
        <f t="shared" si="339"/>
        <v>0</v>
      </c>
      <c r="Q184" s="11">
        <f t="shared" si="345"/>
        <v>0</v>
      </c>
      <c r="R184" s="11">
        <f t="shared" si="340"/>
        <v>0</v>
      </c>
      <c r="S184" s="11">
        <f t="shared" si="341"/>
        <v>0</v>
      </c>
      <c r="T184" s="11">
        <f t="shared" si="342"/>
        <v>0</v>
      </c>
      <c r="U184" s="11">
        <f t="shared" si="343"/>
        <v>0</v>
      </c>
      <c r="V184" s="11">
        <f t="shared" si="252"/>
        <v>0</v>
      </c>
      <c r="W184" s="11">
        <f t="shared" si="253"/>
        <v>0</v>
      </c>
      <c r="X184" s="11">
        <f t="shared" si="254"/>
        <v>500</v>
      </c>
      <c r="Y184" s="11">
        <f t="shared" si="255"/>
        <v>0</v>
      </c>
      <c r="Z184" s="11">
        <f t="shared" si="256"/>
        <v>0</v>
      </c>
      <c r="AA184" s="9">
        <f t="shared" si="229"/>
        <v>500</v>
      </c>
      <c r="AB184" s="9" t="e">
        <f t="shared" si="344"/>
        <v>#DIV/0!</v>
      </c>
      <c r="AC184" s="22"/>
      <c r="AD184" s="9" t="s">
        <v>348</v>
      </c>
      <c r="AE184" s="30" t="s">
        <v>345</v>
      </c>
      <c r="AF184" s="49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>
      <c r="A185" s="12" t="s">
        <v>160</v>
      </c>
      <c r="B185" s="10"/>
      <c r="C185" s="7">
        <v>80</v>
      </c>
      <c r="D185" s="7">
        <v>0</v>
      </c>
      <c r="E185" s="7">
        <v>0</v>
      </c>
      <c r="F185" s="7">
        <v>0</v>
      </c>
      <c r="G185" s="7">
        <v>55</v>
      </c>
      <c r="H185" s="8">
        <v>25</v>
      </c>
      <c r="I185" s="8">
        <v>25</v>
      </c>
      <c r="J185" s="8">
        <v>40</v>
      </c>
      <c r="K185" s="8">
        <v>40</v>
      </c>
      <c r="L185" s="11">
        <f t="shared" si="335"/>
        <v>160</v>
      </c>
      <c r="M185" s="11">
        <f t="shared" si="336"/>
        <v>0</v>
      </c>
      <c r="N185" s="11">
        <f t="shared" si="337"/>
        <v>0</v>
      </c>
      <c r="O185" s="11">
        <f t="shared" si="338"/>
        <v>0</v>
      </c>
      <c r="P185" s="11">
        <f t="shared" si="339"/>
        <v>110</v>
      </c>
      <c r="Q185" s="11">
        <f t="shared" si="345"/>
        <v>120</v>
      </c>
      <c r="R185" s="11">
        <f t="shared" si="340"/>
        <v>0</v>
      </c>
      <c r="S185" s="11">
        <f t="shared" si="341"/>
        <v>0</v>
      </c>
      <c r="T185" s="11">
        <f t="shared" si="342"/>
        <v>0</v>
      </c>
      <c r="U185" s="11">
        <f t="shared" si="343"/>
        <v>132</v>
      </c>
      <c r="V185" s="11">
        <f t="shared" si="252"/>
        <v>280</v>
      </c>
      <c r="W185" s="11">
        <f t="shared" si="253"/>
        <v>0</v>
      </c>
      <c r="X185" s="11">
        <f t="shared" si="254"/>
        <v>0</v>
      </c>
      <c r="Y185" s="11">
        <f t="shared" si="255"/>
        <v>0</v>
      </c>
      <c r="Z185" s="11">
        <f t="shared" si="256"/>
        <v>242</v>
      </c>
      <c r="AA185" s="9">
        <f t="shared" si="229"/>
        <v>522</v>
      </c>
      <c r="AB185" s="9" t="e">
        <f t="shared" si="344"/>
        <v>#DIV/0!</v>
      </c>
      <c r="AC185" s="22"/>
      <c r="AD185" s="9" t="s">
        <v>348</v>
      </c>
      <c r="AE185" s="30" t="s">
        <v>345</v>
      </c>
      <c r="AF185" s="49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>
      <c r="A186" s="12" t="s">
        <v>161</v>
      </c>
      <c r="B186" s="10"/>
      <c r="C186" s="7">
        <v>80</v>
      </c>
      <c r="D186" s="7">
        <v>0</v>
      </c>
      <c r="E186" s="7">
        <v>0</v>
      </c>
      <c r="F186" s="7">
        <v>60</v>
      </c>
      <c r="G186" s="7">
        <v>0</v>
      </c>
      <c r="H186" s="8">
        <v>30</v>
      </c>
      <c r="I186" s="8">
        <v>30</v>
      </c>
      <c r="J186" s="8">
        <v>0</v>
      </c>
      <c r="K186" s="8">
        <v>60</v>
      </c>
      <c r="L186" s="11">
        <f t="shared" si="335"/>
        <v>160</v>
      </c>
      <c r="M186" s="11">
        <f t="shared" si="336"/>
        <v>0</v>
      </c>
      <c r="N186" s="11">
        <f t="shared" si="337"/>
        <v>0</v>
      </c>
      <c r="O186" s="11">
        <f t="shared" si="338"/>
        <v>120</v>
      </c>
      <c r="P186" s="11">
        <f t="shared" si="339"/>
        <v>0</v>
      </c>
      <c r="Q186" s="11">
        <f t="shared" si="345"/>
        <v>144</v>
      </c>
      <c r="R186" s="11">
        <f t="shared" si="340"/>
        <v>0</v>
      </c>
      <c r="S186" s="11">
        <f t="shared" si="341"/>
        <v>0</v>
      </c>
      <c r="T186" s="11">
        <f t="shared" si="342"/>
        <v>108</v>
      </c>
      <c r="U186" s="11">
        <f t="shared" si="343"/>
        <v>0</v>
      </c>
      <c r="V186" s="11">
        <f t="shared" si="252"/>
        <v>304</v>
      </c>
      <c r="W186" s="11">
        <f t="shared" si="253"/>
        <v>0</v>
      </c>
      <c r="X186" s="11">
        <f t="shared" si="254"/>
        <v>0</v>
      </c>
      <c r="Y186" s="11">
        <f t="shared" si="255"/>
        <v>228</v>
      </c>
      <c r="Z186" s="11">
        <f t="shared" si="256"/>
        <v>0</v>
      </c>
      <c r="AA186" s="9">
        <f t="shared" si="229"/>
        <v>532</v>
      </c>
      <c r="AB186" s="9" t="e">
        <f t="shared" si="344"/>
        <v>#DIV/0!</v>
      </c>
      <c r="AC186" s="22"/>
      <c r="AD186" s="9" t="s">
        <v>348</v>
      </c>
      <c r="AE186" s="30" t="s">
        <v>345</v>
      </c>
      <c r="AF186" s="49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>
      <c r="A187" s="12" t="s">
        <v>162</v>
      </c>
      <c r="B187" s="10"/>
      <c r="C187" s="7">
        <v>60</v>
      </c>
      <c r="D187" s="7">
        <v>100</v>
      </c>
      <c r="E187" s="7">
        <v>0</v>
      </c>
      <c r="F187" s="7">
        <v>0</v>
      </c>
      <c r="G187" s="7">
        <v>0</v>
      </c>
      <c r="H187" s="8">
        <v>40</v>
      </c>
      <c r="I187" s="8">
        <v>40</v>
      </c>
      <c r="J187" s="8">
        <v>20</v>
      </c>
      <c r="K187" s="8">
        <v>20</v>
      </c>
      <c r="L187" s="11">
        <f t="shared" si="335"/>
        <v>120</v>
      </c>
      <c r="M187" s="11">
        <f t="shared" si="336"/>
        <v>200</v>
      </c>
      <c r="N187" s="11">
        <f t="shared" si="337"/>
        <v>0</v>
      </c>
      <c r="O187" s="11">
        <f t="shared" si="338"/>
        <v>0</v>
      </c>
      <c r="P187" s="11">
        <f t="shared" si="339"/>
        <v>0</v>
      </c>
      <c r="Q187" s="11">
        <f t="shared" si="345"/>
        <v>144</v>
      </c>
      <c r="R187" s="11">
        <f>(M187/100)*(K187*$B$1)</f>
        <v>60</v>
      </c>
      <c r="S187" s="11">
        <f t="shared" si="341"/>
        <v>0</v>
      </c>
      <c r="T187" s="11">
        <f t="shared" si="342"/>
        <v>0</v>
      </c>
      <c r="U187" s="11">
        <f t="shared" si="343"/>
        <v>0</v>
      </c>
      <c r="V187" s="11">
        <f t="shared" si="252"/>
        <v>264</v>
      </c>
      <c r="W187" s="11">
        <f t="shared" si="253"/>
        <v>260</v>
      </c>
      <c r="X187" s="11">
        <f t="shared" si="254"/>
        <v>0</v>
      </c>
      <c r="Y187" s="11">
        <f t="shared" si="255"/>
        <v>0</v>
      </c>
      <c r="Z187" s="11">
        <f t="shared" si="256"/>
        <v>0</v>
      </c>
      <c r="AA187" s="9">
        <f t="shared" si="229"/>
        <v>524</v>
      </c>
      <c r="AB187" s="9" t="e">
        <f t="shared" si="344"/>
        <v>#DIV/0!</v>
      </c>
      <c r="AC187" s="22"/>
      <c r="AD187" s="9" t="s">
        <v>349</v>
      </c>
      <c r="AE187" s="45" t="s">
        <v>229</v>
      </c>
      <c r="AF187" s="49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>
      <c r="A188" s="12" t="s">
        <v>163</v>
      </c>
      <c r="B188" s="10"/>
      <c r="C188" s="7">
        <v>95</v>
      </c>
      <c r="D188" s="7">
        <v>0</v>
      </c>
      <c r="E188" s="7">
        <v>0</v>
      </c>
      <c r="F188" s="7">
        <v>0</v>
      </c>
      <c r="G188" s="7">
        <v>0</v>
      </c>
      <c r="H188" s="8">
        <v>60</v>
      </c>
      <c r="I188" s="8">
        <v>60</v>
      </c>
      <c r="J188" s="8">
        <v>0</v>
      </c>
      <c r="K188" s="8">
        <v>0</v>
      </c>
      <c r="L188" s="11">
        <f t="shared" si="335"/>
        <v>190</v>
      </c>
      <c r="M188" s="11">
        <f t="shared" si="336"/>
        <v>0</v>
      </c>
      <c r="N188" s="11">
        <f t="shared" si="337"/>
        <v>0</v>
      </c>
      <c r="O188" s="11">
        <f t="shared" si="338"/>
        <v>0</v>
      </c>
      <c r="P188" s="11">
        <f t="shared" si="339"/>
        <v>0</v>
      </c>
      <c r="Q188" s="11">
        <f t="shared" si="345"/>
        <v>342</v>
      </c>
      <c r="R188" s="11">
        <f t="shared" ref="R188:R198" si="346">(M188/100)*(J188*$B$1)</f>
        <v>0</v>
      </c>
      <c r="S188" s="11">
        <f t="shared" si="341"/>
        <v>0</v>
      </c>
      <c r="T188" s="11">
        <f t="shared" si="342"/>
        <v>0</v>
      </c>
      <c r="U188" s="11">
        <f t="shared" si="343"/>
        <v>0</v>
      </c>
      <c r="V188" s="11">
        <f t="shared" si="252"/>
        <v>532</v>
      </c>
      <c r="W188" s="11">
        <f t="shared" si="253"/>
        <v>0</v>
      </c>
      <c r="X188" s="11">
        <f t="shared" si="254"/>
        <v>0</v>
      </c>
      <c r="Y188" s="11">
        <f t="shared" si="255"/>
        <v>0</v>
      </c>
      <c r="Z188" s="11">
        <f t="shared" si="256"/>
        <v>0</v>
      </c>
      <c r="AA188" s="9">
        <f t="shared" si="229"/>
        <v>532</v>
      </c>
      <c r="AB188" s="9" t="e">
        <f t="shared" si="344"/>
        <v>#DIV/0!</v>
      </c>
      <c r="AC188" s="9"/>
      <c r="AD188" s="9" t="s">
        <v>349</v>
      </c>
      <c r="AE188" s="25" t="s">
        <v>227</v>
      </c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>
      <c r="A189" s="12" t="s">
        <v>164</v>
      </c>
      <c r="B189" s="10"/>
      <c r="C189" s="7">
        <v>92</v>
      </c>
      <c r="D189" s="7">
        <v>0</v>
      </c>
      <c r="E189" s="7">
        <v>0</v>
      </c>
      <c r="F189" s="7">
        <v>0</v>
      </c>
      <c r="G189" s="7">
        <v>0</v>
      </c>
      <c r="H189" s="8">
        <v>70</v>
      </c>
      <c r="I189" s="8">
        <v>60</v>
      </c>
      <c r="J189" s="8">
        <v>0</v>
      </c>
      <c r="K189" s="8">
        <v>0</v>
      </c>
      <c r="L189" s="11">
        <f t="shared" si="335"/>
        <v>184</v>
      </c>
      <c r="M189" s="11">
        <f t="shared" si="336"/>
        <v>0</v>
      </c>
      <c r="N189" s="11">
        <f t="shared" si="337"/>
        <v>0</v>
      </c>
      <c r="O189" s="11">
        <f t="shared" si="338"/>
        <v>0</v>
      </c>
      <c r="P189" s="11">
        <f t="shared" si="339"/>
        <v>0</v>
      </c>
      <c r="Q189" s="11">
        <f t="shared" si="345"/>
        <v>358.8</v>
      </c>
      <c r="R189" s="11">
        <f t="shared" si="346"/>
        <v>0</v>
      </c>
      <c r="S189" s="11">
        <f t="shared" si="341"/>
        <v>0</v>
      </c>
      <c r="T189" s="11">
        <f t="shared" si="342"/>
        <v>0</v>
      </c>
      <c r="U189" s="11">
        <f t="shared" si="343"/>
        <v>0</v>
      </c>
      <c r="V189" s="11">
        <f t="shared" si="252"/>
        <v>542.79999999999995</v>
      </c>
      <c r="W189" s="11">
        <f t="shared" si="253"/>
        <v>0</v>
      </c>
      <c r="X189" s="11">
        <f t="shared" si="254"/>
        <v>0</v>
      </c>
      <c r="Y189" s="11">
        <f t="shared" si="255"/>
        <v>0</v>
      </c>
      <c r="Z189" s="11">
        <f t="shared" si="256"/>
        <v>0</v>
      </c>
      <c r="AA189" s="9">
        <f t="shared" si="229"/>
        <v>542.79999999999995</v>
      </c>
      <c r="AB189" s="9" t="e">
        <f t="shared" si="344"/>
        <v>#DIV/0!</v>
      </c>
      <c r="AC189" s="9"/>
      <c r="AD189" s="9" t="s">
        <v>349</v>
      </c>
      <c r="AE189" s="25" t="s">
        <v>227</v>
      </c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>
      <c r="A190" s="12" t="s">
        <v>223</v>
      </c>
      <c r="B190" s="10"/>
      <c r="C190" s="7">
        <v>92</v>
      </c>
      <c r="D190" s="7">
        <v>0</v>
      </c>
      <c r="E190" s="7">
        <v>0</v>
      </c>
      <c r="F190" s="7">
        <v>0</v>
      </c>
      <c r="G190" s="7">
        <v>0</v>
      </c>
      <c r="H190" s="8">
        <v>60</v>
      </c>
      <c r="I190" s="8">
        <v>60</v>
      </c>
      <c r="J190" s="8">
        <v>0</v>
      </c>
      <c r="K190" s="8">
        <v>0</v>
      </c>
      <c r="L190" s="11">
        <f t="shared" si="335"/>
        <v>184</v>
      </c>
      <c r="M190" s="11">
        <f t="shared" si="336"/>
        <v>0</v>
      </c>
      <c r="N190" s="11">
        <f t="shared" si="337"/>
        <v>0</v>
      </c>
      <c r="O190" s="11">
        <f t="shared" si="338"/>
        <v>0</v>
      </c>
      <c r="P190" s="11">
        <f t="shared" si="339"/>
        <v>0</v>
      </c>
      <c r="Q190" s="11">
        <f t="shared" si="345"/>
        <v>331.2</v>
      </c>
      <c r="R190" s="11">
        <f t="shared" si="346"/>
        <v>0</v>
      </c>
      <c r="S190" s="11">
        <f t="shared" si="341"/>
        <v>0</v>
      </c>
      <c r="T190" s="11">
        <f t="shared" si="342"/>
        <v>0</v>
      </c>
      <c r="U190" s="11">
        <f t="shared" si="343"/>
        <v>0</v>
      </c>
      <c r="V190" s="11">
        <f t="shared" si="252"/>
        <v>515.20000000000005</v>
      </c>
      <c r="W190" s="11">
        <f t="shared" si="253"/>
        <v>0</v>
      </c>
      <c r="X190" s="11">
        <f t="shared" si="254"/>
        <v>0</v>
      </c>
      <c r="Y190" s="11">
        <f t="shared" si="255"/>
        <v>0</v>
      </c>
      <c r="Z190" s="11">
        <f t="shared" si="256"/>
        <v>0</v>
      </c>
      <c r="AA190" s="9">
        <f t="shared" si="229"/>
        <v>515.20000000000005</v>
      </c>
      <c r="AB190" s="9" t="e">
        <f t="shared" si="344"/>
        <v>#DIV/0!</v>
      </c>
      <c r="AC190" s="9"/>
      <c r="AD190" s="9" t="s">
        <v>717</v>
      </c>
      <c r="AE190" s="25" t="s">
        <v>227</v>
      </c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>
      <c r="A191" s="12" t="s">
        <v>165</v>
      </c>
      <c r="B191" s="10"/>
      <c r="C191" s="7">
        <v>90</v>
      </c>
      <c r="D191" s="7">
        <v>0</v>
      </c>
      <c r="E191" s="7">
        <v>0</v>
      </c>
      <c r="F191" s="7">
        <v>0</v>
      </c>
      <c r="G191" s="7">
        <v>0</v>
      </c>
      <c r="H191" s="8">
        <v>80</v>
      </c>
      <c r="I191" s="8">
        <v>40</v>
      </c>
      <c r="J191" s="8">
        <v>0</v>
      </c>
      <c r="K191" s="8">
        <v>0</v>
      </c>
      <c r="L191" s="11">
        <f t="shared" si="335"/>
        <v>180</v>
      </c>
      <c r="M191" s="11">
        <f t="shared" si="336"/>
        <v>0</v>
      </c>
      <c r="N191" s="11">
        <f t="shared" si="337"/>
        <v>0</v>
      </c>
      <c r="O191" s="11">
        <f t="shared" si="338"/>
        <v>0</v>
      </c>
      <c r="P191" s="11">
        <f t="shared" si="339"/>
        <v>0</v>
      </c>
      <c r="Q191" s="11">
        <f t="shared" si="345"/>
        <v>324</v>
      </c>
      <c r="R191" s="11">
        <f t="shared" si="346"/>
        <v>0</v>
      </c>
      <c r="S191" s="11">
        <f t="shared" si="341"/>
        <v>0</v>
      </c>
      <c r="T191" s="11">
        <f t="shared" si="342"/>
        <v>0</v>
      </c>
      <c r="U191" s="11">
        <f t="shared" si="343"/>
        <v>0</v>
      </c>
      <c r="V191" s="11">
        <f t="shared" si="252"/>
        <v>504</v>
      </c>
      <c r="W191" s="11">
        <f t="shared" si="253"/>
        <v>0</v>
      </c>
      <c r="X191" s="11">
        <f t="shared" si="254"/>
        <v>0</v>
      </c>
      <c r="Y191" s="11">
        <f t="shared" si="255"/>
        <v>0</v>
      </c>
      <c r="Z191" s="11">
        <f t="shared" si="256"/>
        <v>0</v>
      </c>
      <c r="AA191" s="9">
        <f t="shared" si="229"/>
        <v>504</v>
      </c>
      <c r="AB191" s="9" t="e">
        <f t="shared" si="344"/>
        <v>#DIV/0!</v>
      </c>
      <c r="AC191" s="9"/>
      <c r="AD191" s="9" t="s">
        <v>717</v>
      </c>
      <c r="AE191" s="25" t="s">
        <v>227</v>
      </c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>
      <c r="A192" s="12" t="s">
        <v>166</v>
      </c>
      <c r="B192" s="10"/>
      <c r="C192" s="7">
        <v>110</v>
      </c>
      <c r="D192" s="7">
        <v>0</v>
      </c>
      <c r="E192" s="7">
        <v>0</v>
      </c>
      <c r="F192" s="7">
        <v>0</v>
      </c>
      <c r="G192" s="7">
        <v>0</v>
      </c>
      <c r="H192" s="8">
        <v>85</v>
      </c>
      <c r="I192" s="8">
        <v>10</v>
      </c>
      <c r="J192" s="8">
        <v>0</v>
      </c>
      <c r="K192" s="8">
        <v>0</v>
      </c>
      <c r="L192" s="11">
        <f t="shared" si="335"/>
        <v>220</v>
      </c>
      <c r="M192" s="11">
        <f t="shared" si="336"/>
        <v>0</v>
      </c>
      <c r="N192" s="11">
        <f t="shared" si="337"/>
        <v>0</v>
      </c>
      <c r="O192" s="11">
        <f t="shared" si="338"/>
        <v>0</v>
      </c>
      <c r="P192" s="11">
        <f t="shared" si="339"/>
        <v>0</v>
      </c>
      <c r="Q192" s="11">
        <f t="shared" si="345"/>
        <v>313.5</v>
      </c>
      <c r="R192" s="11">
        <f t="shared" si="346"/>
        <v>0</v>
      </c>
      <c r="S192" s="11">
        <f t="shared" si="341"/>
        <v>0</v>
      </c>
      <c r="T192" s="11">
        <f t="shared" si="342"/>
        <v>0</v>
      </c>
      <c r="U192" s="11">
        <f t="shared" si="343"/>
        <v>0</v>
      </c>
      <c r="V192" s="11">
        <f t="shared" si="252"/>
        <v>533.5</v>
      </c>
      <c r="W192" s="11">
        <f t="shared" si="253"/>
        <v>0</v>
      </c>
      <c r="X192" s="11">
        <f t="shared" si="254"/>
        <v>0</v>
      </c>
      <c r="Y192" s="11">
        <f t="shared" si="255"/>
        <v>0</v>
      </c>
      <c r="Z192" s="11">
        <f t="shared" si="256"/>
        <v>0</v>
      </c>
      <c r="AA192" s="9">
        <f t="shared" si="229"/>
        <v>533.5</v>
      </c>
      <c r="AB192" s="9" t="e">
        <f t="shared" si="344"/>
        <v>#DIV/0!</v>
      </c>
      <c r="AC192" s="9"/>
      <c r="AD192" s="9" t="s">
        <v>717</v>
      </c>
      <c r="AE192" s="25" t="s">
        <v>226</v>
      </c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7">
      <c r="A193" s="12" t="s">
        <v>167</v>
      </c>
      <c r="B193" s="10"/>
      <c r="C193" s="7">
        <v>108</v>
      </c>
      <c r="D193" s="7">
        <v>0</v>
      </c>
      <c r="E193" s="7">
        <v>0</v>
      </c>
      <c r="F193" s="7">
        <v>0</v>
      </c>
      <c r="G193" s="7">
        <v>0</v>
      </c>
      <c r="H193" s="8">
        <v>45</v>
      </c>
      <c r="I193" s="8">
        <v>50</v>
      </c>
      <c r="J193" s="8">
        <v>0</v>
      </c>
      <c r="K193" s="8">
        <v>0</v>
      </c>
      <c r="L193" s="11">
        <f t="shared" si="335"/>
        <v>216</v>
      </c>
      <c r="M193" s="11">
        <f t="shared" si="336"/>
        <v>0</v>
      </c>
      <c r="N193" s="11">
        <f t="shared" si="337"/>
        <v>0</v>
      </c>
      <c r="O193" s="11">
        <f t="shared" si="338"/>
        <v>0</v>
      </c>
      <c r="P193" s="11">
        <f t="shared" si="339"/>
        <v>0</v>
      </c>
      <c r="Q193" s="11">
        <f t="shared" si="345"/>
        <v>307.8</v>
      </c>
      <c r="R193" s="11">
        <f t="shared" si="346"/>
        <v>0</v>
      </c>
      <c r="S193" s="11">
        <f t="shared" si="341"/>
        <v>0</v>
      </c>
      <c r="T193" s="11">
        <f t="shared" si="342"/>
        <v>0</v>
      </c>
      <c r="U193" s="11">
        <f t="shared" si="343"/>
        <v>0</v>
      </c>
      <c r="V193" s="11">
        <f t="shared" si="252"/>
        <v>523.79999999999995</v>
      </c>
      <c r="W193" s="11">
        <f t="shared" si="253"/>
        <v>0</v>
      </c>
      <c r="X193" s="11">
        <f t="shared" si="254"/>
        <v>0</v>
      </c>
      <c r="Y193" s="11">
        <f t="shared" si="255"/>
        <v>0</v>
      </c>
      <c r="Z193" s="11">
        <f t="shared" si="256"/>
        <v>0</v>
      </c>
      <c r="AA193" s="9">
        <f t="shared" si="229"/>
        <v>523.79999999999995</v>
      </c>
      <c r="AB193" s="9" t="e">
        <f t="shared" si="344"/>
        <v>#DIV/0!</v>
      </c>
      <c r="AC193" s="9"/>
      <c r="AD193" s="9" t="s">
        <v>717</v>
      </c>
      <c r="AE193" s="25" t="s">
        <v>227</v>
      </c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7">
      <c r="A194" s="12" t="s">
        <v>168</v>
      </c>
      <c r="B194" s="10"/>
      <c r="C194" s="7">
        <v>106</v>
      </c>
      <c r="D194" s="7">
        <v>0</v>
      </c>
      <c r="E194" s="7">
        <v>0</v>
      </c>
      <c r="F194" s="7">
        <v>0</v>
      </c>
      <c r="G194" s="7">
        <v>0</v>
      </c>
      <c r="H194" s="8">
        <v>60</v>
      </c>
      <c r="I194" s="8">
        <v>40</v>
      </c>
      <c r="J194" s="8">
        <v>0</v>
      </c>
      <c r="K194" s="8">
        <v>0</v>
      </c>
      <c r="L194" s="11">
        <f t="shared" si="335"/>
        <v>212</v>
      </c>
      <c r="M194" s="11">
        <f t="shared" si="336"/>
        <v>0</v>
      </c>
      <c r="N194" s="11">
        <f t="shared" si="337"/>
        <v>0</v>
      </c>
      <c r="O194" s="11">
        <f t="shared" si="338"/>
        <v>0</v>
      </c>
      <c r="P194" s="11">
        <f t="shared" si="339"/>
        <v>0</v>
      </c>
      <c r="Q194" s="11">
        <f t="shared" si="345"/>
        <v>318</v>
      </c>
      <c r="R194" s="11">
        <f t="shared" si="346"/>
        <v>0</v>
      </c>
      <c r="S194" s="11">
        <f t="shared" si="341"/>
        <v>0</v>
      </c>
      <c r="T194" s="11">
        <f t="shared" si="342"/>
        <v>0</v>
      </c>
      <c r="U194" s="11">
        <f t="shared" si="343"/>
        <v>0</v>
      </c>
      <c r="V194" s="11">
        <f t="shared" si="252"/>
        <v>530</v>
      </c>
      <c r="W194" s="11">
        <f t="shared" si="253"/>
        <v>0</v>
      </c>
      <c r="X194" s="11">
        <f t="shared" si="254"/>
        <v>0</v>
      </c>
      <c r="Y194" s="11">
        <f t="shared" si="255"/>
        <v>0</v>
      </c>
      <c r="Z194" s="11">
        <f t="shared" si="256"/>
        <v>0</v>
      </c>
      <c r="AA194" s="9">
        <f t="shared" si="229"/>
        <v>530</v>
      </c>
      <c r="AB194" s="9" t="e">
        <f t="shared" si="344"/>
        <v>#DIV/0!</v>
      </c>
      <c r="AC194" s="9"/>
      <c r="AD194" s="9" t="s">
        <v>717</v>
      </c>
      <c r="AE194" s="25" t="s">
        <v>226</v>
      </c>
      <c r="AG194" s="4"/>
      <c r="AH194" s="4"/>
      <c r="AI194" s="4"/>
      <c r="AJ194" s="4"/>
      <c r="AK194" s="4"/>
      <c r="AL194" s="4"/>
      <c r="AM194" s="4"/>
      <c r="AN194" s="4"/>
      <c r="AO194" s="4"/>
    </row>
    <row r="195" spans="1:47">
      <c r="A195" s="12" t="s">
        <v>169</v>
      </c>
      <c r="B195" s="10"/>
      <c r="C195" s="7">
        <v>90</v>
      </c>
      <c r="D195" s="7">
        <v>0</v>
      </c>
      <c r="E195" s="7">
        <v>60</v>
      </c>
      <c r="F195" s="7">
        <v>0</v>
      </c>
      <c r="G195" s="7">
        <v>0</v>
      </c>
      <c r="H195" s="8">
        <v>50</v>
      </c>
      <c r="I195" s="8">
        <v>20</v>
      </c>
      <c r="J195" s="8">
        <v>10</v>
      </c>
      <c r="K195" s="8">
        <v>10</v>
      </c>
      <c r="L195" s="11">
        <f t="shared" si="335"/>
        <v>180</v>
      </c>
      <c r="M195" s="11">
        <f t="shared" si="336"/>
        <v>0</v>
      </c>
      <c r="N195" s="11">
        <f t="shared" si="337"/>
        <v>120</v>
      </c>
      <c r="O195" s="11">
        <f t="shared" si="338"/>
        <v>0</v>
      </c>
      <c r="P195" s="11">
        <f t="shared" si="339"/>
        <v>0</v>
      </c>
      <c r="Q195" s="11">
        <f t="shared" si="345"/>
        <v>189</v>
      </c>
      <c r="R195" s="11">
        <f t="shared" si="346"/>
        <v>0</v>
      </c>
      <c r="S195" s="11">
        <f t="shared" si="341"/>
        <v>36</v>
      </c>
      <c r="T195" s="11">
        <f t="shared" si="342"/>
        <v>0</v>
      </c>
      <c r="U195" s="11">
        <f t="shared" si="343"/>
        <v>0</v>
      </c>
      <c r="V195" s="11">
        <f t="shared" si="252"/>
        <v>369</v>
      </c>
      <c r="W195" s="11">
        <f t="shared" si="253"/>
        <v>0</v>
      </c>
      <c r="X195" s="11">
        <f t="shared" si="254"/>
        <v>156</v>
      </c>
      <c r="Y195" s="11">
        <f t="shared" si="255"/>
        <v>0</v>
      </c>
      <c r="Z195" s="11">
        <f t="shared" si="256"/>
        <v>0</v>
      </c>
      <c r="AA195" s="9">
        <f t="shared" si="229"/>
        <v>525</v>
      </c>
      <c r="AB195" s="9" t="e">
        <f t="shared" si="344"/>
        <v>#DIV/0!</v>
      </c>
      <c r="AC195" s="22"/>
      <c r="AD195" s="9" t="s">
        <v>348</v>
      </c>
      <c r="AE195" s="30" t="s">
        <v>226</v>
      </c>
      <c r="AF195" s="49"/>
      <c r="AG195" s="4"/>
      <c r="AH195" s="4"/>
      <c r="AI195" s="4"/>
      <c r="AJ195" s="4"/>
      <c r="AK195" s="4"/>
      <c r="AL195" s="4"/>
      <c r="AM195" s="4"/>
      <c r="AN195" s="4"/>
      <c r="AO195" s="4"/>
    </row>
    <row r="196" spans="1:47">
      <c r="A196" s="12" t="s">
        <v>170</v>
      </c>
      <c r="B196" s="10"/>
      <c r="C196" s="7">
        <v>90</v>
      </c>
      <c r="D196" s="7">
        <v>0</v>
      </c>
      <c r="E196" s="7">
        <v>40</v>
      </c>
      <c r="F196" s="7">
        <v>0</v>
      </c>
      <c r="G196" s="7">
        <v>0</v>
      </c>
      <c r="H196" s="8">
        <v>50</v>
      </c>
      <c r="I196" s="8">
        <v>40</v>
      </c>
      <c r="J196" s="8">
        <v>20</v>
      </c>
      <c r="K196" s="8">
        <v>20</v>
      </c>
      <c r="L196" s="11">
        <f t="shared" ref="L196" si="347">C196*$C$1</f>
        <v>180</v>
      </c>
      <c r="M196" s="11">
        <f t="shared" ref="M196" si="348">D196*$C$1</f>
        <v>0</v>
      </c>
      <c r="N196" s="11">
        <f t="shared" ref="N196" si="349">E196*$C$1</f>
        <v>80</v>
      </c>
      <c r="O196" s="11">
        <f t="shared" ref="O196" si="350">F196*$C$1</f>
        <v>0</v>
      </c>
      <c r="P196" s="11">
        <f t="shared" ref="P196" si="351">G196*$C$1</f>
        <v>0</v>
      </c>
      <c r="Q196" s="11">
        <f t="shared" si="345"/>
        <v>243</v>
      </c>
      <c r="R196" s="11">
        <f t="shared" si="346"/>
        <v>0</v>
      </c>
      <c r="S196" s="11">
        <f t="shared" si="341"/>
        <v>48</v>
      </c>
      <c r="T196" s="11">
        <f t="shared" si="342"/>
        <v>0</v>
      </c>
      <c r="U196" s="11">
        <f t="shared" si="343"/>
        <v>0</v>
      </c>
      <c r="V196" s="11">
        <f t="shared" ref="V196" si="352">L196+Q196</f>
        <v>423</v>
      </c>
      <c r="W196" s="11">
        <f t="shared" ref="W196" si="353">M196+R196</f>
        <v>0</v>
      </c>
      <c r="X196" s="11">
        <f t="shared" ref="X196" si="354">N196+S196</f>
        <v>128</v>
      </c>
      <c r="Y196" s="11">
        <f t="shared" ref="Y196" si="355">O196+T196</f>
        <v>0</v>
      </c>
      <c r="Z196" s="11">
        <f t="shared" ref="Z196" si="356">P196+U196</f>
        <v>0</v>
      </c>
      <c r="AA196" s="9">
        <f t="shared" si="229"/>
        <v>551</v>
      </c>
      <c r="AB196" s="9" t="e">
        <f t="shared" si="344"/>
        <v>#DIV/0!</v>
      </c>
      <c r="AC196" s="22"/>
      <c r="AD196" s="9" t="s">
        <v>349</v>
      </c>
      <c r="AE196" s="30" t="s">
        <v>227</v>
      </c>
      <c r="AF196" s="49"/>
      <c r="AG196" s="4"/>
      <c r="AH196" s="4"/>
      <c r="AI196" s="4"/>
      <c r="AJ196" s="4"/>
      <c r="AK196" s="4"/>
      <c r="AL196" s="4"/>
      <c r="AM196" s="4"/>
      <c r="AN196" s="4"/>
      <c r="AO196" s="4"/>
    </row>
    <row r="197" spans="1:47">
      <c r="A197" s="12" t="s">
        <v>251</v>
      </c>
      <c r="B197" s="10"/>
      <c r="C197" s="7">
        <v>90</v>
      </c>
      <c r="D197" s="7">
        <v>0</v>
      </c>
      <c r="E197" s="7">
        <v>0</v>
      </c>
      <c r="F197" s="7">
        <v>50</v>
      </c>
      <c r="G197" s="7">
        <v>0</v>
      </c>
      <c r="H197" s="8">
        <v>30</v>
      </c>
      <c r="I197" s="8">
        <v>30</v>
      </c>
      <c r="J197" s="8">
        <v>0</v>
      </c>
      <c r="K197" s="8">
        <v>70</v>
      </c>
      <c r="L197" s="11">
        <f t="shared" ref="L197:L198" si="357">C197*$C$1</f>
        <v>180</v>
      </c>
      <c r="M197" s="11">
        <f t="shared" ref="M197:M198" si="358">D197*$C$1</f>
        <v>0</v>
      </c>
      <c r="N197" s="11">
        <f t="shared" ref="N197:N198" si="359">E197*$C$1</f>
        <v>0</v>
      </c>
      <c r="O197" s="11">
        <f t="shared" ref="O197:O198" si="360">F197*$C$1</f>
        <v>100</v>
      </c>
      <c r="P197" s="11">
        <f t="shared" ref="P197:P198" si="361">G197*$C$1</f>
        <v>0</v>
      </c>
      <c r="Q197" s="11">
        <f t="shared" si="345"/>
        <v>162</v>
      </c>
      <c r="R197" s="11">
        <f t="shared" si="346"/>
        <v>0</v>
      </c>
      <c r="S197" s="11">
        <f t="shared" si="341"/>
        <v>0</v>
      </c>
      <c r="T197" s="11">
        <f t="shared" si="342"/>
        <v>105</v>
      </c>
      <c r="U197" s="11">
        <f t="shared" si="343"/>
        <v>0</v>
      </c>
      <c r="V197" s="11">
        <f t="shared" ref="V197:V198" si="362">L197+Q197</f>
        <v>342</v>
      </c>
      <c r="W197" s="11">
        <f t="shared" ref="W197:W198" si="363">M197+R197</f>
        <v>0</v>
      </c>
      <c r="X197" s="11">
        <f t="shared" ref="X197:X198" si="364">N197+S197</f>
        <v>0</v>
      </c>
      <c r="Y197" s="11">
        <f t="shared" ref="Y197:Y198" si="365">O197+T197</f>
        <v>205</v>
      </c>
      <c r="Z197" s="11">
        <f t="shared" ref="Z197:Z198" si="366">P197+U197</f>
        <v>0</v>
      </c>
      <c r="AA197" s="9">
        <f t="shared" ref="AA197:AA252" si="367">V197+W197+X197+Y197+Z197</f>
        <v>547</v>
      </c>
      <c r="AB197" s="9" t="e">
        <f t="shared" si="344"/>
        <v>#DIV/0!</v>
      </c>
      <c r="AC197" s="22"/>
      <c r="AD197" s="9" t="s">
        <v>349</v>
      </c>
      <c r="AE197" s="30" t="s">
        <v>345</v>
      </c>
      <c r="AF197" s="49"/>
      <c r="AG197" s="4"/>
      <c r="AH197" s="4"/>
      <c r="AI197" s="4"/>
      <c r="AJ197" s="4"/>
      <c r="AK197" s="4"/>
      <c r="AL197" s="4"/>
      <c r="AM197" s="4"/>
      <c r="AN197" s="4"/>
      <c r="AO197" s="4"/>
    </row>
    <row r="198" spans="1:47">
      <c r="A198" s="12" t="s">
        <v>802</v>
      </c>
      <c r="B198" s="10"/>
      <c r="C198" s="7">
        <v>100</v>
      </c>
      <c r="D198" s="7">
        <v>0</v>
      </c>
      <c r="E198" s="7">
        <v>0</v>
      </c>
      <c r="F198" s="7">
        <v>0</v>
      </c>
      <c r="G198" s="7">
        <v>0</v>
      </c>
      <c r="H198" s="8">
        <v>70</v>
      </c>
      <c r="I198" s="8">
        <v>30</v>
      </c>
      <c r="J198" s="8">
        <v>0</v>
      </c>
      <c r="K198" s="8">
        <v>0</v>
      </c>
      <c r="L198" s="11">
        <f t="shared" si="357"/>
        <v>200</v>
      </c>
      <c r="M198" s="11">
        <f t="shared" si="358"/>
        <v>0</v>
      </c>
      <c r="N198" s="11">
        <f t="shared" si="359"/>
        <v>0</v>
      </c>
      <c r="O198" s="11">
        <f t="shared" si="360"/>
        <v>0</v>
      </c>
      <c r="P198" s="11">
        <f t="shared" si="361"/>
        <v>0</v>
      </c>
      <c r="Q198" s="11">
        <f t="shared" si="345"/>
        <v>300</v>
      </c>
      <c r="R198" s="11">
        <f t="shared" si="346"/>
        <v>0</v>
      </c>
      <c r="S198" s="11">
        <f t="shared" si="341"/>
        <v>0</v>
      </c>
      <c r="T198" s="11">
        <f t="shared" si="342"/>
        <v>0</v>
      </c>
      <c r="U198" s="11">
        <f t="shared" si="343"/>
        <v>0</v>
      </c>
      <c r="V198" s="11">
        <f t="shared" si="362"/>
        <v>500</v>
      </c>
      <c r="W198" s="11">
        <f t="shared" si="363"/>
        <v>0</v>
      </c>
      <c r="X198" s="11">
        <f t="shared" si="364"/>
        <v>0</v>
      </c>
      <c r="Y198" s="11">
        <f t="shared" si="365"/>
        <v>0</v>
      </c>
      <c r="Z198" s="11">
        <f t="shared" si="366"/>
        <v>0</v>
      </c>
      <c r="AA198" s="9">
        <f t="shared" si="367"/>
        <v>500</v>
      </c>
      <c r="AB198" s="9" t="e">
        <f t="shared" si="344"/>
        <v>#DIV/0!</v>
      </c>
      <c r="AC198" s="9"/>
      <c r="AD198" s="9" t="s">
        <v>348</v>
      </c>
      <c r="AE198" s="25" t="s">
        <v>227</v>
      </c>
      <c r="AG198" s="4"/>
      <c r="AH198" s="4"/>
      <c r="AI198" s="4"/>
      <c r="AJ198" s="4"/>
      <c r="AK198" s="4"/>
      <c r="AL198" s="4"/>
      <c r="AM198" s="4"/>
      <c r="AN198" s="4"/>
      <c r="AO198" s="4"/>
    </row>
    <row r="199" spans="1:47" s="2" customFormat="1">
      <c r="A199" s="2" t="s">
        <v>171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>
        <v>500</v>
      </c>
      <c r="AB199" s="10"/>
      <c r="AC199" s="10"/>
      <c r="AD199" s="10"/>
      <c r="AE199" s="26"/>
      <c r="AF199" s="26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>
      <c r="A200" s="12" t="s">
        <v>172</v>
      </c>
      <c r="B200" s="10"/>
      <c r="C200" s="7">
        <v>100</v>
      </c>
      <c r="D200" s="7">
        <v>0</v>
      </c>
      <c r="E200" s="7">
        <v>0</v>
      </c>
      <c r="F200" s="7">
        <v>0</v>
      </c>
      <c r="G200" s="7">
        <v>0</v>
      </c>
      <c r="H200" s="8">
        <v>50</v>
      </c>
      <c r="I200" s="8">
        <v>50</v>
      </c>
      <c r="J200" s="8">
        <v>0</v>
      </c>
      <c r="K200" s="8">
        <v>0</v>
      </c>
      <c r="L200" s="11">
        <f t="shared" ref="L200:L211" si="368">C200*$C$1</f>
        <v>200</v>
      </c>
      <c r="M200" s="11">
        <f t="shared" ref="M200:M211" si="369">D200*$C$1</f>
        <v>0</v>
      </c>
      <c r="N200" s="11">
        <f t="shared" ref="N200:N211" si="370">E200*$C$1</f>
        <v>0</v>
      </c>
      <c r="O200" s="11">
        <f t="shared" ref="O200:O211" si="371">F200*$C$1</f>
        <v>0</v>
      </c>
      <c r="P200" s="11">
        <f t="shared" ref="P200:P211" si="372">G200*$C$1</f>
        <v>0</v>
      </c>
      <c r="Q200" s="11">
        <f>(L200/100)*(H200*$B$1)+(L200/100)*(I200*$B$1)</f>
        <v>300</v>
      </c>
      <c r="R200" s="11">
        <f t="shared" ref="R200:R211" si="373">(M200/100)*(J200*$B$1)</f>
        <v>0</v>
      </c>
      <c r="S200" s="11">
        <f t="shared" ref="S200:S211" si="374">(N200/100)*(J200*$B$1)+(N200/100)*(K200*$B$1)</f>
        <v>0</v>
      </c>
      <c r="T200" s="11">
        <f t="shared" ref="T200:T211" si="375">(O200/100)*(K200*$B$1)</f>
        <v>0</v>
      </c>
      <c r="U200" s="11">
        <f t="shared" ref="U200:U211" si="376">(P200/100)*(J200*$B$1)+(P200/100)*(K200*$B$1)</f>
        <v>0</v>
      </c>
      <c r="V200" s="11">
        <f t="shared" si="252"/>
        <v>500</v>
      </c>
      <c r="W200" s="11">
        <f t="shared" si="253"/>
        <v>0</v>
      </c>
      <c r="X200" s="11">
        <f t="shared" si="254"/>
        <v>0</v>
      </c>
      <c r="Y200" s="11">
        <f t="shared" si="255"/>
        <v>0</v>
      </c>
      <c r="Z200" s="11">
        <f t="shared" si="256"/>
        <v>0</v>
      </c>
      <c r="AA200" s="9">
        <f t="shared" si="367"/>
        <v>500</v>
      </c>
      <c r="AB200" s="9" t="e">
        <f t="shared" ref="AB200:AB211" si="377">ROUND((V200+W200+X200+Y200+Z200)/B200,1)</f>
        <v>#DIV/0!</v>
      </c>
      <c r="AC200" s="9"/>
      <c r="AD200" s="9" t="s">
        <v>717</v>
      </c>
      <c r="AE200" s="25" t="s">
        <v>344</v>
      </c>
      <c r="AG200" s="4"/>
      <c r="AH200" s="4"/>
      <c r="AI200" s="4"/>
      <c r="AJ200" s="4"/>
      <c r="AK200" s="4"/>
      <c r="AL200" s="4"/>
      <c r="AM200" s="4"/>
      <c r="AN200" s="4"/>
      <c r="AO200" s="4"/>
    </row>
    <row r="201" spans="1:47">
      <c r="A201" s="12" t="s">
        <v>173</v>
      </c>
      <c r="B201" s="10"/>
      <c r="C201" s="7">
        <v>120</v>
      </c>
      <c r="D201" s="7">
        <v>0</v>
      </c>
      <c r="E201" s="7">
        <v>0</v>
      </c>
      <c r="F201" s="7">
        <v>0</v>
      </c>
      <c r="G201" s="7">
        <v>0</v>
      </c>
      <c r="H201" s="8">
        <v>50</v>
      </c>
      <c r="I201" s="8">
        <v>25</v>
      </c>
      <c r="J201" s="8">
        <v>0</v>
      </c>
      <c r="K201" s="8">
        <v>0</v>
      </c>
      <c r="L201" s="11">
        <f t="shared" si="368"/>
        <v>240</v>
      </c>
      <c r="M201" s="11">
        <f t="shared" si="369"/>
        <v>0</v>
      </c>
      <c r="N201" s="11">
        <f t="shared" si="370"/>
        <v>0</v>
      </c>
      <c r="O201" s="11">
        <f t="shared" si="371"/>
        <v>0</v>
      </c>
      <c r="P201" s="11">
        <f t="shared" si="372"/>
        <v>0</v>
      </c>
      <c r="Q201" s="11">
        <f>(L201/100)*(H201*$B$1)+(L201/100)*(I201*$B$1)</f>
        <v>270</v>
      </c>
      <c r="R201" s="11">
        <f t="shared" si="373"/>
        <v>0</v>
      </c>
      <c r="S201" s="11">
        <f t="shared" si="374"/>
        <v>0</v>
      </c>
      <c r="T201" s="11">
        <f t="shared" si="375"/>
        <v>0</v>
      </c>
      <c r="U201" s="11">
        <f t="shared" si="376"/>
        <v>0</v>
      </c>
      <c r="V201" s="11">
        <f t="shared" si="252"/>
        <v>510</v>
      </c>
      <c r="W201" s="11">
        <f t="shared" si="253"/>
        <v>0</v>
      </c>
      <c r="X201" s="11">
        <f t="shared" si="254"/>
        <v>0</v>
      </c>
      <c r="Y201" s="11">
        <f t="shared" si="255"/>
        <v>0</v>
      </c>
      <c r="Z201" s="11">
        <f t="shared" si="256"/>
        <v>0</v>
      </c>
      <c r="AA201" s="9">
        <f t="shared" si="367"/>
        <v>510</v>
      </c>
      <c r="AB201" s="9" t="e">
        <f t="shared" si="377"/>
        <v>#DIV/0!</v>
      </c>
      <c r="AC201" s="9"/>
      <c r="AD201" s="9" t="s">
        <v>717</v>
      </c>
      <c r="AE201" s="25" t="s">
        <v>226</v>
      </c>
      <c r="AG201" s="4"/>
      <c r="AH201" s="4"/>
      <c r="AI201" s="4"/>
      <c r="AJ201" s="4"/>
      <c r="AK201" s="4"/>
      <c r="AL201" s="4"/>
      <c r="AM201" s="4"/>
      <c r="AN201" s="4"/>
      <c r="AO201" s="4"/>
    </row>
    <row r="202" spans="1:47">
      <c r="A202" s="12" t="s">
        <v>174</v>
      </c>
      <c r="B202" s="10"/>
      <c r="C202" s="7">
        <v>110</v>
      </c>
      <c r="D202" s="7">
        <v>0</v>
      </c>
      <c r="E202" s="7">
        <v>0</v>
      </c>
      <c r="F202" s="7">
        <v>0</v>
      </c>
      <c r="G202" s="7">
        <v>0</v>
      </c>
      <c r="H202" s="8">
        <v>30</v>
      </c>
      <c r="I202" s="8">
        <v>60</v>
      </c>
      <c r="J202" s="8">
        <v>0</v>
      </c>
      <c r="K202" s="8">
        <v>0</v>
      </c>
      <c r="L202" s="11">
        <f t="shared" si="368"/>
        <v>220</v>
      </c>
      <c r="M202" s="11">
        <f t="shared" si="369"/>
        <v>0</v>
      </c>
      <c r="N202" s="11">
        <f t="shared" si="370"/>
        <v>0</v>
      </c>
      <c r="O202" s="11">
        <f t="shared" si="371"/>
        <v>0</v>
      </c>
      <c r="P202" s="11">
        <f t="shared" si="372"/>
        <v>0</v>
      </c>
      <c r="Q202" s="11">
        <f>(L202/100)*(H202*$B$1)+(L202/100)*(I202*$B$1)</f>
        <v>297.00000000000006</v>
      </c>
      <c r="R202" s="11">
        <f t="shared" si="373"/>
        <v>0</v>
      </c>
      <c r="S202" s="11">
        <f t="shared" si="374"/>
        <v>0</v>
      </c>
      <c r="T202" s="11">
        <f t="shared" si="375"/>
        <v>0</v>
      </c>
      <c r="U202" s="11">
        <f t="shared" si="376"/>
        <v>0</v>
      </c>
      <c r="V202" s="11">
        <f t="shared" si="252"/>
        <v>517</v>
      </c>
      <c r="W202" s="11">
        <f t="shared" si="253"/>
        <v>0</v>
      </c>
      <c r="X202" s="11">
        <f t="shared" si="254"/>
        <v>0</v>
      </c>
      <c r="Y202" s="11">
        <f t="shared" si="255"/>
        <v>0</v>
      </c>
      <c r="Z202" s="11">
        <f t="shared" si="256"/>
        <v>0</v>
      </c>
      <c r="AA202" s="9">
        <f t="shared" si="367"/>
        <v>517</v>
      </c>
      <c r="AB202" s="9" t="e">
        <f t="shared" si="377"/>
        <v>#DIV/0!</v>
      </c>
      <c r="AC202" s="9"/>
      <c r="AD202" s="9" t="s">
        <v>717</v>
      </c>
      <c r="AE202" s="25" t="s">
        <v>227</v>
      </c>
      <c r="AG202" s="4"/>
      <c r="AH202" s="4"/>
      <c r="AI202" s="4"/>
      <c r="AJ202" s="4"/>
      <c r="AK202" s="4"/>
      <c r="AL202" s="4"/>
      <c r="AM202" s="4"/>
      <c r="AN202" s="4"/>
      <c r="AO202" s="4"/>
    </row>
    <row r="203" spans="1:47">
      <c r="A203" s="12" t="s">
        <v>175</v>
      </c>
      <c r="B203" s="10"/>
      <c r="C203" s="7">
        <v>118</v>
      </c>
      <c r="D203" s="7">
        <v>0</v>
      </c>
      <c r="E203" s="7">
        <v>0</v>
      </c>
      <c r="F203" s="7">
        <v>0</v>
      </c>
      <c r="G203" s="7">
        <v>0</v>
      </c>
      <c r="H203" s="8">
        <v>40</v>
      </c>
      <c r="I203" s="8">
        <v>40</v>
      </c>
      <c r="J203" s="8">
        <v>0</v>
      </c>
      <c r="K203" s="8">
        <v>0</v>
      </c>
      <c r="L203" s="11">
        <f t="shared" si="368"/>
        <v>236</v>
      </c>
      <c r="M203" s="11">
        <f t="shared" si="369"/>
        <v>0</v>
      </c>
      <c r="N203" s="11">
        <f t="shared" si="370"/>
        <v>0</v>
      </c>
      <c r="O203" s="11">
        <f t="shared" si="371"/>
        <v>0</v>
      </c>
      <c r="P203" s="11">
        <f t="shared" si="372"/>
        <v>0</v>
      </c>
      <c r="Q203" s="11">
        <f>(L203/100)*(H203*$B$1)+(L203/100)*(I203*$B$1)</f>
        <v>283.2</v>
      </c>
      <c r="R203" s="11">
        <f t="shared" si="373"/>
        <v>0</v>
      </c>
      <c r="S203" s="11">
        <f t="shared" si="374"/>
        <v>0</v>
      </c>
      <c r="T203" s="11">
        <f t="shared" si="375"/>
        <v>0</v>
      </c>
      <c r="U203" s="11">
        <f t="shared" si="376"/>
        <v>0</v>
      </c>
      <c r="V203" s="11">
        <f t="shared" si="252"/>
        <v>519.20000000000005</v>
      </c>
      <c r="W203" s="11">
        <f t="shared" si="253"/>
        <v>0</v>
      </c>
      <c r="X203" s="11">
        <f t="shared" si="254"/>
        <v>0</v>
      </c>
      <c r="Y203" s="11">
        <f t="shared" si="255"/>
        <v>0</v>
      </c>
      <c r="Z203" s="11">
        <f t="shared" si="256"/>
        <v>0</v>
      </c>
      <c r="AA203" s="9">
        <f t="shared" si="367"/>
        <v>519.20000000000005</v>
      </c>
      <c r="AB203" s="9" t="e">
        <f t="shared" si="377"/>
        <v>#DIV/0!</v>
      </c>
      <c r="AC203" s="9"/>
      <c r="AD203" s="9" t="s">
        <v>717</v>
      </c>
      <c r="AE203" s="25" t="s">
        <v>344</v>
      </c>
      <c r="AG203" s="4"/>
      <c r="AH203" s="4"/>
      <c r="AI203" s="4"/>
      <c r="AJ203" s="4"/>
      <c r="AK203" s="4"/>
      <c r="AL203" s="4"/>
      <c r="AM203" s="4"/>
      <c r="AN203" s="4"/>
      <c r="AO203" s="4"/>
    </row>
    <row r="204" spans="1:47">
      <c r="A204" s="12" t="s">
        <v>176</v>
      </c>
      <c r="B204" s="10"/>
      <c r="C204" s="7">
        <v>96</v>
      </c>
      <c r="D204" s="7">
        <v>0</v>
      </c>
      <c r="E204" s="7">
        <v>0</v>
      </c>
      <c r="F204" s="7">
        <v>0</v>
      </c>
      <c r="G204" s="7">
        <v>0</v>
      </c>
      <c r="H204" s="8">
        <v>30</v>
      </c>
      <c r="I204" s="8">
        <v>30</v>
      </c>
      <c r="J204" s="8">
        <v>0</v>
      </c>
      <c r="K204" s="8">
        <v>50</v>
      </c>
      <c r="L204" s="11">
        <f t="shared" si="368"/>
        <v>192</v>
      </c>
      <c r="M204" s="11">
        <f t="shared" si="369"/>
        <v>0</v>
      </c>
      <c r="N204" s="11">
        <f t="shared" si="370"/>
        <v>0</v>
      </c>
      <c r="O204" s="11">
        <f t="shared" si="371"/>
        <v>0</v>
      </c>
      <c r="P204" s="11">
        <f t="shared" si="372"/>
        <v>0</v>
      </c>
      <c r="Q204" s="11">
        <f>(L204/100)*(H204*$B$1)+(L204/100)*(I204*$B$1)+(L204/100)*(K204*$B$1)</f>
        <v>316.79999999999995</v>
      </c>
      <c r="R204" s="11">
        <f t="shared" si="373"/>
        <v>0</v>
      </c>
      <c r="S204" s="11">
        <f t="shared" si="374"/>
        <v>0</v>
      </c>
      <c r="T204" s="11">
        <f t="shared" si="375"/>
        <v>0</v>
      </c>
      <c r="U204" s="11">
        <f t="shared" si="376"/>
        <v>0</v>
      </c>
      <c r="V204" s="11">
        <f t="shared" si="252"/>
        <v>508.79999999999995</v>
      </c>
      <c r="W204" s="11">
        <f t="shared" si="253"/>
        <v>0</v>
      </c>
      <c r="X204" s="11">
        <f t="shared" si="254"/>
        <v>0</v>
      </c>
      <c r="Y204" s="11">
        <f t="shared" si="255"/>
        <v>0</v>
      </c>
      <c r="Z204" s="11">
        <f t="shared" si="256"/>
        <v>0</v>
      </c>
      <c r="AA204" s="9">
        <f t="shared" si="367"/>
        <v>508.79999999999995</v>
      </c>
      <c r="AB204" s="9" t="e">
        <f t="shared" si="377"/>
        <v>#DIV/0!</v>
      </c>
      <c r="AC204" s="9"/>
      <c r="AD204" s="9" t="s">
        <v>717</v>
      </c>
      <c r="AE204" s="25" t="s">
        <v>345</v>
      </c>
      <c r="AG204" s="4"/>
      <c r="AH204" s="4"/>
      <c r="AI204" s="4"/>
      <c r="AJ204" s="4"/>
      <c r="AK204" s="4"/>
      <c r="AL204" s="4"/>
      <c r="AM204" s="4"/>
      <c r="AN204" s="4"/>
      <c r="AO204" s="4"/>
    </row>
    <row r="205" spans="1:47">
      <c r="A205" s="12" t="s">
        <v>177</v>
      </c>
      <c r="B205" s="10"/>
      <c r="C205" s="7">
        <v>120</v>
      </c>
      <c r="D205" s="7">
        <v>0</v>
      </c>
      <c r="E205" s="7">
        <v>0</v>
      </c>
      <c r="F205" s="7">
        <v>0</v>
      </c>
      <c r="G205" s="7">
        <v>0</v>
      </c>
      <c r="H205" s="8">
        <v>70</v>
      </c>
      <c r="I205" s="8">
        <v>10</v>
      </c>
      <c r="J205" s="8">
        <v>0</v>
      </c>
      <c r="K205" s="8">
        <v>0</v>
      </c>
      <c r="L205" s="11">
        <f t="shared" si="368"/>
        <v>240</v>
      </c>
      <c r="M205" s="11">
        <f t="shared" si="369"/>
        <v>0</v>
      </c>
      <c r="N205" s="11">
        <f t="shared" si="370"/>
        <v>0</v>
      </c>
      <c r="O205" s="11">
        <f t="shared" si="371"/>
        <v>0</v>
      </c>
      <c r="P205" s="11">
        <f t="shared" si="372"/>
        <v>0</v>
      </c>
      <c r="Q205" s="11">
        <f t="shared" ref="Q205:Q211" si="378">(L205/100)*(H205*$B$1)+(L205/100)*(I205*$B$1)</f>
        <v>288</v>
      </c>
      <c r="R205" s="11">
        <f t="shared" si="373"/>
        <v>0</v>
      </c>
      <c r="S205" s="11">
        <f t="shared" si="374"/>
        <v>0</v>
      </c>
      <c r="T205" s="11">
        <f t="shared" si="375"/>
        <v>0</v>
      </c>
      <c r="U205" s="11">
        <f t="shared" si="376"/>
        <v>0</v>
      </c>
      <c r="V205" s="11">
        <f t="shared" si="252"/>
        <v>528</v>
      </c>
      <c r="W205" s="11">
        <f t="shared" si="253"/>
        <v>0</v>
      </c>
      <c r="X205" s="11">
        <f t="shared" si="254"/>
        <v>0</v>
      </c>
      <c r="Y205" s="11">
        <f t="shared" si="255"/>
        <v>0</v>
      </c>
      <c r="Z205" s="11">
        <f t="shared" si="256"/>
        <v>0</v>
      </c>
      <c r="AA205" s="9">
        <f t="shared" si="367"/>
        <v>528</v>
      </c>
      <c r="AB205" s="9" t="e">
        <f t="shared" si="377"/>
        <v>#DIV/0!</v>
      </c>
      <c r="AC205" s="9"/>
      <c r="AD205" s="9" t="s">
        <v>717</v>
      </c>
      <c r="AE205" s="25" t="s">
        <v>226</v>
      </c>
      <c r="AG205" s="4"/>
      <c r="AH205" s="4"/>
      <c r="AI205" s="4"/>
      <c r="AJ205" s="4"/>
      <c r="AK205" s="4"/>
      <c r="AL205" s="4"/>
      <c r="AM205" s="4"/>
      <c r="AN205" s="4"/>
      <c r="AO205" s="4"/>
    </row>
    <row r="206" spans="1:47">
      <c r="A206" s="12" t="s">
        <v>178</v>
      </c>
      <c r="B206" s="10"/>
      <c r="C206" s="7">
        <v>110</v>
      </c>
      <c r="D206" s="7">
        <v>0</v>
      </c>
      <c r="E206" s="7">
        <v>0</v>
      </c>
      <c r="F206" s="7">
        <v>0</v>
      </c>
      <c r="G206" s="7">
        <v>0</v>
      </c>
      <c r="H206" s="8">
        <v>25</v>
      </c>
      <c r="I206" s="8">
        <v>70</v>
      </c>
      <c r="J206" s="8">
        <v>0</v>
      </c>
      <c r="K206" s="8">
        <v>0</v>
      </c>
      <c r="L206" s="11">
        <f t="shared" si="368"/>
        <v>220</v>
      </c>
      <c r="M206" s="11">
        <f t="shared" si="369"/>
        <v>0</v>
      </c>
      <c r="N206" s="11">
        <f t="shared" si="370"/>
        <v>0</v>
      </c>
      <c r="O206" s="11">
        <f t="shared" si="371"/>
        <v>0</v>
      </c>
      <c r="P206" s="11">
        <f t="shared" si="372"/>
        <v>0</v>
      </c>
      <c r="Q206" s="11">
        <f t="shared" si="378"/>
        <v>313.5</v>
      </c>
      <c r="R206" s="11">
        <f t="shared" si="373"/>
        <v>0</v>
      </c>
      <c r="S206" s="11">
        <f t="shared" si="374"/>
        <v>0</v>
      </c>
      <c r="T206" s="11">
        <f t="shared" si="375"/>
        <v>0</v>
      </c>
      <c r="U206" s="11">
        <f t="shared" si="376"/>
        <v>0</v>
      </c>
      <c r="V206" s="11">
        <f t="shared" si="252"/>
        <v>533.5</v>
      </c>
      <c r="W206" s="11">
        <f t="shared" si="253"/>
        <v>0</v>
      </c>
      <c r="X206" s="11">
        <f t="shared" si="254"/>
        <v>0</v>
      </c>
      <c r="Y206" s="11">
        <f t="shared" si="255"/>
        <v>0</v>
      </c>
      <c r="Z206" s="11">
        <f t="shared" si="256"/>
        <v>0</v>
      </c>
      <c r="AA206" s="9">
        <f t="shared" si="367"/>
        <v>533.5</v>
      </c>
      <c r="AB206" s="9" t="e">
        <f t="shared" si="377"/>
        <v>#DIV/0!</v>
      </c>
      <c r="AC206" s="9"/>
      <c r="AD206" s="9" t="s">
        <v>717</v>
      </c>
      <c r="AE206" s="25" t="s">
        <v>227</v>
      </c>
      <c r="AG206" s="4"/>
      <c r="AH206" s="4"/>
      <c r="AI206" s="4"/>
      <c r="AJ206" s="4"/>
      <c r="AK206" s="4"/>
      <c r="AL206" s="4"/>
      <c r="AM206" s="4"/>
      <c r="AN206" s="4"/>
      <c r="AO206" s="4"/>
    </row>
    <row r="207" spans="1:47">
      <c r="A207" s="12" t="s">
        <v>179</v>
      </c>
      <c r="B207" s="10"/>
      <c r="C207" s="7">
        <v>106</v>
      </c>
      <c r="D207" s="7">
        <v>0</v>
      </c>
      <c r="E207" s="7">
        <v>0</v>
      </c>
      <c r="F207" s="7">
        <v>0</v>
      </c>
      <c r="G207" s="7">
        <v>0</v>
      </c>
      <c r="H207" s="8">
        <v>52</v>
      </c>
      <c r="I207" s="8">
        <v>52</v>
      </c>
      <c r="J207" s="8">
        <v>0</v>
      </c>
      <c r="K207" s="8">
        <v>0</v>
      </c>
      <c r="L207" s="11">
        <f t="shared" si="368"/>
        <v>212</v>
      </c>
      <c r="M207" s="11">
        <f t="shared" si="369"/>
        <v>0</v>
      </c>
      <c r="N207" s="11">
        <f t="shared" si="370"/>
        <v>0</v>
      </c>
      <c r="O207" s="11">
        <f t="shared" si="371"/>
        <v>0</v>
      </c>
      <c r="P207" s="11">
        <f t="shared" si="372"/>
        <v>0</v>
      </c>
      <c r="Q207" s="11">
        <f t="shared" si="378"/>
        <v>330.72</v>
      </c>
      <c r="R207" s="11">
        <f t="shared" si="373"/>
        <v>0</v>
      </c>
      <c r="S207" s="11">
        <f t="shared" si="374"/>
        <v>0</v>
      </c>
      <c r="T207" s="11">
        <f t="shared" si="375"/>
        <v>0</v>
      </c>
      <c r="U207" s="11">
        <f t="shared" si="376"/>
        <v>0</v>
      </c>
      <c r="V207" s="11">
        <f t="shared" si="252"/>
        <v>542.72</v>
      </c>
      <c r="W207" s="11">
        <f t="shared" si="253"/>
        <v>0</v>
      </c>
      <c r="X207" s="11">
        <f t="shared" si="254"/>
        <v>0</v>
      </c>
      <c r="Y207" s="11">
        <f t="shared" si="255"/>
        <v>0</v>
      </c>
      <c r="Z207" s="11">
        <f t="shared" si="256"/>
        <v>0</v>
      </c>
      <c r="AA207" s="9">
        <f t="shared" si="367"/>
        <v>542.72</v>
      </c>
      <c r="AB207" s="9" t="e">
        <f t="shared" si="377"/>
        <v>#DIV/0!</v>
      </c>
      <c r="AC207" s="9"/>
      <c r="AD207" s="9" t="s">
        <v>349</v>
      </c>
      <c r="AE207" s="25" t="s">
        <v>344</v>
      </c>
      <c r="AG207" s="4"/>
      <c r="AH207" s="4"/>
      <c r="AI207" s="4"/>
      <c r="AJ207" s="4"/>
      <c r="AK207" s="4"/>
      <c r="AL207" s="4"/>
      <c r="AM207" s="4"/>
      <c r="AN207" s="4"/>
      <c r="AO207" s="4"/>
    </row>
    <row r="208" spans="1:47">
      <c r="A208" s="12" t="s">
        <v>180</v>
      </c>
      <c r="B208" s="10"/>
      <c r="C208" s="7">
        <v>110</v>
      </c>
      <c r="D208" s="7">
        <v>0</v>
      </c>
      <c r="E208" s="7">
        <v>0</v>
      </c>
      <c r="F208" s="7">
        <v>0</v>
      </c>
      <c r="G208" s="7">
        <v>0</v>
      </c>
      <c r="H208" s="8">
        <v>60</v>
      </c>
      <c r="I208" s="8">
        <v>40</v>
      </c>
      <c r="J208" s="8">
        <v>0</v>
      </c>
      <c r="K208" s="8">
        <v>0</v>
      </c>
      <c r="L208" s="11">
        <f t="shared" si="368"/>
        <v>220</v>
      </c>
      <c r="M208" s="11">
        <f t="shared" si="369"/>
        <v>0</v>
      </c>
      <c r="N208" s="11">
        <f t="shared" si="370"/>
        <v>0</v>
      </c>
      <c r="O208" s="11">
        <f t="shared" si="371"/>
        <v>0</v>
      </c>
      <c r="P208" s="11">
        <f t="shared" si="372"/>
        <v>0</v>
      </c>
      <c r="Q208" s="11">
        <f t="shared" si="378"/>
        <v>330</v>
      </c>
      <c r="R208" s="11">
        <f t="shared" si="373"/>
        <v>0</v>
      </c>
      <c r="S208" s="11">
        <f t="shared" si="374"/>
        <v>0</v>
      </c>
      <c r="T208" s="11">
        <f t="shared" si="375"/>
        <v>0</v>
      </c>
      <c r="U208" s="11">
        <f t="shared" si="376"/>
        <v>0</v>
      </c>
      <c r="V208" s="11">
        <f t="shared" si="252"/>
        <v>550</v>
      </c>
      <c r="W208" s="11">
        <f t="shared" si="253"/>
        <v>0</v>
      </c>
      <c r="X208" s="11">
        <f t="shared" si="254"/>
        <v>0</v>
      </c>
      <c r="Y208" s="11">
        <f t="shared" si="255"/>
        <v>0</v>
      </c>
      <c r="Z208" s="11">
        <f t="shared" si="256"/>
        <v>0</v>
      </c>
      <c r="AA208" s="9">
        <f t="shared" si="367"/>
        <v>550</v>
      </c>
      <c r="AB208" s="9" t="e">
        <f t="shared" si="377"/>
        <v>#DIV/0!</v>
      </c>
      <c r="AC208" s="9"/>
      <c r="AD208" s="9" t="s">
        <v>348</v>
      </c>
      <c r="AE208" s="25" t="s">
        <v>344</v>
      </c>
      <c r="AG208" s="4"/>
      <c r="AH208" s="4"/>
      <c r="AI208" s="4"/>
      <c r="AJ208" s="4"/>
      <c r="AK208" s="4"/>
      <c r="AL208" s="4"/>
      <c r="AM208" s="4"/>
      <c r="AN208" s="4"/>
      <c r="AO208" s="4"/>
    </row>
    <row r="209" spans="1:47">
      <c r="A209" s="12" t="s">
        <v>181</v>
      </c>
      <c r="B209" s="10"/>
      <c r="C209" s="7">
        <v>90</v>
      </c>
      <c r="D209" s="7">
        <v>0</v>
      </c>
      <c r="E209" s="7">
        <v>0</v>
      </c>
      <c r="F209" s="7">
        <v>0</v>
      </c>
      <c r="G209" s="7">
        <v>80</v>
      </c>
      <c r="H209" s="8">
        <v>15</v>
      </c>
      <c r="I209" s="8">
        <v>15</v>
      </c>
      <c r="J209" s="8">
        <v>10</v>
      </c>
      <c r="K209" s="8">
        <v>40</v>
      </c>
      <c r="L209" s="11">
        <f t="shared" si="368"/>
        <v>180</v>
      </c>
      <c r="M209" s="11">
        <f t="shared" si="369"/>
        <v>0</v>
      </c>
      <c r="N209" s="11">
        <f t="shared" si="370"/>
        <v>0</v>
      </c>
      <c r="O209" s="11">
        <f t="shared" si="371"/>
        <v>0</v>
      </c>
      <c r="P209" s="11">
        <f t="shared" si="372"/>
        <v>160</v>
      </c>
      <c r="Q209" s="11">
        <f t="shared" si="378"/>
        <v>81</v>
      </c>
      <c r="R209" s="11">
        <f t="shared" si="373"/>
        <v>0</v>
      </c>
      <c r="S209" s="11">
        <f t="shared" si="374"/>
        <v>0</v>
      </c>
      <c r="T209" s="11">
        <f t="shared" si="375"/>
        <v>0</v>
      </c>
      <c r="U209" s="11">
        <f t="shared" si="376"/>
        <v>120</v>
      </c>
      <c r="V209" s="11">
        <f t="shared" si="252"/>
        <v>261</v>
      </c>
      <c r="W209" s="11">
        <f t="shared" si="253"/>
        <v>0</v>
      </c>
      <c r="X209" s="11">
        <f t="shared" si="254"/>
        <v>0</v>
      </c>
      <c r="Y209" s="11">
        <f t="shared" si="255"/>
        <v>0</v>
      </c>
      <c r="Z209" s="11">
        <f t="shared" si="256"/>
        <v>280</v>
      </c>
      <c r="AA209" s="9">
        <f t="shared" si="367"/>
        <v>541</v>
      </c>
      <c r="AB209" s="9" t="e">
        <f t="shared" si="377"/>
        <v>#DIV/0!</v>
      </c>
      <c r="AC209" s="22"/>
      <c r="AD209" s="9" t="s">
        <v>348</v>
      </c>
      <c r="AE209" s="30" t="s">
        <v>345</v>
      </c>
      <c r="AF209" s="49"/>
      <c r="AG209" s="4"/>
      <c r="AH209" s="4"/>
      <c r="AI209" s="4"/>
      <c r="AJ209" s="4"/>
      <c r="AK209" s="4"/>
      <c r="AL209" s="4"/>
      <c r="AM209" s="4"/>
      <c r="AN209" s="4"/>
      <c r="AO209" s="4"/>
    </row>
    <row r="210" spans="1:47">
      <c r="A210" s="12" t="s">
        <v>182</v>
      </c>
      <c r="B210" s="10"/>
      <c r="C210" s="7">
        <v>60</v>
      </c>
      <c r="D210" s="7">
        <v>0</v>
      </c>
      <c r="E210" s="7">
        <v>90</v>
      </c>
      <c r="F210" s="7">
        <v>0</v>
      </c>
      <c r="G210" s="7">
        <v>0</v>
      </c>
      <c r="H210" s="8">
        <v>30</v>
      </c>
      <c r="I210" s="8">
        <v>30</v>
      </c>
      <c r="J210" s="8">
        <v>50</v>
      </c>
      <c r="K210" s="8">
        <v>0</v>
      </c>
      <c r="L210" s="11">
        <f t="shared" si="368"/>
        <v>120</v>
      </c>
      <c r="M210" s="11">
        <f t="shared" si="369"/>
        <v>0</v>
      </c>
      <c r="N210" s="11">
        <f t="shared" si="370"/>
        <v>180</v>
      </c>
      <c r="O210" s="11">
        <f t="shared" si="371"/>
        <v>0</v>
      </c>
      <c r="P210" s="11">
        <f t="shared" si="372"/>
        <v>0</v>
      </c>
      <c r="Q210" s="11">
        <f t="shared" si="378"/>
        <v>108</v>
      </c>
      <c r="R210" s="11">
        <f t="shared" si="373"/>
        <v>0</v>
      </c>
      <c r="S210" s="11">
        <f t="shared" si="374"/>
        <v>135</v>
      </c>
      <c r="T210" s="11">
        <f t="shared" si="375"/>
        <v>0</v>
      </c>
      <c r="U210" s="11">
        <f t="shared" si="376"/>
        <v>0</v>
      </c>
      <c r="V210" s="11">
        <f t="shared" si="252"/>
        <v>228</v>
      </c>
      <c r="W210" s="11">
        <f t="shared" si="253"/>
        <v>0</v>
      </c>
      <c r="X210" s="11">
        <f t="shared" si="254"/>
        <v>315</v>
      </c>
      <c r="Y210" s="11">
        <f t="shared" si="255"/>
        <v>0</v>
      </c>
      <c r="Z210" s="11">
        <f t="shared" si="256"/>
        <v>0</v>
      </c>
      <c r="AA210" s="9">
        <f t="shared" si="367"/>
        <v>543</v>
      </c>
      <c r="AB210" s="9" t="e">
        <f t="shared" si="377"/>
        <v>#DIV/0!</v>
      </c>
      <c r="AC210" s="22"/>
      <c r="AD210" s="9" t="s">
        <v>348</v>
      </c>
      <c r="AE210" s="30" t="s">
        <v>345</v>
      </c>
      <c r="AF210" s="49"/>
      <c r="AG210" s="4"/>
      <c r="AH210" s="4"/>
      <c r="AI210" s="4"/>
      <c r="AJ210" s="4"/>
      <c r="AK210" s="4"/>
      <c r="AL210" s="4"/>
      <c r="AM210" s="4"/>
      <c r="AN210" s="4"/>
      <c r="AO210" s="4"/>
    </row>
    <row r="211" spans="1:47">
      <c r="A211" s="12" t="s">
        <v>183</v>
      </c>
      <c r="B211" s="10"/>
      <c r="C211" s="7">
        <v>110</v>
      </c>
      <c r="D211" s="7">
        <v>0</v>
      </c>
      <c r="E211" s="7">
        <v>0</v>
      </c>
      <c r="F211" s="7">
        <v>0</v>
      </c>
      <c r="G211" s="7">
        <v>0</v>
      </c>
      <c r="H211" s="8">
        <v>70</v>
      </c>
      <c r="I211" s="8">
        <v>30</v>
      </c>
      <c r="J211" s="8">
        <v>0</v>
      </c>
      <c r="K211" s="8">
        <v>0</v>
      </c>
      <c r="L211" s="11">
        <f t="shared" si="368"/>
        <v>220</v>
      </c>
      <c r="M211" s="11">
        <f t="shared" si="369"/>
        <v>0</v>
      </c>
      <c r="N211" s="11">
        <f t="shared" si="370"/>
        <v>0</v>
      </c>
      <c r="O211" s="11">
        <f t="shared" si="371"/>
        <v>0</v>
      </c>
      <c r="P211" s="11">
        <f t="shared" si="372"/>
        <v>0</v>
      </c>
      <c r="Q211" s="11">
        <f t="shared" si="378"/>
        <v>330.00000000000006</v>
      </c>
      <c r="R211" s="11">
        <f t="shared" si="373"/>
        <v>0</v>
      </c>
      <c r="S211" s="11">
        <f t="shared" si="374"/>
        <v>0</v>
      </c>
      <c r="T211" s="11">
        <f t="shared" si="375"/>
        <v>0</v>
      </c>
      <c r="U211" s="11">
        <f t="shared" si="376"/>
        <v>0</v>
      </c>
      <c r="V211" s="11">
        <f t="shared" si="252"/>
        <v>550</v>
      </c>
      <c r="W211" s="11">
        <f t="shared" si="253"/>
        <v>0</v>
      </c>
      <c r="X211" s="11">
        <f t="shared" si="254"/>
        <v>0</v>
      </c>
      <c r="Y211" s="11">
        <f t="shared" si="255"/>
        <v>0</v>
      </c>
      <c r="Z211" s="11">
        <f t="shared" si="256"/>
        <v>0</v>
      </c>
      <c r="AA211" s="9">
        <f t="shared" si="367"/>
        <v>550</v>
      </c>
      <c r="AB211" s="9" t="e">
        <f t="shared" si="377"/>
        <v>#DIV/0!</v>
      </c>
      <c r="AC211" s="9"/>
      <c r="AD211" s="9" t="s">
        <v>349</v>
      </c>
      <c r="AE211" s="25" t="s">
        <v>226</v>
      </c>
      <c r="AG211" s="4"/>
      <c r="AH211" s="4"/>
      <c r="AI211" s="4"/>
      <c r="AJ211" s="4"/>
      <c r="AK211" s="4"/>
      <c r="AL211" s="4"/>
      <c r="AM211" s="4"/>
      <c r="AN211" s="4"/>
      <c r="AO211" s="4"/>
    </row>
    <row r="212" spans="1:47" s="2" customFormat="1">
      <c r="A212" s="2" t="s">
        <v>184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>
        <v>500</v>
      </c>
      <c r="AB212" s="10"/>
      <c r="AC212" s="10"/>
      <c r="AD212" s="10"/>
      <c r="AE212" s="26"/>
      <c r="AF212" s="26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>
      <c r="A213" s="12" t="s">
        <v>185</v>
      </c>
      <c r="B213" s="10"/>
      <c r="C213" s="7">
        <v>100</v>
      </c>
      <c r="D213" s="7">
        <v>0</v>
      </c>
      <c r="E213" s="7">
        <v>0</v>
      </c>
      <c r="F213" s="7">
        <v>0</v>
      </c>
      <c r="G213" s="7">
        <v>0</v>
      </c>
      <c r="H213" s="8">
        <v>20</v>
      </c>
      <c r="I213" s="8">
        <v>80</v>
      </c>
      <c r="J213" s="8">
        <v>0</v>
      </c>
      <c r="K213" s="8">
        <v>0</v>
      </c>
      <c r="L213" s="11">
        <f t="shared" ref="L213:P216" si="379">C213*$C$1</f>
        <v>200</v>
      </c>
      <c r="M213" s="11">
        <f t="shared" si="379"/>
        <v>0</v>
      </c>
      <c r="N213" s="11">
        <f t="shared" si="379"/>
        <v>0</v>
      </c>
      <c r="O213" s="11">
        <f t="shared" si="379"/>
        <v>0</v>
      </c>
      <c r="P213" s="11">
        <f t="shared" si="379"/>
        <v>0</v>
      </c>
      <c r="Q213" s="11">
        <f>(L213/100)*(H213*$B$1)+(L213/100)*(I213*$B$1)</f>
        <v>300</v>
      </c>
      <c r="R213" s="11">
        <f t="shared" ref="R213:R218" si="380">(M213/100)*(J213*$B$1)</f>
        <v>0</v>
      </c>
      <c r="S213" s="11">
        <f t="shared" ref="S213:S218" si="381">(N213/100)*(J213*$B$1)+(N213/100)*(K213*$B$1)</f>
        <v>0</v>
      </c>
      <c r="T213" s="11">
        <f t="shared" ref="T213:T218" si="382">(O213/100)*(K213*$B$1)</f>
        <v>0</v>
      </c>
      <c r="U213" s="11">
        <f t="shared" ref="U213:U218" si="383">(P213/100)*(J213*$B$1)+(P213/100)*(K213*$B$1)</f>
        <v>0</v>
      </c>
      <c r="V213" s="11">
        <f t="shared" ref="V213:V253" si="384">L213+Q213</f>
        <v>500</v>
      </c>
      <c r="W213" s="11">
        <f t="shared" ref="W213:W253" si="385">M213+R213</f>
        <v>0</v>
      </c>
      <c r="X213" s="11">
        <f t="shared" ref="X213:X253" si="386">N213+S213</f>
        <v>0</v>
      </c>
      <c r="Y213" s="11">
        <f t="shared" ref="Y213:Y253" si="387">O213+T213</f>
        <v>0</v>
      </c>
      <c r="Z213" s="11">
        <f t="shared" ref="Z213:Z253" si="388">P213+U213</f>
        <v>0</v>
      </c>
      <c r="AA213" s="9">
        <f t="shared" si="367"/>
        <v>500</v>
      </c>
      <c r="AB213" s="9" t="e">
        <f t="shared" ref="AB213:AB218" si="389">ROUND((V213+W213+X213+Y213+Z213)/B213,1)</f>
        <v>#DIV/0!</v>
      </c>
      <c r="AC213" s="9"/>
      <c r="AD213" s="9" t="s">
        <v>717</v>
      </c>
      <c r="AE213" s="25" t="s">
        <v>227</v>
      </c>
      <c r="AG213" s="4"/>
      <c r="AH213" s="4"/>
      <c r="AI213" s="4"/>
      <c r="AJ213" s="4"/>
      <c r="AK213" s="4"/>
      <c r="AL213" s="4"/>
      <c r="AM213" s="4"/>
      <c r="AN213" s="4"/>
      <c r="AO213" s="4"/>
    </row>
    <row r="214" spans="1:47">
      <c r="A214" s="12" t="s">
        <v>186</v>
      </c>
      <c r="B214" s="10"/>
      <c r="C214" s="7">
        <v>90</v>
      </c>
      <c r="D214" s="7">
        <v>0</v>
      </c>
      <c r="E214" s="7">
        <v>0</v>
      </c>
      <c r="F214" s="7">
        <v>0</v>
      </c>
      <c r="G214" s="7">
        <v>0</v>
      </c>
      <c r="H214" s="8">
        <v>60</v>
      </c>
      <c r="I214" s="8">
        <v>60</v>
      </c>
      <c r="J214" s="8">
        <v>0</v>
      </c>
      <c r="K214" s="8">
        <v>0</v>
      </c>
      <c r="L214" s="11">
        <f t="shared" si="379"/>
        <v>180</v>
      </c>
      <c r="M214" s="11">
        <f t="shared" si="379"/>
        <v>0</v>
      </c>
      <c r="N214" s="11">
        <f t="shared" si="379"/>
        <v>0</v>
      </c>
      <c r="O214" s="11">
        <f t="shared" si="379"/>
        <v>0</v>
      </c>
      <c r="P214" s="11">
        <f t="shared" si="379"/>
        <v>0</v>
      </c>
      <c r="Q214" s="11">
        <f>(L214/100)*(H214*$B$1)+(L214/100)*(I214*$B$1)</f>
        <v>324</v>
      </c>
      <c r="R214" s="11">
        <f t="shared" si="380"/>
        <v>0</v>
      </c>
      <c r="S214" s="11">
        <f t="shared" si="381"/>
        <v>0</v>
      </c>
      <c r="T214" s="11">
        <f t="shared" si="382"/>
        <v>0</v>
      </c>
      <c r="U214" s="11">
        <f t="shared" si="383"/>
        <v>0</v>
      </c>
      <c r="V214" s="11">
        <f t="shared" si="384"/>
        <v>504</v>
      </c>
      <c r="W214" s="11">
        <f t="shared" si="385"/>
        <v>0</v>
      </c>
      <c r="X214" s="11">
        <f t="shared" si="386"/>
        <v>0</v>
      </c>
      <c r="Y214" s="11">
        <f t="shared" si="387"/>
        <v>0</v>
      </c>
      <c r="Z214" s="11">
        <f t="shared" si="388"/>
        <v>0</v>
      </c>
      <c r="AA214" s="9">
        <f t="shared" si="367"/>
        <v>504</v>
      </c>
      <c r="AB214" s="9" t="e">
        <f t="shared" si="389"/>
        <v>#DIV/0!</v>
      </c>
      <c r="AC214" s="9"/>
      <c r="AD214" s="9" t="s">
        <v>717</v>
      </c>
      <c r="AE214" s="25" t="s">
        <v>344</v>
      </c>
      <c r="AG214" s="4"/>
      <c r="AH214" s="4"/>
      <c r="AI214" s="4"/>
      <c r="AJ214" s="4"/>
      <c r="AK214" s="4"/>
      <c r="AL214" s="4"/>
      <c r="AM214" s="4"/>
      <c r="AN214" s="4"/>
      <c r="AO214" s="4"/>
    </row>
    <row r="215" spans="1:47">
      <c r="A215" s="12" t="s">
        <v>187</v>
      </c>
      <c r="B215" s="10"/>
      <c r="C215" s="7">
        <v>90</v>
      </c>
      <c r="D215" s="7">
        <v>0</v>
      </c>
      <c r="E215" s="7">
        <v>0</v>
      </c>
      <c r="F215" s="7">
        <v>0</v>
      </c>
      <c r="G215" s="7">
        <v>0</v>
      </c>
      <c r="H215" s="8">
        <v>20</v>
      </c>
      <c r="I215" s="8">
        <v>100</v>
      </c>
      <c r="J215" s="8">
        <v>0</v>
      </c>
      <c r="K215" s="8">
        <v>0</v>
      </c>
      <c r="L215" s="11">
        <f t="shared" si="379"/>
        <v>180</v>
      </c>
      <c r="M215" s="11">
        <f t="shared" si="379"/>
        <v>0</v>
      </c>
      <c r="N215" s="11">
        <f t="shared" si="379"/>
        <v>0</v>
      </c>
      <c r="O215" s="11">
        <f t="shared" si="379"/>
        <v>0</v>
      </c>
      <c r="P215" s="11">
        <f t="shared" si="379"/>
        <v>0</v>
      </c>
      <c r="Q215" s="11">
        <f>(L215/100)*(H215*$B$1)+(L215/100)*(I215*$B$1)</f>
        <v>324</v>
      </c>
      <c r="R215" s="11">
        <f t="shared" si="380"/>
        <v>0</v>
      </c>
      <c r="S215" s="11">
        <f t="shared" si="381"/>
        <v>0</v>
      </c>
      <c r="T215" s="11">
        <f t="shared" si="382"/>
        <v>0</v>
      </c>
      <c r="U215" s="11">
        <f t="shared" si="383"/>
        <v>0</v>
      </c>
      <c r="V215" s="11">
        <f t="shared" si="384"/>
        <v>504</v>
      </c>
      <c r="W215" s="11">
        <f t="shared" si="385"/>
        <v>0</v>
      </c>
      <c r="X215" s="11">
        <f t="shared" si="386"/>
        <v>0</v>
      </c>
      <c r="Y215" s="11">
        <f t="shared" si="387"/>
        <v>0</v>
      </c>
      <c r="Z215" s="11">
        <f t="shared" si="388"/>
        <v>0</v>
      </c>
      <c r="AA215" s="9">
        <f t="shared" si="367"/>
        <v>504</v>
      </c>
      <c r="AB215" s="9" t="e">
        <f t="shared" si="389"/>
        <v>#DIV/0!</v>
      </c>
      <c r="AC215" s="9"/>
      <c r="AD215" s="9" t="s">
        <v>348</v>
      </c>
      <c r="AE215" s="25" t="s">
        <v>227</v>
      </c>
      <c r="AG215" s="4"/>
      <c r="AH215" s="4"/>
      <c r="AI215" s="4"/>
      <c r="AJ215" s="4"/>
      <c r="AK215" s="4"/>
      <c r="AL215" s="4"/>
      <c r="AM215" s="4"/>
      <c r="AN215" s="4"/>
      <c r="AO215" s="4"/>
    </row>
    <row r="216" spans="1:47">
      <c r="A216" s="12" t="s">
        <v>188</v>
      </c>
      <c r="B216" s="10"/>
      <c r="C216" s="7">
        <v>80</v>
      </c>
      <c r="D216" s="7">
        <v>50</v>
      </c>
      <c r="E216" s="7">
        <v>0</v>
      </c>
      <c r="F216" s="7">
        <v>0</v>
      </c>
      <c r="G216" s="7">
        <v>0</v>
      </c>
      <c r="H216" s="8">
        <v>10</v>
      </c>
      <c r="I216" s="8">
        <v>80</v>
      </c>
      <c r="J216" s="8">
        <v>20</v>
      </c>
      <c r="K216" s="8">
        <v>20</v>
      </c>
      <c r="L216" s="11">
        <f t="shared" si="379"/>
        <v>160</v>
      </c>
      <c r="M216" s="11">
        <f t="shared" si="379"/>
        <v>100</v>
      </c>
      <c r="N216" s="11">
        <f t="shared" si="379"/>
        <v>0</v>
      </c>
      <c r="O216" s="11">
        <f t="shared" si="379"/>
        <v>0</v>
      </c>
      <c r="P216" s="11">
        <f t="shared" si="379"/>
        <v>0</v>
      </c>
      <c r="Q216" s="11">
        <f>(L216/100)*(H216*$B$1)+(L216/100)*(I216*$B$1)</f>
        <v>216</v>
      </c>
      <c r="R216" s="11">
        <f t="shared" si="380"/>
        <v>30</v>
      </c>
      <c r="S216" s="11">
        <f t="shared" si="381"/>
        <v>0</v>
      </c>
      <c r="T216" s="11">
        <f t="shared" si="382"/>
        <v>0</v>
      </c>
      <c r="U216" s="11">
        <f t="shared" si="383"/>
        <v>0</v>
      </c>
      <c r="V216" s="11">
        <f t="shared" si="384"/>
        <v>376</v>
      </c>
      <c r="W216" s="11">
        <f t="shared" si="385"/>
        <v>130</v>
      </c>
      <c r="X216" s="11">
        <f t="shared" si="386"/>
        <v>0</v>
      </c>
      <c r="Y216" s="11">
        <f t="shared" si="387"/>
        <v>0</v>
      </c>
      <c r="Z216" s="11">
        <f t="shared" si="388"/>
        <v>0</v>
      </c>
      <c r="AA216" s="9">
        <f t="shared" si="367"/>
        <v>506</v>
      </c>
      <c r="AB216" s="9" t="e">
        <f t="shared" si="389"/>
        <v>#DIV/0!</v>
      </c>
      <c r="AC216" s="22"/>
      <c r="AD216" s="9" t="s">
        <v>349</v>
      </c>
      <c r="AE216" s="30" t="s">
        <v>345</v>
      </c>
      <c r="AF216" s="49"/>
      <c r="AG216" s="4"/>
      <c r="AH216" s="4"/>
      <c r="AI216" s="4"/>
      <c r="AJ216" s="4"/>
      <c r="AK216" s="4"/>
      <c r="AL216" s="4"/>
      <c r="AM216" s="4"/>
      <c r="AN216" s="4"/>
      <c r="AO216" s="4"/>
    </row>
    <row r="217" spans="1:47">
      <c r="A217" s="12" t="s">
        <v>797</v>
      </c>
      <c r="B217" s="10"/>
      <c r="C217" s="7">
        <v>100</v>
      </c>
      <c r="D217" s="7">
        <v>0</v>
      </c>
      <c r="E217" s="7">
        <v>0</v>
      </c>
      <c r="F217" s="7">
        <v>0</v>
      </c>
      <c r="G217" s="7">
        <v>0</v>
      </c>
      <c r="H217" s="8">
        <v>90</v>
      </c>
      <c r="I217" s="8">
        <v>10</v>
      </c>
      <c r="J217" s="8">
        <v>0</v>
      </c>
      <c r="K217" s="8">
        <v>0</v>
      </c>
      <c r="L217" s="11">
        <f t="shared" ref="L217:L218" si="390">C217*$C$1</f>
        <v>200</v>
      </c>
      <c r="M217" s="11">
        <f t="shared" ref="M217:M218" si="391">D217*$C$1</f>
        <v>0</v>
      </c>
      <c r="N217" s="11">
        <f t="shared" ref="N217:N218" si="392">E217*$C$1</f>
        <v>0</v>
      </c>
      <c r="O217" s="11">
        <f t="shared" ref="O217:O218" si="393">F217*$C$1</f>
        <v>0</v>
      </c>
      <c r="P217" s="11">
        <f t="shared" ref="P217:P218" si="394">G217*$C$1</f>
        <v>0</v>
      </c>
      <c r="Q217" s="11">
        <f>(L217/100)*(H217*$B$1)+(L217/100)*(I217*$B$1)</f>
        <v>300</v>
      </c>
      <c r="R217" s="11">
        <f t="shared" si="380"/>
        <v>0</v>
      </c>
      <c r="S217" s="11">
        <f t="shared" si="381"/>
        <v>0</v>
      </c>
      <c r="T217" s="11">
        <f t="shared" si="382"/>
        <v>0</v>
      </c>
      <c r="U217" s="11">
        <f t="shared" si="383"/>
        <v>0</v>
      </c>
      <c r="V217" s="11">
        <f t="shared" ref="V217:V218" si="395">L217+Q217</f>
        <v>500</v>
      </c>
      <c r="W217" s="11">
        <f t="shared" ref="W217:W218" si="396">M217+R217</f>
        <v>0</v>
      </c>
      <c r="X217" s="11">
        <f t="shared" ref="X217:X218" si="397">N217+S217</f>
        <v>0</v>
      </c>
      <c r="Y217" s="11">
        <f t="shared" ref="Y217:Y218" si="398">O217+T217</f>
        <v>0</v>
      </c>
      <c r="Z217" s="11">
        <f t="shared" ref="Z217:Z218" si="399">P217+U217</f>
        <v>0</v>
      </c>
      <c r="AA217" s="9">
        <f t="shared" ref="AA217:AA218" si="400">V217+W217+X217+Y217+Z217</f>
        <v>500</v>
      </c>
      <c r="AB217" s="9" t="e">
        <f t="shared" si="389"/>
        <v>#DIV/0!</v>
      </c>
      <c r="AC217" s="9"/>
      <c r="AD217" s="9" t="s">
        <v>349</v>
      </c>
      <c r="AE217" s="25" t="s">
        <v>226</v>
      </c>
      <c r="AG217" s="4"/>
      <c r="AH217" s="4"/>
      <c r="AI217" s="4"/>
      <c r="AJ217" s="4"/>
      <c r="AK217" s="4"/>
      <c r="AL217" s="4"/>
      <c r="AM217" s="4"/>
      <c r="AN217" s="4"/>
      <c r="AO217" s="4"/>
    </row>
    <row r="218" spans="1:47">
      <c r="A218" s="12" t="s">
        <v>341</v>
      </c>
      <c r="B218" s="10"/>
      <c r="C218" s="7">
        <v>80</v>
      </c>
      <c r="D218" s="7">
        <v>0</v>
      </c>
      <c r="E218" s="7">
        <v>0</v>
      </c>
      <c r="F218" s="7">
        <v>0</v>
      </c>
      <c r="G218" s="7">
        <v>0</v>
      </c>
      <c r="H218" s="8">
        <v>50</v>
      </c>
      <c r="I218" s="8">
        <v>50</v>
      </c>
      <c r="J218" s="8">
        <v>0</v>
      </c>
      <c r="K218" s="8">
        <v>50</v>
      </c>
      <c r="L218" s="11">
        <f t="shared" si="390"/>
        <v>160</v>
      </c>
      <c r="M218" s="11">
        <f t="shared" si="391"/>
        <v>0</v>
      </c>
      <c r="N218" s="11">
        <f t="shared" si="392"/>
        <v>0</v>
      </c>
      <c r="O218" s="11">
        <f t="shared" si="393"/>
        <v>0</v>
      </c>
      <c r="P218" s="11">
        <f t="shared" si="394"/>
        <v>0</v>
      </c>
      <c r="Q218" s="11">
        <f>(L218/100)*(H218*$B$1)+(L218/100)*(I218*$B$1)+(L218/100)*(K218*$B$1)</f>
        <v>360</v>
      </c>
      <c r="R218" s="11">
        <f t="shared" si="380"/>
        <v>0</v>
      </c>
      <c r="S218" s="11">
        <f t="shared" si="381"/>
        <v>0</v>
      </c>
      <c r="T218" s="11">
        <f t="shared" si="382"/>
        <v>0</v>
      </c>
      <c r="U218" s="11">
        <f t="shared" si="383"/>
        <v>0</v>
      </c>
      <c r="V218" s="11">
        <f t="shared" si="395"/>
        <v>520</v>
      </c>
      <c r="W218" s="11">
        <f t="shared" si="396"/>
        <v>0</v>
      </c>
      <c r="X218" s="11">
        <f t="shared" si="397"/>
        <v>0</v>
      </c>
      <c r="Y218" s="11">
        <f t="shared" si="398"/>
        <v>0</v>
      </c>
      <c r="Z218" s="11">
        <f t="shared" si="399"/>
        <v>0</v>
      </c>
      <c r="AA218" s="9">
        <f t="shared" si="400"/>
        <v>520</v>
      </c>
      <c r="AB218" s="9" t="e">
        <f t="shared" si="389"/>
        <v>#DIV/0!</v>
      </c>
      <c r="AC218" s="9"/>
      <c r="AD218" s="9" t="s">
        <v>349</v>
      </c>
      <c r="AE218" s="44" t="s">
        <v>229</v>
      </c>
      <c r="AG218" s="4"/>
      <c r="AH218" s="4"/>
      <c r="AI218" s="4"/>
      <c r="AJ218" s="4"/>
      <c r="AK218" s="4"/>
      <c r="AL218" s="4"/>
      <c r="AM218" s="4"/>
      <c r="AN218" s="4"/>
      <c r="AO218" s="4"/>
    </row>
    <row r="219" spans="1:47" s="2" customFormat="1">
      <c r="A219" s="2" t="s">
        <v>190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>
        <v>300</v>
      </c>
      <c r="AB219" s="10"/>
      <c r="AC219" s="10"/>
      <c r="AD219" s="10"/>
      <c r="AE219" s="26"/>
      <c r="AF219" s="26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>
      <c r="A220" s="12" t="s">
        <v>189</v>
      </c>
      <c r="B220" s="10"/>
      <c r="C220" s="7">
        <v>80</v>
      </c>
      <c r="D220" s="7">
        <v>0</v>
      </c>
      <c r="E220" s="7">
        <v>0</v>
      </c>
      <c r="F220" s="7">
        <v>0</v>
      </c>
      <c r="G220" s="7">
        <v>0</v>
      </c>
      <c r="H220" s="8">
        <v>10</v>
      </c>
      <c r="I220" s="8">
        <v>50</v>
      </c>
      <c r="J220" s="8">
        <v>0</v>
      </c>
      <c r="K220" s="8">
        <v>0</v>
      </c>
      <c r="L220" s="11">
        <f t="shared" ref="L220:P224" si="401">C220*$C$1</f>
        <v>160</v>
      </c>
      <c r="M220" s="11">
        <f t="shared" si="401"/>
        <v>0</v>
      </c>
      <c r="N220" s="11">
        <f t="shared" si="401"/>
        <v>0</v>
      </c>
      <c r="O220" s="11">
        <f t="shared" si="401"/>
        <v>0</v>
      </c>
      <c r="P220" s="11">
        <f t="shared" si="401"/>
        <v>0</v>
      </c>
      <c r="Q220" s="11">
        <f>(L220/100)*(H220*$B$1)+(L220/100)*(I220*$B$1)</f>
        <v>144</v>
      </c>
      <c r="R220" s="11">
        <f>(M220/100)*(J220*$B$1)</f>
        <v>0</v>
      </c>
      <c r="S220" s="11">
        <f>(N220/100)*(J220*$B$1)+(N220/100)*(K220*$B$1)</f>
        <v>0</v>
      </c>
      <c r="T220" s="11">
        <f>(O220/100)*(K220*$B$1)</f>
        <v>0</v>
      </c>
      <c r="U220" s="11">
        <f>(P220/100)*(J220*$B$1)+(P220/100)*(K220*$B$1)</f>
        <v>0</v>
      </c>
      <c r="V220" s="11">
        <f t="shared" si="384"/>
        <v>304</v>
      </c>
      <c r="W220" s="11">
        <f t="shared" si="385"/>
        <v>0</v>
      </c>
      <c r="X220" s="11">
        <f t="shared" si="386"/>
        <v>0</v>
      </c>
      <c r="Y220" s="11">
        <f t="shared" si="387"/>
        <v>0</v>
      </c>
      <c r="Z220" s="11">
        <f t="shared" si="388"/>
        <v>0</v>
      </c>
      <c r="AA220" s="9">
        <f t="shared" si="367"/>
        <v>304</v>
      </c>
      <c r="AB220" s="9" t="e">
        <f>ROUND((V220+W220+X220+Y220+Z220)/B220,1)</f>
        <v>#DIV/0!</v>
      </c>
      <c r="AC220" s="9"/>
      <c r="AD220" s="9" t="s">
        <v>717</v>
      </c>
      <c r="AE220" s="25" t="s">
        <v>227</v>
      </c>
      <c r="AG220" s="4"/>
      <c r="AH220" s="4"/>
      <c r="AI220" s="4"/>
      <c r="AJ220" s="4"/>
      <c r="AK220" s="4"/>
      <c r="AL220" s="4"/>
      <c r="AM220" s="4"/>
      <c r="AN220" s="4"/>
      <c r="AO220" s="4"/>
    </row>
    <row r="221" spans="1:47">
      <c r="A221" s="12" t="s">
        <v>191</v>
      </c>
      <c r="B221" s="10"/>
      <c r="C221" s="7">
        <v>70</v>
      </c>
      <c r="D221" s="7">
        <v>0</v>
      </c>
      <c r="E221" s="7">
        <v>0</v>
      </c>
      <c r="F221" s="7">
        <v>0</v>
      </c>
      <c r="G221" s="7">
        <v>0</v>
      </c>
      <c r="H221" s="8">
        <v>10</v>
      </c>
      <c r="I221" s="8">
        <v>80</v>
      </c>
      <c r="J221" s="8">
        <v>0</v>
      </c>
      <c r="K221" s="8">
        <v>0</v>
      </c>
      <c r="L221" s="11">
        <f t="shared" si="401"/>
        <v>140</v>
      </c>
      <c r="M221" s="11">
        <f t="shared" si="401"/>
        <v>0</v>
      </c>
      <c r="N221" s="11">
        <f t="shared" si="401"/>
        <v>0</v>
      </c>
      <c r="O221" s="11">
        <f t="shared" si="401"/>
        <v>0</v>
      </c>
      <c r="P221" s="11">
        <f t="shared" si="401"/>
        <v>0</v>
      </c>
      <c r="Q221" s="11">
        <f>(L221/100)*(H221*$B$1)+(L221/100)*(I221*$B$1)</f>
        <v>189</v>
      </c>
      <c r="R221" s="11">
        <f>(M221/100)*(J221*$B$1)</f>
        <v>0</v>
      </c>
      <c r="S221" s="11">
        <f>(N221/100)*(J221*$B$1)+(N221/100)*(K221*$B$1)</f>
        <v>0</v>
      </c>
      <c r="T221" s="11">
        <f>(O221/100)*(K221*$B$1)</f>
        <v>0</v>
      </c>
      <c r="U221" s="11">
        <f>(P221/100)*(J221*$B$1)+(P221/100)*(K221*$B$1)</f>
        <v>0</v>
      </c>
      <c r="V221" s="11">
        <f t="shared" si="384"/>
        <v>329</v>
      </c>
      <c r="W221" s="11">
        <f t="shared" si="385"/>
        <v>0</v>
      </c>
      <c r="X221" s="11">
        <f t="shared" si="386"/>
        <v>0</v>
      </c>
      <c r="Y221" s="11">
        <f t="shared" si="387"/>
        <v>0</v>
      </c>
      <c r="Z221" s="11">
        <f t="shared" si="388"/>
        <v>0</v>
      </c>
      <c r="AA221" s="9">
        <f t="shared" si="367"/>
        <v>329</v>
      </c>
      <c r="AB221" s="9" t="e">
        <f>ROUND((V221+W221+X221+Y221+Z221)/B221,1)</f>
        <v>#DIV/0!</v>
      </c>
      <c r="AC221" s="9"/>
      <c r="AD221" s="9" t="s">
        <v>717</v>
      </c>
      <c r="AE221" s="25" t="s">
        <v>227</v>
      </c>
      <c r="AG221" s="4"/>
      <c r="AH221" s="4"/>
      <c r="AI221" s="4"/>
      <c r="AJ221" s="4"/>
      <c r="AK221" s="4"/>
      <c r="AL221" s="4"/>
      <c r="AM221" s="4"/>
      <c r="AN221" s="4"/>
      <c r="AO221" s="4"/>
    </row>
    <row r="222" spans="1:47">
      <c r="A222" s="12" t="s">
        <v>192</v>
      </c>
      <c r="B222" s="10"/>
      <c r="C222" s="7">
        <v>70</v>
      </c>
      <c r="D222" s="7">
        <v>0</v>
      </c>
      <c r="E222" s="7">
        <v>0</v>
      </c>
      <c r="F222" s="7">
        <v>0</v>
      </c>
      <c r="G222" s="7">
        <v>0</v>
      </c>
      <c r="H222" s="8">
        <v>30</v>
      </c>
      <c r="I222" s="8">
        <v>60</v>
      </c>
      <c r="J222" s="8">
        <v>0</v>
      </c>
      <c r="K222" s="8">
        <v>0</v>
      </c>
      <c r="L222" s="11">
        <f t="shared" si="401"/>
        <v>140</v>
      </c>
      <c r="M222" s="11">
        <f t="shared" si="401"/>
        <v>0</v>
      </c>
      <c r="N222" s="11">
        <f t="shared" si="401"/>
        <v>0</v>
      </c>
      <c r="O222" s="11">
        <f t="shared" si="401"/>
        <v>0</v>
      </c>
      <c r="P222" s="11">
        <f t="shared" si="401"/>
        <v>0</v>
      </c>
      <c r="Q222" s="11">
        <f>(L222/100)*(H222*$B$1)+(L222/100)*(I222*$B$1)</f>
        <v>188.99999999999997</v>
      </c>
      <c r="R222" s="11">
        <f>(M222/100)*(J222*$B$1)</f>
        <v>0</v>
      </c>
      <c r="S222" s="11">
        <f>(N222/100)*(J222*$B$1)+(N222/100)*(K222*$B$1)</f>
        <v>0</v>
      </c>
      <c r="T222" s="11">
        <f>(O222/100)*(K222*$B$1)</f>
        <v>0</v>
      </c>
      <c r="U222" s="11">
        <f>(P222/100)*(J222*$B$1)+(P222/100)*(K222*$B$1)</f>
        <v>0</v>
      </c>
      <c r="V222" s="11">
        <f t="shared" si="384"/>
        <v>329</v>
      </c>
      <c r="W222" s="11">
        <f t="shared" si="385"/>
        <v>0</v>
      </c>
      <c r="X222" s="11">
        <f t="shared" si="386"/>
        <v>0</v>
      </c>
      <c r="Y222" s="11">
        <f t="shared" si="387"/>
        <v>0</v>
      </c>
      <c r="Z222" s="11">
        <f t="shared" si="388"/>
        <v>0</v>
      </c>
      <c r="AA222" s="9">
        <f t="shared" si="367"/>
        <v>329</v>
      </c>
      <c r="AB222" s="9" t="e">
        <f>ROUND((V222+W222+X222+Y222+Z222)/B222,1)</f>
        <v>#DIV/0!</v>
      </c>
      <c r="AC222" s="9"/>
      <c r="AD222" s="9" t="s">
        <v>348</v>
      </c>
      <c r="AE222" s="25" t="s">
        <v>227</v>
      </c>
      <c r="AG222" s="4"/>
      <c r="AH222" s="4"/>
      <c r="AI222" s="4"/>
      <c r="AJ222" s="4"/>
      <c r="AK222" s="4"/>
      <c r="AL222" s="4"/>
      <c r="AM222" s="4"/>
      <c r="AN222" s="4"/>
      <c r="AO222" s="4"/>
    </row>
    <row r="223" spans="1:47">
      <c r="A223" s="12" t="s">
        <v>193</v>
      </c>
      <c r="B223" s="10"/>
      <c r="C223" s="7">
        <v>60</v>
      </c>
      <c r="D223" s="7">
        <v>0</v>
      </c>
      <c r="E223" s="7">
        <v>40</v>
      </c>
      <c r="F223" s="7">
        <v>0</v>
      </c>
      <c r="G223" s="7">
        <v>0</v>
      </c>
      <c r="H223" s="8">
        <v>10</v>
      </c>
      <c r="I223" s="8">
        <v>45</v>
      </c>
      <c r="J223" s="8">
        <v>20</v>
      </c>
      <c r="K223" s="8">
        <v>20</v>
      </c>
      <c r="L223" s="11">
        <f t="shared" si="401"/>
        <v>120</v>
      </c>
      <c r="M223" s="11">
        <f t="shared" si="401"/>
        <v>0</v>
      </c>
      <c r="N223" s="11">
        <f t="shared" si="401"/>
        <v>80</v>
      </c>
      <c r="O223" s="11">
        <f t="shared" si="401"/>
        <v>0</v>
      </c>
      <c r="P223" s="11">
        <f t="shared" si="401"/>
        <v>0</v>
      </c>
      <c r="Q223" s="11">
        <f>(L223/100)*(H223*$B$1)+(L223/100)*(I223*$B$1)</f>
        <v>99</v>
      </c>
      <c r="R223" s="11">
        <f>(M223/100)*(J223*$B$1)</f>
        <v>0</v>
      </c>
      <c r="S223" s="11">
        <f>(N223/100)*(J223*$B$1)+(N223/100)*(K223*$B$1)</f>
        <v>48</v>
      </c>
      <c r="T223" s="11">
        <f>(O223/100)*(K223*$B$1)</f>
        <v>0</v>
      </c>
      <c r="U223" s="11">
        <f>(P223/100)*(J223*$B$1)+(P223/100)*(K223*$B$1)</f>
        <v>0</v>
      </c>
      <c r="V223" s="11">
        <f t="shared" si="384"/>
        <v>219</v>
      </c>
      <c r="W223" s="11">
        <f t="shared" si="385"/>
        <v>0</v>
      </c>
      <c r="X223" s="11">
        <f t="shared" si="386"/>
        <v>128</v>
      </c>
      <c r="Y223" s="11">
        <f t="shared" si="387"/>
        <v>0</v>
      </c>
      <c r="Z223" s="11">
        <f t="shared" si="388"/>
        <v>0</v>
      </c>
      <c r="AA223" s="9">
        <f t="shared" si="367"/>
        <v>347</v>
      </c>
      <c r="AB223" s="9" t="e">
        <f>ROUND((V223+W223+X223+Y223+Z223)/B223,1)</f>
        <v>#DIV/0!</v>
      </c>
      <c r="AC223" s="22"/>
      <c r="AD223" s="9" t="s">
        <v>348</v>
      </c>
      <c r="AE223" s="30" t="s">
        <v>227</v>
      </c>
      <c r="AF223" s="49"/>
      <c r="AG223" s="4"/>
      <c r="AH223" s="4"/>
      <c r="AI223" s="4"/>
      <c r="AJ223" s="4"/>
      <c r="AK223" s="4"/>
      <c r="AL223" s="4"/>
      <c r="AM223" s="4"/>
      <c r="AN223" s="4"/>
      <c r="AO223" s="4"/>
    </row>
    <row r="224" spans="1:47">
      <c r="A224" s="12" t="s">
        <v>194</v>
      </c>
      <c r="B224" s="10"/>
      <c r="C224" s="7">
        <v>70</v>
      </c>
      <c r="D224" s="7">
        <v>0</v>
      </c>
      <c r="E224" s="7">
        <v>0</v>
      </c>
      <c r="F224" s="7">
        <v>0</v>
      </c>
      <c r="G224" s="7">
        <v>0</v>
      </c>
      <c r="H224" s="8">
        <v>20</v>
      </c>
      <c r="I224" s="8">
        <v>20</v>
      </c>
      <c r="J224" s="8">
        <v>0</v>
      </c>
      <c r="K224" s="8">
        <v>60</v>
      </c>
      <c r="L224" s="11">
        <f t="shared" si="401"/>
        <v>140</v>
      </c>
      <c r="M224" s="11">
        <f t="shared" si="401"/>
        <v>0</v>
      </c>
      <c r="N224" s="11">
        <f t="shared" si="401"/>
        <v>0</v>
      </c>
      <c r="O224" s="11">
        <f t="shared" si="401"/>
        <v>0</v>
      </c>
      <c r="P224" s="11">
        <f t="shared" si="401"/>
        <v>0</v>
      </c>
      <c r="Q224" s="11">
        <f>(L224/100)*(H224*$B$1)+(L224/100)*(I224*$B$1)+(L224/100)*(K224*$B$1)</f>
        <v>210</v>
      </c>
      <c r="R224" s="11">
        <f>(M224/100)*(J224*$B$1)</f>
        <v>0</v>
      </c>
      <c r="S224" s="11">
        <f>(N224/100)*(J224*$B$1)+(N224/100)*(K224*$B$1)</f>
        <v>0</v>
      </c>
      <c r="T224" s="11">
        <f>(O224/100)*(K224*$B$1)</f>
        <v>0</v>
      </c>
      <c r="U224" s="11">
        <f>(P224/100)*(J224*$B$1)+(P224/100)*(K224*$B$1)</f>
        <v>0</v>
      </c>
      <c r="V224" s="11">
        <f t="shared" si="384"/>
        <v>350</v>
      </c>
      <c r="W224" s="11">
        <f t="shared" si="385"/>
        <v>0</v>
      </c>
      <c r="X224" s="11">
        <f t="shared" si="386"/>
        <v>0</v>
      </c>
      <c r="Y224" s="11">
        <f t="shared" si="387"/>
        <v>0</v>
      </c>
      <c r="Z224" s="11">
        <f t="shared" si="388"/>
        <v>0</v>
      </c>
      <c r="AA224" s="9">
        <f t="shared" si="367"/>
        <v>350</v>
      </c>
      <c r="AB224" s="9" t="e">
        <f>ROUND((V224+W224+X224+Y224+Z224)/B224,1)</f>
        <v>#DIV/0!</v>
      </c>
      <c r="AC224" s="9"/>
      <c r="AD224" s="9" t="s">
        <v>349</v>
      </c>
      <c r="AE224" s="44" t="s">
        <v>229</v>
      </c>
      <c r="AG224" s="4"/>
      <c r="AH224" s="4">
        <f>75/2</f>
        <v>37.5</v>
      </c>
      <c r="AI224" s="4"/>
      <c r="AJ224" s="4"/>
      <c r="AK224" s="4"/>
      <c r="AL224" s="4"/>
      <c r="AM224" s="4"/>
      <c r="AN224" s="4"/>
      <c r="AO224" s="4"/>
    </row>
    <row r="225" spans="1:47" s="2" customFormat="1">
      <c r="A225" s="2" t="s">
        <v>195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>
        <v>400</v>
      </c>
      <c r="AB225" s="10"/>
      <c r="AC225" s="10"/>
      <c r="AD225" s="10"/>
      <c r="AE225" s="26"/>
      <c r="AF225" s="26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>
      <c r="A226" s="12" t="s">
        <v>196</v>
      </c>
      <c r="B226" s="10"/>
      <c r="C226" s="7">
        <v>100</v>
      </c>
      <c r="D226" s="7">
        <v>0</v>
      </c>
      <c r="E226" s="7">
        <v>0</v>
      </c>
      <c r="F226" s="7">
        <v>0</v>
      </c>
      <c r="G226" s="7">
        <v>0</v>
      </c>
      <c r="H226" s="8">
        <v>60</v>
      </c>
      <c r="I226" s="8">
        <v>10</v>
      </c>
      <c r="J226" s="8">
        <v>0</v>
      </c>
      <c r="K226" s="8">
        <v>0</v>
      </c>
      <c r="L226" s="11">
        <f t="shared" ref="L226:P232" si="402">C226*$C$1</f>
        <v>200</v>
      </c>
      <c r="M226" s="11">
        <f t="shared" si="402"/>
        <v>0</v>
      </c>
      <c r="N226" s="11">
        <f t="shared" si="402"/>
        <v>0</v>
      </c>
      <c r="O226" s="11">
        <f t="shared" si="402"/>
        <v>0</v>
      </c>
      <c r="P226" s="11">
        <f t="shared" si="402"/>
        <v>0</v>
      </c>
      <c r="Q226" s="11">
        <f t="shared" ref="Q226:Q233" si="403">(L226/100)*(H226*$B$1)+(L226/100)*(I226*$B$1)</f>
        <v>210</v>
      </c>
      <c r="R226" s="11">
        <f t="shared" ref="R226:R233" si="404">(M226/100)*(J226*$B$1)</f>
        <v>0</v>
      </c>
      <c r="S226" s="11">
        <f t="shared" ref="S226:S233" si="405">(N226/100)*(J226*$B$1)+(N226/100)*(K226*$B$1)</f>
        <v>0</v>
      </c>
      <c r="T226" s="11">
        <f t="shared" ref="T226:T233" si="406">(O226/100)*(K226*$B$1)</f>
        <v>0</v>
      </c>
      <c r="U226" s="11">
        <f t="shared" ref="U226:U233" si="407">(P226/100)*(J226*$B$1)+(P226/100)*(K226*$B$1)</f>
        <v>0</v>
      </c>
      <c r="V226" s="11">
        <f t="shared" si="384"/>
        <v>410</v>
      </c>
      <c r="W226" s="11">
        <f t="shared" si="385"/>
        <v>0</v>
      </c>
      <c r="X226" s="11">
        <f t="shared" si="386"/>
        <v>0</v>
      </c>
      <c r="Y226" s="11">
        <f t="shared" si="387"/>
        <v>0</v>
      </c>
      <c r="Z226" s="11">
        <f t="shared" si="388"/>
        <v>0</v>
      </c>
      <c r="AA226" s="9">
        <f t="shared" si="367"/>
        <v>410</v>
      </c>
      <c r="AB226" s="9" t="e">
        <f t="shared" ref="AB226:AB233" si="408">ROUND((V226+W226+X226+Y226+Z226)/B226,1)</f>
        <v>#DIV/0!</v>
      </c>
      <c r="AC226" s="9"/>
      <c r="AD226" s="9" t="s">
        <v>717</v>
      </c>
      <c r="AE226" s="25" t="s">
        <v>344</v>
      </c>
      <c r="AG226" s="4"/>
      <c r="AH226" s="4"/>
      <c r="AI226" s="4"/>
      <c r="AJ226" s="4"/>
      <c r="AK226" s="4"/>
      <c r="AL226" s="4"/>
      <c r="AM226" s="4"/>
      <c r="AN226" s="4"/>
      <c r="AO226" s="4"/>
    </row>
    <row r="227" spans="1:47">
      <c r="A227" s="12" t="s">
        <v>197</v>
      </c>
      <c r="B227" s="10"/>
      <c r="C227" s="7">
        <v>80</v>
      </c>
      <c r="D227" s="7">
        <v>0</v>
      </c>
      <c r="E227" s="7">
        <v>50</v>
      </c>
      <c r="F227" s="7">
        <v>0</v>
      </c>
      <c r="G227" s="7">
        <v>0</v>
      </c>
      <c r="H227" s="8">
        <v>50</v>
      </c>
      <c r="I227" s="8">
        <v>10</v>
      </c>
      <c r="J227" s="8">
        <v>10</v>
      </c>
      <c r="K227" s="8">
        <v>10</v>
      </c>
      <c r="L227" s="11">
        <f t="shared" si="402"/>
        <v>160</v>
      </c>
      <c r="M227" s="11">
        <f t="shared" si="402"/>
        <v>0</v>
      </c>
      <c r="N227" s="11">
        <f t="shared" si="402"/>
        <v>100</v>
      </c>
      <c r="O227" s="11">
        <f t="shared" si="402"/>
        <v>0</v>
      </c>
      <c r="P227" s="11">
        <f t="shared" si="402"/>
        <v>0</v>
      </c>
      <c r="Q227" s="11">
        <f t="shared" si="403"/>
        <v>144</v>
      </c>
      <c r="R227" s="11">
        <f t="shared" si="404"/>
        <v>0</v>
      </c>
      <c r="S227" s="11">
        <f t="shared" si="405"/>
        <v>30</v>
      </c>
      <c r="T227" s="11">
        <f t="shared" si="406"/>
        <v>0</v>
      </c>
      <c r="U227" s="11">
        <f t="shared" si="407"/>
        <v>0</v>
      </c>
      <c r="V227" s="11">
        <f t="shared" si="384"/>
        <v>304</v>
      </c>
      <c r="W227" s="11">
        <f t="shared" si="385"/>
        <v>0</v>
      </c>
      <c r="X227" s="11">
        <f t="shared" si="386"/>
        <v>130</v>
      </c>
      <c r="Y227" s="11">
        <f t="shared" si="387"/>
        <v>0</v>
      </c>
      <c r="Z227" s="11">
        <f t="shared" si="388"/>
        <v>0</v>
      </c>
      <c r="AA227" s="9">
        <f t="shared" si="367"/>
        <v>434</v>
      </c>
      <c r="AB227" s="9" t="e">
        <f t="shared" si="408"/>
        <v>#DIV/0!</v>
      </c>
      <c r="AC227" s="22"/>
      <c r="AD227" s="9" t="s">
        <v>349</v>
      </c>
      <c r="AE227" s="30" t="s">
        <v>226</v>
      </c>
      <c r="AF227" s="49"/>
      <c r="AG227" s="4"/>
      <c r="AH227" s="4"/>
      <c r="AI227" s="4"/>
      <c r="AJ227" s="4"/>
      <c r="AK227" s="4"/>
      <c r="AL227" s="4"/>
      <c r="AM227" s="4"/>
      <c r="AN227" s="4"/>
      <c r="AO227" s="4"/>
    </row>
    <row r="228" spans="1:47">
      <c r="A228" s="12" t="s">
        <v>198</v>
      </c>
      <c r="B228" s="10"/>
      <c r="C228" s="7">
        <v>0</v>
      </c>
      <c r="D228" s="7">
        <v>0</v>
      </c>
      <c r="E228" s="7">
        <v>0</v>
      </c>
      <c r="F228" s="7">
        <v>0</v>
      </c>
      <c r="G228" s="7">
        <v>200</v>
      </c>
      <c r="H228" s="8">
        <v>0</v>
      </c>
      <c r="I228" s="8">
        <v>0</v>
      </c>
      <c r="J228" s="8">
        <v>0</v>
      </c>
      <c r="K228" s="8">
        <v>0</v>
      </c>
      <c r="L228" s="11">
        <f t="shared" si="402"/>
        <v>0</v>
      </c>
      <c r="M228" s="11">
        <f t="shared" si="402"/>
        <v>0</v>
      </c>
      <c r="N228" s="11">
        <f t="shared" si="402"/>
        <v>0</v>
      </c>
      <c r="O228" s="11">
        <f t="shared" si="402"/>
        <v>0</v>
      </c>
      <c r="P228" s="11">
        <f t="shared" si="402"/>
        <v>400</v>
      </c>
      <c r="Q228" s="11">
        <f t="shared" si="403"/>
        <v>0</v>
      </c>
      <c r="R228" s="11">
        <f t="shared" si="404"/>
        <v>0</v>
      </c>
      <c r="S228" s="11">
        <f t="shared" si="405"/>
        <v>0</v>
      </c>
      <c r="T228" s="11">
        <f t="shared" si="406"/>
        <v>0</v>
      </c>
      <c r="U228" s="11">
        <f t="shared" si="407"/>
        <v>0</v>
      </c>
      <c r="V228" s="11">
        <f t="shared" si="384"/>
        <v>0</v>
      </c>
      <c r="W228" s="11">
        <f t="shared" si="385"/>
        <v>0</v>
      </c>
      <c r="X228" s="11">
        <f t="shared" si="386"/>
        <v>0</v>
      </c>
      <c r="Y228" s="11">
        <f t="shared" si="387"/>
        <v>0</v>
      </c>
      <c r="Z228" s="11">
        <f t="shared" si="388"/>
        <v>400</v>
      </c>
      <c r="AA228" s="9">
        <f t="shared" si="367"/>
        <v>400</v>
      </c>
      <c r="AB228" s="9" t="e">
        <f t="shared" si="408"/>
        <v>#DIV/0!</v>
      </c>
      <c r="AC228" s="9"/>
      <c r="AD228" s="9" t="s">
        <v>717</v>
      </c>
      <c r="AE228" s="25" t="s">
        <v>347</v>
      </c>
      <c r="AG228" s="4"/>
      <c r="AH228" s="4"/>
      <c r="AI228" s="4"/>
      <c r="AJ228" s="4"/>
      <c r="AK228" s="4"/>
      <c r="AL228" s="4"/>
      <c r="AM228" s="4"/>
      <c r="AN228" s="4"/>
      <c r="AO228" s="4"/>
    </row>
    <row r="229" spans="1:47">
      <c r="A229" s="12" t="s">
        <v>199</v>
      </c>
      <c r="B229" s="10"/>
      <c r="C229" s="7">
        <v>80</v>
      </c>
      <c r="D229" s="7">
        <v>0</v>
      </c>
      <c r="E229" s="7">
        <v>0</v>
      </c>
      <c r="F229" s="7">
        <v>50</v>
      </c>
      <c r="G229" s="7">
        <v>0</v>
      </c>
      <c r="H229" s="8">
        <v>10</v>
      </c>
      <c r="I229" s="8">
        <v>50</v>
      </c>
      <c r="J229" s="8">
        <v>0</v>
      </c>
      <c r="K229" s="8">
        <v>25</v>
      </c>
      <c r="L229" s="11">
        <f t="shared" si="402"/>
        <v>160</v>
      </c>
      <c r="M229" s="11">
        <f t="shared" si="402"/>
        <v>0</v>
      </c>
      <c r="N229" s="11">
        <f t="shared" si="402"/>
        <v>0</v>
      </c>
      <c r="O229" s="11">
        <f t="shared" si="402"/>
        <v>100</v>
      </c>
      <c r="P229" s="11">
        <f t="shared" si="402"/>
        <v>0</v>
      </c>
      <c r="Q229" s="11">
        <f t="shared" si="403"/>
        <v>144</v>
      </c>
      <c r="R229" s="11">
        <f t="shared" si="404"/>
        <v>0</v>
      </c>
      <c r="S229" s="11">
        <f t="shared" si="405"/>
        <v>0</v>
      </c>
      <c r="T229" s="11">
        <f t="shared" si="406"/>
        <v>37.5</v>
      </c>
      <c r="U229" s="11">
        <f t="shared" si="407"/>
        <v>0</v>
      </c>
      <c r="V229" s="11">
        <f t="shared" si="384"/>
        <v>304</v>
      </c>
      <c r="W229" s="11">
        <f t="shared" si="385"/>
        <v>0</v>
      </c>
      <c r="X229" s="11">
        <f t="shared" si="386"/>
        <v>0</v>
      </c>
      <c r="Y229" s="11">
        <f t="shared" si="387"/>
        <v>137.5</v>
      </c>
      <c r="Z229" s="11">
        <f t="shared" si="388"/>
        <v>0</v>
      </c>
      <c r="AA229" s="9">
        <f t="shared" si="367"/>
        <v>441.5</v>
      </c>
      <c r="AB229" s="9" t="e">
        <f t="shared" si="408"/>
        <v>#DIV/0!</v>
      </c>
      <c r="AC229" s="22"/>
      <c r="AD229" s="9" t="s">
        <v>349</v>
      </c>
      <c r="AE229" s="30" t="s">
        <v>226</v>
      </c>
      <c r="AF229" s="49"/>
      <c r="AG229" s="4"/>
      <c r="AH229" s="4"/>
      <c r="AI229" s="4"/>
      <c r="AJ229" s="4"/>
      <c r="AK229" s="4"/>
      <c r="AL229" s="4"/>
      <c r="AM229" s="4"/>
      <c r="AN229" s="4"/>
      <c r="AO229" s="4"/>
    </row>
    <row r="230" spans="1:47">
      <c r="A230" s="12" t="s">
        <v>200</v>
      </c>
      <c r="B230" s="10"/>
      <c r="C230" s="7">
        <v>100</v>
      </c>
      <c r="D230" s="7">
        <v>0</v>
      </c>
      <c r="E230" s="7">
        <v>0</v>
      </c>
      <c r="F230" s="7">
        <v>0</v>
      </c>
      <c r="G230" s="7">
        <v>0</v>
      </c>
      <c r="H230" s="8">
        <v>10</v>
      </c>
      <c r="I230" s="8">
        <v>60</v>
      </c>
      <c r="J230" s="8">
        <v>0</v>
      </c>
      <c r="K230" s="8">
        <v>0</v>
      </c>
      <c r="L230" s="11">
        <f t="shared" si="402"/>
        <v>200</v>
      </c>
      <c r="M230" s="11">
        <f t="shared" si="402"/>
        <v>0</v>
      </c>
      <c r="N230" s="11">
        <f t="shared" si="402"/>
        <v>0</v>
      </c>
      <c r="O230" s="11">
        <f t="shared" si="402"/>
        <v>0</v>
      </c>
      <c r="P230" s="11">
        <f t="shared" si="402"/>
        <v>0</v>
      </c>
      <c r="Q230" s="11">
        <f t="shared" si="403"/>
        <v>210</v>
      </c>
      <c r="R230" s="11">
        <f t="shared" si="404"/>
        <v>0</v>
      </c>
      <c r="S230" s="11">
        <f t="shared" si="405"/>
        <v>0</v>
      </c>
      <c r="T230" s="11">
        <f t="shared" si="406"/>
        <v>0</v>
      </c>
      <c r="U230" s="11">
        <f t="shared" si="407"/>
        <v>0</v>
      </c>
      <c r="V230" s="11">
        <f t="shared" si="384"/>
        <v>410</v>
      </c>
      <c r="W230" s="11">
        <f t="shared" si="385"/>
        <v>0</v>
      </c>
      <c r="X230" s="11">
        <f t="shared" si="386"/>
        <v>0</v>
      </c>
      <c r="Y230" s="11">
        <f t="shared" si="387"/>
        <v>0</v>
      </c>
      <c r="Z230" s="11">
        <f t="shared" si="388"/>
        <v>0</v>
      </c>
      <c r="AA230" s="9">
        <f t="shared" si="367"/>
        <v>410</v>
      </c>
      <c r="AB230" s="9" t="e">
        <f t="shared" si="408"/>
        <v>#DIV/0!</v>
      </c>
      <c r="AC230" s="9"/>
      <c r="AD230" s="9" t="s">
        <v>717</v>
      </c>
      <c r="AE230" s="25" t="s">
        <v>227</v>
      </c>
      <c r="AG230" s="4"/>
      <c r="AH230" s="4"/>
      <c r="AI230" s="4"/>
      <c r="AJ230" s="4"/>
      <c r="AK230" s="4"/>
      <c r="AL230" s="4"/>
      <c r="AM230" s="4"/>
      <c r="AN230" s="4"/>
      <c r="AO230" s="4"/>
    </row>
    <row r="231" spans="1:47">
      <c r="A231" s="12" t="s">
        <v>201</v>
      </c>
      <c r="B231" s="10"/>
      <c r="C231" s="7">
        <v>90</v>
      </c>
      <c r="D231" s="7">
        <v>0</v>
      </c>
      <c r="E231" s="7">
        <v>0</v>
      </c>
      <c r="F231" s="7">
        <v>0</v>
      </c>
      <c r="G231" s="7">
        <v>0</v>
      </c>
      <c r="H231" s="8">
        <v>20</v>
      </c>
      <c r="I231" s="8">
        <v>75</v>
      </c>
      <c r="J231" s="8">
        <v>0</v>
      </c>
      <c r="K231" s="8">
        <v>0</v>
      </c>
      <c r="L231" s="11">
        <f t="shared" si="402"/>
        <v>180</v>
      </c>
      <c r="M231" s="11">
        <f t="shared" si="402"/>
        <v>0</v>
      </c>
      <c r="N231" s="11">
        <f t="shared" si="402"/>
        <v>0</v>
      </c>
      <c r="O231" s="11">
        <f t="shared" si="402"/>
        <v>0</v>
      </c>
      <c r="P231" s="11">
        <f t="shared" si="402"/>
        <v>0</v>
      </c>
      <c r="Q231" s="11">
        <f t="shared" si="403"/>
        <v>256.5</v>
      </c>
      <c r="R231" s="11">
        <f t="shared" si="404"/>
        <v>0</v>
      </c>
      <c r="S231" s="11">
        <f t="shared" si="405"/>
        <v>0</v>
      </c>
      <c r="T231" s="11">
        <f t="shared" si="406"/>
        <v>0</v>
      </c>
      <c r="U231" s="11">
        <f t="shared" si="407"/>
        <v>0</v>
      </c>
      <c r="V231" s="11">
        <f t="shared" si="384"/>
        <v>436.5</v>
      </c>
      <c r="W231" s="11">
        <f t="shared" si="385"/>
        <v>0</v>
      </c>
      <c r="X231" s="11">
        <f t="shared" si="386"/>
        <v>0</v>
      </c>
      <c r="Y231" s="11">
        <f t="shared" si="387"/>
        <v>0</v>
      </c>
      <c r="Z231" s="11">
        <f t="shared" si="388"/>
        <v>0</v>
      </c>
      <c r="AA231" s="9">
        <f t="shared" si="367"/>
        <v>436.5</v>
      </c>
      <c r="AB231" s="9" t="e">
        <f t="shared" si="408"/>
        <v>#DIV/0!</v>
      </c>
      <c r="AC231" s="9"/>
      <c r="AD231" s="9" t="s">
        <v>717</v>
      </c>
      <c r="AE231" s="25" t="s">
        <v>227</v>
      </c>
      <c r="AG231" s="4"/>
      <c r="AH231" s="4"/>
      <c r="AI231" s="4"/>
      <c r="AJ231" s="4"/>
      <c r="AK231" s="4"/>
      <c r="AL231" s="4"/>
      <c r="AM231" s="4"/>
      <c r="AN231" s="4"/>
      <c r="AO231" s="4"/>
    </row>
    <row r="232" spans="1:47">
      <c r="A232" s="12" t="s">
        <v>202</v>
      </c>
      <c r="B232" s="10"/>
      <c r="C232" s="7">
        <v>100</v>
      </c>
      <c r="D232" s="7">
        <v>0</v>
      </c>
      <c r="E232" s="7">
        <v>0</v>
      </c>
      <c r="F232" s="7">
        <v>0</v>
      </c>
      <c r="G232" s="7">
        <v>0</v>
      </c>
      <c r="H232" s="8">
        <v>10</v>
      </c>
      <c r="I232" s="8">
        <v>72</v>
      </c>
      <c r="J232" s="8">
        <v>0</v>
      </c>
      <c r="K232" s="8">
        <v>0</v>
      </c>
      <c r="L232" s="11">
        <f t="shared" si="402"/>
        <v>200</v>
      </c>
      <c r="M232" s="11">
        <f t="shared" si="402"/>
        <v>0</v>
      </c>
      <c r="N232" s="11">
        <f t="shared" si="402"/>
        <v>0</v>
      </c>
      <c r="O232" s="11">
        <f t="shared" si="402"/>
        <v>0</v>
      </c>
      <c r="P232" s="11">
        <f t="shared" si="402"/>
        <v>0</v>
      </c>
      <c r="Q232" s="11">
        <f t="shared" si="403"/>
        <v>246</v>
      </c>
      <c r="R232" s="11">
        <f t="shared" si="404"/>
        <v>0</v>
      </c>
      <c r="S232" s="11">
        <f t="shared" si="405"/>
        <v>0</v>
      </c>
      <c r="T232" s="11">
        <f t="shared" si="406"/>
        <v>0</v>
      </c>
      <c r="U232" s="11">
        <f t="shared" si="407"/>
        <v>0</v>
      </c>
      <c r="V232" s="11">
        <f t="shared" si="384"/>
        <v>446</v>
      </c>
      <c r="W232" s="11">
        <f t="shared" si="385"/>
        <v>0</v>
      </c>
      <c r="X232" s="11">
        <f t="shared" si="386"/>
        <v>0</v>
      </c>
      <c r="Y232" s="11">
        <f t="shared" si="387"/>
        <v>0</v>
      </c>
      <c r="Z232" s="11">
        <f t="shared" si="388"/>
        <v>0</v>
      </c>
      <c r="AA232" s="9">
        <f t="shared" si="367"/>
        <v>446</v>
      </c>
      <c r="AB232" s="9" t="e">
        <f t="shared" si="408"/>
        <v>#DIV/0!</v>
      </c>
      <c r="AC232" s="9"/>
      <c r="AD232" s="9" t="s">
        <v>717</v>
      </c>
      <c r="AE232" s="25" t="s">
        <v>227</v>
      </c>
      <c r="AG232" s="4"/>
      <c r="AH232" s="4"/>
      <c r="AI232" s="4"/>
      <c r="AJ232" s="4"/>
      <c r="AK232" s="4"/>
      <c r="AL232" s="4"/>
      <c r="AM232" s="4"/>
      <c r="AN232" s="4"/>
      <c r="AO232" s="4"/>
    </row>
    <row r="233" spans="1:47">
      <c r="A233" s="12" t="s">
        <v>810</v>
      </c>
      <c r="B233" s="10"/>
      <c r="C233" s="7">
        <v>60</v>
      </c>
      <c r="D233" s="7">
        <v>0</v>
      </c>
      <c r="E233" s="7">
        <v>0</v>
      </c>
      <c r="F233" s="7">
        <v>0</v>
      </c>
      <c r="G233" s="7">
        <v>0</v>
      </c>
      <c r="H233" s="8">
        <v>80</v>
      </c>
      <c r="I233" s="8">
        <v>80</v>
      </c>
      <c r="J233" s="8">
        <v>0</v>
      </c>
      <c r="K233" s="8">
        <v>0</v>
      </c>
      <c r="L233" s="11">
        <f t="shared" ref="L233" si="409">C233*$C$1</f>
        <v>120</v>
      </c>
      <c r="M233" s="11">
        <f t="shared" ref="M233" si="410">D233*$C$1</f>
        <v>0</v>
      </c>
      <c r="N233" s="11">
        <f t="shared" ref="N233" si="411">E233*$C$1</f>
        <v>0</v>
      </c>
      <c r="O233" s="11">
        <f t="shared" ref="O233" si="412">F233*$C$1</f>
        <v>0</v>
      </c>
      <c r="P233" s="11">
        <f t="shared" ref="P233" si="413">G233*$C$1</f>
        <v>0</v>
      </c>
      <c r="Q233" s="11">
        <f t="shared" si="403"/>
        <v>288</v>
      </c>
      <c r="R233" s="11">
        <f t="shared" si="404"/>
        <v>0</v>
      </c>
      <c r="S233" s="11">
        <f t="shared" si="405"/>
        <v>0</v>
      </c>
      <c r="T233" s="11">
        <f t="shared" si="406"/>
        <v>0</v>
      </c>
      <c r="U233" s="11">
        <f t="shared" si="407"/>
        <v>0</v>
      </c>
      <c r="V233" s="11">
        <f t="shared" ref="V233" si="414">L233+Q233</f>
        <v>408</v>
      </c>
      <c r="W233" s="11">
        <f t="shared" ref="W233" si="415">M233+R233</f>
        <v>0</v>
      </c>
      <c r="X233" s="11">
        <f t="shared" ref="X233" si="416">N233+S233</f>
        <v>0</v>
      </c>
      <c r="Y233" s="11">
        <f t="shared" ref="Y233" si="417">O233+T233</f>
        <v>0</v>
      </c>
      <c r="Z233" s="11">
        <f t="shared" ref="Z233" si="418">P233+U233</f>
        <v>0</v>
      </c>
      <c r="AA233" s="9">
        <f t="shared" ref="AA233" si="419">V233+W233+X233+Y233+Z233</f>
        <v>408</v>
      </c>
      <c r="AB233" s="9" t="e">
        <f t="shared" si="408"/>
        <v>#DIV/0!</v>
      </c>
      <c r="AC233" s="9"/>
      <c r="AD233" s="9" t="s">
        <v>717</v>
      </c>
      <c r="AE233" s="25" t="s">
        <v>227</v>
      </c>
      <c r="AG233" s="4"/>
      <c r="AH233" s="4"/>
      <c r="AI233" s="4"/>
      <c r="AJ233" s="4"/>
      <c r="AK233" s="4"/>
      <c r="AL233" s="4"/>
      <c r="AM233" s="4"/>
      <c r="AN233" s="4"/>
      <c r="AO233" s="4"/>
    </row>
    <row r="234" spans="1:47" s="2" customFormat="1">
      <c r="A234" s="2" t="s">
        <v>203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>
        <v>300</v>
      </c>
      <c r="AB234" s="10"/>
      <c r="AC234" s="10"/>
      <c r="AD234" s="10"/>
      <c r="AE234" s="26"/>
      <c r="AF234" s="26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>
      <c r="A235" s="12" t="s">
        <v>204</v>
      </c>
      <c r="B235" s="10"/>
      <c r="C235" s="7">
        <v>80</v>
      </c>
      <c r="D235" s="7">
        <v>0</v>
      </c>
      <c r="E235" s="7">
        <v>0</v>
      </c>
      <c r="F235" s="7">
        <v>0</v>
      </c>
      <c r="G235" s="7">
        <v>0</v>
      </c>
      <c r="H235" s="8">
        <v>10</v>
      </c>
      <c r="I235" s="8">
        <v>50</v>
      </c>
      <c r="J235" s="8">
        <v>0</v>
      </c>
      <c r="K235" s="8">
        <v>0</v>
      </c>
      <c r="L235" s="11">
        <f t="shared" ref="L235:P241" si="420">C235*$C$1</f>
        <v>160</v>
      </c>
      <c r="M235" s="11">
        <f t="shared" si="420"/>
        <v>0</v>
      </c>
      <c r="N235" s="11">
        <f t="shared" si="420"/>
        <v>0</v>
      </c>
      <c r="O235" s="11">
        <f t="shared" si="420"/>
        <v>0</v>
      </c>
      <c r="P235" s="11">
        <f t="shared" si="420"/>
        <v>0</v>
      </c>
      <c r="Q235" s="11">
        <f>(L235/100)*(H235*$B$1)+(L235/100)*(I235*$B$1)</f>
        <v>144</v>
      </c>
      <c r="R235" s="11">
        <f t="shared" ref="R235:R240" si="421">(M235/100)*(J235*$B$1)</f>
        <v>0</v>
      </c>
      <c r="S235" s="11">
        <f t="shared" ref="S235:S241" si="422">(N235/100)*(J235*$B$1)+(N235/100)*(K235*$B$1)</f>
        <v>0</v>
      </c>
      <c r="T235" s="11">
        <f t="shared" ref="T235:T241" si="423">(O235/100)*(K235*$B$1)</f>
        <v>0</v>
      </c>
      <c r="U235" s="11">
        <f t="shared" ref="U235:U241" si="424">(P235/100)*(J235*$B$1)+(P235/100)*(K235*$B$1)</f>
        <v>0</v>
      </c>
      <c r="V235" s="11">
        <f t="shared" si="384"/>
        <v>304</v>
      </c>
      <c r="W235" s="11">
        <f t="shared" si="385"/>
        <v>0</v>
      </c>
      <c r="X235" s="11">
        <f t="shared" si="386"/>
        <v>0</v>
      </c>
      <c r="Y235" s="11">
        <f t="shared" si="387"/>
        <v>0</v>
      </c>
      <c r="Z235" s="11">
        <f t="shared" si="388"/>
        <v>0</v>
      </c>
      <c r="AA235" s="9">
        <f t="shared" si="367"/>
        <v>304</v>
      </c>
      <c r="AB235" s="9" t="e">
        <f t="shared" ref="AB235:AB241" si="425">ROUND((V235+W235+X235+Y235+Z235)/B235,1)</f>
        <v>#DIV/0!</v>
      </c>
      <c r="AC235" s="9"/>
      <c r="AD235" s="9" t="s">
        <v>717</v>
      </c>
      <c r="AE235" s="25" t="s">
        <v>227</v>
      </c>
      <c r="AG235" s="4"/>
      <c r="AH235" s="4"/>
      <c r="AI235" s="4"/>
      <c r="AJ235" s="4"/>
      <c r="AK235" s="4"/>
      <c r="AL235" s="4"/>
      <c r="AM235" s="4"/>
      <c r="AN235" s="4"/>
      <c r="AO235" s="4"/>
    </row>
    <row r="236" spans="1:47">
      <c r="A236" s="12" t="s">
        <v>205</v>
      </c>
      <c r="B236" s="10"/>
      <c r="C236" s="7">
        <v>85</v>
      </c>
      <c r="D236" s="7">
        <v>0</v>
      </c>
      <c r="E236" s="7">
        <v>0</v>
      </c>
      <c r="F236" s="7">
        <v>0</v>
      </c>
      <c r="G236" s="7">
        <v>0</v>
      </c>
      <c r="H236" s="8">
        <v>30</v>
      </c>
      <c r="I236" s="8">
        <v>30</v>
      </c>
      <c r="J236" s="8">
        <v>0</v>
      </c>
      <c r="K236" s="8">
        <v>0</v>
      </c>
      <c r="L236" s="11">
        <f t="shared" si="420"/>
        <v>170</v>
      </c>
      <c r="M236" s="11">
        <f t="shared" si="420"/>
        <v>0</v>
      </c>
      <c r="N236" s="11">
        <f t="shared" si="420"/>
        <v>0</v>
      </c>
      <c r="O236" s="11">
        <f t="shared" si="420"/>
        <v>0</v>
      </c>
      <c r="P236" s="11">
        <f t="shared" si="420"/>
        <v>0</v>
      </c>
      <c r="Q236" s="11">
        <f>(L236/100)*(H236*$B$1)+(L236/100)*(I236*$B$1)</f>
        <v>153</v>
      </c>
      <c r="R236" s="11">
        <f t="shared" si="421"/>
        <v>0</v>
      </c>
      <c r="S236" s="11">
        <f t="shared" si="422"/>
        <v>0</v>
      </c>
      <c r="T236" s="11">
        <f t="shared" si="423"/>
        <v>0</v>
      </c>
      <c r="U236" s="11">
        <f t="shared" si="424"/>
        <v>0</v>
      </c>
      <c r="V236" s="11">
        <f t="shared" si="384"/>
        <v>323</v>
      </c>
      <c r="W236" s="11">
        <f t="shared" si="385"/>
        <v>0</v>
      </c>
      <c r="X236" s="11">
        <f t="shared" si="386"/>
        <v>0</v>
      </c>
      <c r="Y236" s="11">
        <f t="shared" si="387"/>
        <v>0</v>
      </c>
      <c r="Z236" s="11">
        <f t="shared" si="388"/>
        <v>0</v>
      </c>
      <c r="AA236" s="9">
        <f t="shared" si="367"/>
        <v>323</v>
      </c>
      <c r="AB236" s="9" t="e">
        <f t="shared" si="425"/>
        <v>#DIV/0!</v>
      </c>
      <c r="AC236" s="9"/>
      <c r="AD236" s="9" t="s">
        <v>717</v>
      </c>
      <c r="AE236" s="25" t="s">
        <v>227</v>
      </c>
      <c r="AG236" s="48" t="s">
        <v>809</v>
      </c>
      <c r="AH236" s="4"/>
      <c r="AI236" s="4"/>
      <c r="AJ236" s="4"/>
      <c r="AK236" s="4"/>
      <c r="AL236" s="4"/>
      <c r="AM236" s="4"/>
      <c r="AN236" s="4"/>
      <c r="AO236" s="4"/>
    </row>
    <row r="237" spans="1:47">
      <c r="A237" s="12" t="s">
        <v>206</v>
      </c>
      <c r="B237" s="10"/>
      <c r="C237" s="7">
        <v>90</v>
      </c>
      <c r="D237" s="7">
        <v>0</v>
      </c>
      <c r="E237" s="7">
        <v>0</v>
      </c>
      <c r="F237" s="7">
        <v>0</v>
      </c>
      <c r="G237" s="7">
        <v>0</v>
      </c>
      <c r="H237" s="8">
        <v>30</v>
      </c>
      <c r="I237" s="8">
        <v>20</v>
      </c>
      <c r="J237" s="8">
        <v>0</v>
      </c>
      <c r="K237" s="8">
        <v>0</v>
      </c>
      <c r="L237" s="11">
        <f t="shared" si="420"/>
        <v>180</v>
      </c>
      <c r="M237" s="11">
        <f t="shared" si="420"/>
        <v>0</v>
      </c>
      <c r="N237" s="11">
        <f t="shared" si="420"/>
        <v>0</v>
      </c>
      <c r="O237" s="11">
        <f t="shared" si="420"/>
        <v>0</v>
      </c>
      <c r="P237" s="11">
        <f t="shared" si="420"/>
        <v>0</v>
      </c>
      <c r="Q237" s="11">
        <f>(L237/100)*(H237*$B$1)+(L237/100)*(I237*$B$1)</f>
        <v>135</v>
      </c>
      <c r="R237" s="11">
        <f t="shared" si="421"/>
        <v>0</v>
      </c>
      <c r="S237" s="11">
        <f t="shared" si="422"/>
        <v>0</v>
      </c>
      <c r="T237" s="11">
        <f t="shared" si="423"/>
        <v>0</v>
      </c>
      <c r="U237" s="11">
        <f t="shared" si="424"/>
        <v>0</v>
      </c>
      <c r="V237" s="11">
        <f t="shared" si="384"/>
        <v>315</v>
      </c>
      <c r="W237" s="11">
        <f t="shared" si="385"/>
        <v>0</v>
      </c>
      <c r="X237" s="11">
        <f t="shared" si="386"/>
        <v>0</v>
      </c>
      <c r="Y237" s="11">
        <f t="shared" si="387"/>
        <v>0</v>
      </c>
      <c r="Z237" s="11">
        <f t="shared" si="388"/>
        <v>0</v>
      </c>
      <c r="AA237" s="9">
        <f t="shared" si="367"/>
        <v>315</v>
      </c>
      <c r="AB237" s="9" t="e">
        <f t="shared" si="425"/>
        <v>#DIV/0!</v>
      </c>
      <c r="AC237" s="9"/>
      <c r="AD237" s="9" t="s">
        <v>717</v>
      </c>
      <c r="AE237" s="25" t="s">
        <v>226</v>
      </c>
      <c r="AG237" s="47">
        <v>10</v>
      </c>
      <c r="AH237" s="4"/>
      <c r="AI237" s="4"/>
      <c r="AJ237" s="4"/>
      <c r="AK237" s="4"/>
      <c r="AL237" s="4"/>
      <c r="AM237" s="4"/>
      <c r="AN237" s="4"/>
      <c r="AO237" s="4"/>
    </row>
    <row r="238" spans="1:47">
      <c r="A238" s="12" t="s">
        <v>207</v>
      </c>
      <c r="B238" s="10"/>
      <c r="C238" s="7">
        <v>90</v>
      </c>
      <c r="D238" s="7">
        <v>0</v>
      </c>
      <c r="E238" s="7">
        <v>0</v>
      </c>
      <c r="F238" s="7">
        <v>0</v>
      </c>
      <c r="G238" s="7">
        <v>0</v>
      </c>
      <c r="H238" s="8">
        <v>10</v>
      </c>
      <c r="I238" s="8">
        <v>50</v>
      </c>
      <c r="J238" s="8">
        <v>0</v>
      </c>
      <c r="K238" s="8">
        <v>0</v>
      </c>
      <c r="L238" s="11">
        <f t="shared" si="420"/>
        <v>180</v>
      </c>
      <c r="M238" s="11">
        <f t="shared" si="420"/>
        <v>0</v>
      </c>
      <c r="N238" s="11">
        <f t="shared" si="420"/>
        <v>0</v>
      </c>
      <c r="O238" s="11">
        <f t="shared" si="420"/>
        <v>0</v>
      </c>
      <c r="P238" s="11">
        <f t="shared" si="420"/>
        <v>0</v>
      </c>
      <c r="Q238" s="11">
        <f>(L238/100)*(H238*$B$1)+(L238/100)*(I238*$B$1)</f>
        <v>162</v>
      </c>
      <c r="R238" s="11">
        <f t="shared" si="421"/>
        <v>0</v>
      </c>
      <c r="S238" s="11">
        <f t="shared" si="422"/>
        <v>0</v>
      </c>
      <c r="T238" s="11">
        <f t="shared" si="423"/>
        <v>0</v>
      </c>
      <c r="U238" s="11">
        <f t="shared" si="424"/>
        <v>0</v>
      </c>
      <c r="V238" s="11">
        <f t="shared" si="384"/>
        <v>342</v>
      </c>
      <c r="W238" s="11">
        <f t="shared" si="385"/>
        <v>0</v>
      </c>
      <c r="X238" s="11">
        <f t="shared" si="386"/>
        <v>0</v>
      </c>
      <c r="Y238" s="11">
        <f t="shared" si="387"/>
        <v>0</v>
      </c>
      <c r="Z238" s="11">
        <f t="shared" si="388"/>
        <v>0</v>
      </c>
      <c r="AA238" s="9">
        <f t="shared" si="367"/>
        <v>342</v>
      </c>
      <c r="AB238" s="9" t="e">
        <f t="shared" si="425"/>
        <v>#DIV/0!</v>
      </c>
      <c r="AC238" s="9"/>
      <c r="AD238" s="9" t="s">
        <v>717</v>
      </c>
      <c r="AE238" s="25" t="s">
        <v>227</v>
      </c>
      <c r="AG238" s="47">
        <v>20</v>
      </c>
      <c r="AH238" s="4"/>
      <c r="AI238" s="4"/>
      <c r="AJ238" s="4"/>
      <c r="AK238" s="4"/>
      <c r="AL238" s="4"/>
      <c r="AM238" s="4"/>
      <c r="AN238" s="4"/>
      <c r="AO238" s="4"/>
    </row>
    <row r="239" spans="1:47">
      <c r="A239" s="12" t="s">
        <v>208</v>
      </c>
      <c r="B239" s="10"/>
      <c r="C239" s="7">
        <v>90</v>
      </c>
      <c r="D239" s="7">
        <v>0</v>
      </c>
      <c r="E239" s="7">
        <v>0</v>
      </c>
      <c r="F239" s="7">
        <v>0</v>
      </c>
      <c r="G239" s="7">
        <v>0</v>
      </c>
      <c r="H239" s="8">
        <v>10</v>
      </c>
      <c r="I239" s="8">
        <v>10</v>
      </c>
      <c r="J239" s="8">
        <v>0</v>
      </c>
      <c r="K239" s="8">
        <v>40</v>
      </c>
      <c r="L239" s="11">
        <f t="shared" si="420"/>
        <v>180</v>
      </c>
      <c r="M239" s="11">
        <f t="shared" si="420"/>
        <v>0</v>
      </c>
      <c r="N239" s="11">
        <f t="shared" si="420"/>
        <v>0</v>
      </c>
      <c r="O239" s="11">
        <f t="shared" si="420"/>
        <v>0</v>
      </c>
      <c r="P239" s="11">
        <f t="shared" si="420"/>
        <v>0</v>
      </c>
      <c r="Q239" s="11">
        <f>(L239/100)*(H239*$B$1)+(L239/100)*(I239*$B$1)+(L239/100)*(K239*$B$1)</f>
        <v>162</v>
      </c>
      <c r="R239" s="11">
        <f t="shared" si="421"/>
        <v>0</v>
      </c>
      <c r="S239" s="11">
        <f t="shared" si="422"/>
        <v>0</v>
      </c>
      <c r="T239" s="11">
        <f t="shared" si="423"/>
        <v>0</v>
      </c>
      <c r="U239" s="11">
        <f t="shared" si="424"/>
        <v>0</v>
      </c>
      <c r="V239" s="11">
        <f t="shared" si="384"/>
        <v>342</v>
      </c>
      <c r="W239" s="11">
        <f t="shared" si="385"/>
        <v>0</v>
      </c>
      <c r="X239" s="11">
        <f t="shared" si="386"/>
        <v>0</v>
      </c>
      <c r="Y239" s="11">
        <f t="shared" si="387"/>
        <v>0</v>
      </c>
      <c r="Z239" s="11">
        <f t="shared" si="388"/>
        <v>0</v>
      </c>
      <c r="AA239" s="9">
        <f t="shared" si="367"/>
        <v>342</v>
      </c>
      <c r="AB239" s="9" t="e">
        <f t="shared" si="425"/>
        <v>#DIV/0!</v>
      </c>
      <c r="AC239" s="9"/>
      <c r="AD239" s="9" t="s">
        <v>348</v>
      </c>
      <c r="AE239" s="25" t="s">
        <v>229</v>
      </c>
      <c r="AG239" s="47">
        <v>30</v>
      </c>
      <c r="AH239" s="4"/>
      <c r="AI239" s="4"/>
      <c r="AJ239" s="4"/>
      <c r="AK239" s="4"/>
      <c r="AL239" s="4"/>
      <c r="AM239" s="4"/>
      <c r="AN239" s="4"/>
      <c r="AO239" s="4"/>
    </row>
    <row r="240" spans="1:47">
      <c r="A240" s="12" t="s">
        <v>209</v>
      </c>
      <c r="B240" s="10"/>
      <c r="C240" s="7">
        <v>90</v>
      </c>
      <c r="D240" s="7">
        <v>0</v>
      </c>
      <c r="E240" s="7">
        <v>0</v>
      </c>
      <c r="F240" s="7">
        <v>0</v>
      </c>
      <c r="G240" s="7">
        <v>0</v>
      </c>
      <c r="H240" s="8">
        <v>40</v>
      </c>
      <c r="I240" s="8">
        <v>10</v>
      </c>
      <c r="J240" s="8">
        <v>0</v>
      </c>
      <c r="K240" s="8">
        <v>0</v>
      </c>
      <c r="L240" s="11">
        <f t="shared" si="420"/>
        <v>180</v>
      </c>
      <c r="M240" s="11">
        <f t="shared" si="420"/>
        <v>0</v>
      </c>
      <c r="N240" s="11">
        <f t="shared" si="420"/>
        <v>0</v>
      </c>
      <c r="O240" s="11">
        <f t="shared" si="420"/>
        <v>0</v>
      </c>
      <c r="P240" s="11">
        <f t="shared" si="420"/>
        <v>0</v>
      </c>
      <c r="Q240" s="11">
        <f>(L240/100)*(H240*$B$1)+(L240/100)*(I240*$B$1)</f>
        <v>135</v>
      </c>
      <c r="R240" s="11">
        <f t="shared" si="421"/>
        <v>0</v>
      </c>
      <c r="S240" s="11">
        <f t="shared" si="422"/>
        <v>0</v>
      </c>
      <c r="T240" s="11">
        <f t="shared" si="423"/>
        <v>0</v>
      </c>
      <c r="U240" s="11">
        <f t="shared" si="424"/>
        <v>0</v>
      </c>
      <c r="V240" s="11">
        <f t="shared" si="384"/>
        <v>315</v>
      </c>
      <c r="W240" s="11">
        <f t="shared" si="385"/>
        <v>0</v>
      </c>
      <c r="X240" s="11">
        <f t="shared" si="386"/>
        <v>0</v>
      </c>
      <c r="Y240" s="11">
        <f t="shared" si="387"/>
        <v>0</v>
      </c>
      <c r="Z240" s="11">
        <f t="shared" si="388"/>
        <v>0</v>
      </c>
      <c r="AA240" s="9">
        <f t="shared" si="367"/>
        <v>315</v>
      </c>
      <c r="AB240" s="9" t="e">
        <f t="shared" si="425"/>
        <v>#DIV/0!</v>
      </c>
      <c r="AC240" s="9"/>
      <c r="AD240" s="9" t="s">
        <v>348</v>
      </c>
      <c r="AE240" s="25" t="s">
        <v>226</v>
      </c>
      <c r="AG240" s="47">
        <v>40</v>
      </c>
      <c r="AH240" s="4"/>
      <c r="AI240" s="4"/>
      <c r="AJ240" s="4"/>
      <c r="AK240" s="4"/>
      <c r="AL240" s="4"/>
      <c r="AM240" s="4"/>
      <c r="AN240" s="4"/>
      <c r="AO240" s="4"/>
    </row>
    <row r="241" spans="1:47">
      <c r="A241" s="12" t="s">
        <v>210</v>
      </c>
      <c r="B241" s="10"/>
      <c r="C241" s="7">
        <v>0</v>
      </c>
      <c r="D241" s="7">
        <v>90</v>
      </c>
      <c r="E241" s="7">
        <v>0</v>
      </c>
      <c r="F241" s="7">
        <v>0</v>
      </c>
      <c r="G241" s="7">
        <v>0</v>
      </c>
      <c r="H241" s="8">
        <v>10</v>
      </c>
      <c r="I241" s="8">
        <v>10</v>
      </c>
      <c r="J241" s="8">
        <v>50</v>
      </c>
      <c r="K241" s="8">
        <v>0</v>
      </c>
      <c r="L241" s="11">
        <f t="shared" si="420"/>
        <v>0</v>
      </c>
      <c r="M241" s="11">
        <f t="shared" si="420"/>
        <v>180</v>
      </c>
      <c r="N241" s="11">
        <f t="shared" si="420"/>
        <v>0</v>
      </c>
      <c r="O241" s="11">
        <f t="shared" si="420"/>
        <v>0</v>
      </c>
      <c r="P241" s="11">
        <f t="shared" si="420"/>
        <v>0</v>
      </c>
      <c r="Q241" s="11">
        <f>(L241/100)*(H241*$B$1)+(L241/100)*(I241*$B$1)</f>
        <v>0</v>
      </c>
      <c r="R241" s="11">
        <f>(M241/100)*(J241*$B$1)+(M241/100)*(I241*$B$1)</f>
        <v>162</v>
      </c>
      <c r="S241" s="11">
        <f t="shared" si="422"/>
        <v>0</v>
      </c>
      <c r="T241" s="11">
        <f t="shared" si="423"/>
        <v>0</v>
      </c>
      <c r="U241" s="11">
        <f t="shared" si="424"/>
        <v>0</v>
      </c>
      <c r="V241" s="11">
        <f t="shared" si="384"/>
        <v>0</v>
      </c>
      <c r="W241" s="11">
        <f t="shared" si="385"/>
        <v>342</v>
      </c>
      <c r="X241" s="11">
        <f t="shared" si="386"/>
        <v>0</v>
      </c>
      <c r="Y241" s="11">
        <f t="shared" si="387"/>
        <v>0</v>
      </c>
      <c r="Z241" s="11">
        <f t="shared" si="388"/>
        <v>0</v>
      </c>
      <c r="AA241" s="9">
        <f t="shared" si="367"/>
        <v>342</v>
      </c>
      <c r="AB241" s="9" t="e">
        <f t="shared" si="425"/>
        <v>#DIV/0!</v>
      </c>
      <c r="AC241" s="9"/>
      <c r="AD241" s="9" t="s">
        <v>349</v>
      </c>
      <c r="AE241" s="25" t="s">
        <v>345</v>
      </c>
      <c r="AG241" s="47">
        <v>50</v>
      </c>
      <c r="AH241" s="4"/>
      <c r="AI241" s="4"/>
      <c r="AJ241" s="4"/>
      <c r="AK241" s="4"/>
      <c r="AL241" s="4"/>
      <c r="AM241" s="4"/>
      <c r="AN241" s="4"/>
      <c r="AO241" s="4"/>
    </row>
    <row r="242" spans="1:47" s="2" customFormat="1">
      <c r="A242" s="2" t="s">
        <v>213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>
        <v>400</v>
      </c>
      <c r="AB242" s="10"/>
      <c r="AC242" s="10"/>
      <c r="AD242" s="10"/>
      <c r="AE242" s="26"/>
      <c r="AF242" s="26"/>
      <c r="AG242" s="47">
        <v>60</v>
      </c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>
      <c r="A243" s="12" t="s">
        <v>211</v>
      </c>
      <c r="B243" s="10"/>
      <c r="C243" s="7">
        <v>90</v>
      </c>
      <c r="D243" s="7">
        <v>0</v>
      </c>
      <c r="E243" s="7">
        <v>0</v>
      </c>
      <c r="F243" s="7">
        <v>40</v>
      </c>
      <c r="G243" s="7">
        <v>0</v>
      </c>
      <c r="H243" s="8">
        <v>30</v>
      </c>
      <c r="I243" s="8">
        <v>20</v>
      </c>
      <c r="J243" s="8">
        <v>0</v>
      </c>
      <c r="K243" s="8">
        <v>10</v>
      </c>
      <c r="L243" s="11">
        <f t="shared" ref="L243:P245" si="426">C243*$C$1</f>
        <v>180</v>
      </c>
      <c r="M243" s="11">
        <f t="shared" si="426"/>
        <v>0</v>
      </c>
      <c r="N243" s="11">
        <f t="shared" si="426"/>
        <v>0</v>
      </c>
      <c r="O243" s="11">
        <f t="shared" si="426"/>
        <v>80</v>
      </c>
      <c r="P243" s="11">
        <f t="shared" si="426"/>
        <v>0</v>
      </c>
      <c r="Q243" s="11">
        <f>(L243/100)*(H243*$B$1)+(L243/100)*(I243*$B$1)</f>
        <v>135</v>
      </c>
      <c r="R243" s="11">
        <f>(M243/100)*(J243*$B$1)</f>
        <v>0</v>
      </c>
      <c r="S243" s="11">
        <f>(N243/100)*(J243*$B$1)+(N243/100)*(K243*$B$1)</f>
        <v>0</v>
      </c>
      <c r="T243" s="11">
        <f>(O243/100)*(K243*$B$1)</f>
        <v>12</v>
      </c>
      <c r="U243" s="11">
        <f>(P243/100)*(J243*$B$1)+(P243/100)*(K243*$B$1)</f>
        <v>0</v>
      </c>
      <c r="V243" s="11">
        <f t="shared" si="384"/>
        <v>315</v>
      </c>
      <c r="W243" s="11">
        <f t="shared" si="385"/>
        <v>0</v>
      </c>
      <c r="X243" s="11">
        <f t="shared" si="386"/>
        <v>0</v>
      </c>
      <c r="Y243" s="11">
        <f t="shared" si="387"/>
        <v>92</v>
      </c>
      <c r="Z243" s="11">
        <f t="shared" si="388"/>
        <v>0</v>
      </c>
      <c r="AA243" s="9">
        <f t="shared" si="367"/>
        <v>407</v>
      </c>
      <c r="AB243" s="9" t="e">
        <f>ROUND((V243+W243+X243+Y243+Z243)/B243,1)</f>
        <v>#DIV/0!</v>
      </c>
      <c r="AC243" s="9"/>
      <c r="AD243" s="9" t="s">
        <v>348</v>
      </c>
      <c r="AE243" s="25" t="s">
        <v>344</v>
      </c>
      <c r="AG243" s="47">
        <v>70</v>
      </c>
      <c r="AH243" s="4"/>
      <c r="AI243" s="4"/>
      <c r="AJ243" s="4"/>
      <c r="AK243" s="4"/>
      <c r="AL243" s="4"/>
      <c r="AM243" s="4"/>
      <c r="AN243" s="4"/>
      <c r="AO243" s="4"/>
    </row>
    <row r="244" spans="1:47">
      <c r="A244" s="12" t="s">
        <v>212</v>
      </c>
      <c r="B244" s="10"/>
      <c r="C244" s="7">
        <v>80</v>
      </c>
      <c r="D244" s="7">
        <v>0</v>
      </c>
      <c r="E244" s="7">
        <v>0</v>
      </c>
      <c r="F244" s="7">
        <v>0</v>
      </c>
      <c r="G244" s="7">
        <v>0</v>
      </c>
      <c r="H244" s="8">
        <v>10</v>
      </c>
      <c r="I244" s="8">
        <v>90</v>
      </c>
      <c r="J244" s="8">
        <v>0</v>
      </c>
      <c r="K244" s="8">
        <v>0</v>
      </c>
      <c r="L244" s="11">
        <f t="shared" si="426"/>
        <v>160</v>
      </c>
      <c r="M244" s="11">
        <f t="shared" si="426"/>
        <v>0</v>
      </c>
      <c r="N244" s="11">
        <f t="shared" si="426"/>
        <v>0</v>
      </c>
      <c r="O244" s="11">
        <f t="shared" si="426"/>
        <v>0</v>
      </c>
      <c r="P244" s="11">
        <f t="shared" si="426"/>
        <v>0</v>
      </c>
      <c r="Q244" s="11">
        <f>(L244/100)*(H244*$B$1)+(L244/100)*(I244*$B$1)</f>
        <v>240</v>
      </c>
      <c r="R244" s="11">
        <f>(M244/100)*(J244*$B$1)</f>
        <v>0</v>
      </c>
      <c r="S244" s="11">
        <f>(N244/100)*(J244*$B$1)+(N244/100)*(K244*$B$1)</f>
        <v>0</v>
      </c>
      <c r="T244" s="11">
        <f>(O244/100)*(K244*$B$1)</f>
        <v>0</v>
      </c>
      <c r="U244" s="11">
        <f>(P244/100)*(J244*$B$1)+(P244/100)*(K244*$B$1)</f>
        <v>0</v>
      </c>
      <c r="V244" s="11">
        <f t="shared" si="384"/>
        <v>400</v>
      </c>
      <c r="W244" s="11">
        <f t="shared" si="385"/>
        <v>0</v>
      </c>
      <c r="X244" s="11">
        <f t="shared" si="386"/>
        <v>0</v>
      </c>
      <c r="Y244" s="11">
        <f t="shared" si="387"/>
        <v>0</v>
      </c>
      <c r="Z244" s="11">
        <f t="shared" si="388"/>
        <v>0</v>
      </c>
      <c r="AA244" s="9">
        <f t="shared" si="367"/>
        <v>400</v>
      </c>
      <c r="AB244" s="9" t="e">
        <f>ROUND((V244+W244+X244+Y244+Z244)/B244,1)</f>
        <v>#DIV/0!</v>
      </c>
      <c r="AC244" s="9"/>
      <c r="AD244" s="9" t="s">
        <v>348</v>
      </c>
      <c r="AE244" s="25" t="s">
        <v>227</v>
      </c>
      <c r="AG244" s="47">
        <v>80</v>
      </c>
      <c r="AH244" s="4"/>
      <c r="AI244" s="4"/>
      <c r="AJ244" s="4"/>
      <c r="AK244" s="4"/>
      <c r="AL244" s="4"/>
      <c r="AM244" s="4"/>
      <c r="AN244" s="4"/>
      <c r="AO244" s="4"/>
    </row>
    <row r="245" spans="1:47">
      <c r="A245" s="12" t="s">
        <v>214</v>
      </c>
      <c r="B245" s="10"/>
      <c r="C245" s="7">
        <v>100</v>
      </c>
      <c r="D245" s="7">
        <v>0</v>
      </c>
      <c r="E245" s="7">
        <v>0</v>
      </c>
      <c r="F245" s="7">
        <v>0</v>
      </c>
      <c r="G245" s="7">
        <v>0</v>
      </c>
      <c r="H245" s="8">
        <v>50</v>
      </c>
      <c r="I245" s="8">
        <v>20</v>
      </c>
      <c r="J245" s="8">
        <v>0</v>
      </c>
      <c r="K245" s="8">
        <v>0</v>
      </c>
      <c r="L245" s="11">
        <f t="shared" si="426"/>
        <v>200</v>
      </c>
      <c r="M245" s="11">
        <f t="shared" si="426"/>
        <v>0</v>
      </c>
      <c r="N245" s="11">
        <f t="shared" si="426"/>
        <v>0</v>
      </c>
      <c r="O245" s="11">
        <f t="shared" si="426"/>
        <v>0</v>
      </c>
      <c r="P245" s="11">
        <f t="shared" si="426"/>
        <v>0</v>
      </c>
      <c r="Q245" s="11">
        <f>(L245/100)*(H245*$B$1)+(L245/100)*(I245*$B$1)</f>
        <v>210</v>
      </c>
      <c r="R245" s="11">
        <f>(M245/100)*(J245*$B$1)</f>
        <v>0</v>
      </c>
      <c r="S245" s="11">
        <f>(N245/100)*(J245*$B$1)+(N245/100)*(K245*$B$1)</f>
        <v>0</v>
      </c>
      <c r="T245" s="11">
        <f>(O245/100)*(K245*$B$1)</f>
        <v>0</v>
      </c>
      <c r="U245" s="11">
        <f>(P245/100)*(J245*$B$1)+(P245/100)*(K245*$B$1)</f>
        <v>0</v>
      </c>
      <c r="V245" s="11">
        <f t="shared" si="384"/>
        <v>410</v>
      </c>
      <c r="W245" s="11">
        <f t="shared" si="385"/>
        <v>0</v>
      </c>
      <c r="X245" s="11">
        <f t="shared" si="386"/>
        <v>0</v>
      </c>
      <c r="Y245" s="11">
        <f t="shared" si="387"/>
        <v>0</v>
      </c>
      <c r="Z245" s="11">
        <f t="shared" si="388"/>
        <v>0</v>
      </c>
      <c r="AA245" s="9">
        <f t="shared" si="367"/>
        <v>410</v>
      </c>
      <c r="AB245" s="9" t="e">
        <f>ROUND((V245+W245+X245+Y245+Z245)/B245,1)</f>
        <v>#DIV/0!</v>
      </c>
      <c r="AC245" s="9"/>
      <c r="AD245" s="9" t="s">
        <v>348</v>
      </c>
      <c r="AE245" s="25" t="s">
        <v>226</v>
      </c>
      <c r="AG245" s="47">
        <v>90</v>
      </c>
      <c r="AH245" s="4"/>
      <c r="AI245" s="4"/>
      <c r="AJ245" s="4"/>
      <c r="AK245" s="4"/>
      <c r="AL245" s="4"/>
      <c r="AM245" s="4"/>
      <c r="AN245" s="4"/>
      <c r="AO245" s="4"/>
    </row>
    <row r="246" spans="1:47" s="2" customFormat="1">
      <c r="A246" s="2" t="s">
        <v>215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>
        <v>350</v>
      </c>
      <c r="AB246" s="10"/>
      <c r="AC246" s="10"/>
      <c r="AD246" s="10"/>
      <c r="AE246" s="26"/>
      <c r="AF246" s="26"/>
      <c r="AG246" s="47">
        <v>100</v>
      </c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>
      <c r="A247" s="12" t="s">
        <v>216</v>
      </c>
      <c r="B247" s="10"/>
      <c r="C247" s="7">
        <v>80</v>
      </c>
      <c r="D247" s="7">
        <v>0</v>
      </c>
      <c r="E247" s="7">
        <v>0</v>
      </c>
      <c r="F247" s="7">
        <v>0</v>
      </c>
      <c r="G247" s="7">
        <v>0</v>
      </c>
      <c r="H247" s="8">
        <v>20</v>
      </c>
      <c r="I247" s="8">
        <v>55</v>
      </c>
      <c r="J247" s="8">
        <v>0</v>
      </c>
      <c r="K247" s="8">
        <v>0</v>
      </c>
      <c r="L247" s="11">
        <f t="shared" ref="L247:P251" si="427">C247*$C$1</f>
        <v>160</v>
      </c>
      <c r="M247" s="11">
        <f t="shared" si="427"/>
        <v>0</v>
      </c>
      <c r="N247" s="11">
        <f t="shared" si="427"/>
        <v>0</v>
      </c>
      <c r="O247" s="11">
        <f t="shared" si="427"/>
        <v>0</v>
      </c>
      <c r="P247" s="11">
        <f t="shared" si="427"/>
        <v>0</v>
      </c>
      <c r="Q247" s="11">
        <f>(L247/100)*(H247*$B$1)+(L247/100)*(I247*$B$1)</f>
        <v>180</v>
      </c>
      <c r="R247" s="11">
        <f t="shared" ref="R247:R253" si="428">(M247/100)*(J247*$B$1)</f>
        <v>0</v>
      </c>
      <c r="S247" s="11">
        <f t="shared" ref="S247:S253" si="429">(N247/100)*(J247*$B$1)+(N247/100)*(K247*$B$1)</f>
        <v>0</v>
      </c>
      <c r="T247" s="11">
        <f t="shared" ref="T247:T253" si="430">(O247/100)*(K247*$B$1)</f>
        <v>0</v>
      </c>
      <c r="U247" s="11">
        <f t="shared" ref="U247:U253" si="431">(P247/100)*(J247*$B$1)+(P247/100)*(K247*$B$1)</f>
        <v>0</v>
      </c>
      <c r="V247" s="11">
        <f t="shared" si="384"/>
        <v>340</v>
      </c>
      <c r="W247" s="11">
        <f t="shared" si="385"/>
        <v>0</v>
      </c>
      <c r="X247" s="11">
        <f t="shared" si="386"/>
        <v>0</v>
      </c>
      <c r="Y247" s="11">
        <f t="shared" si="387"/>
        <v>0</v>
      </c>
      <c r="Z247" s="11">
        <f t="shared" si="388"/>
        <v>0</v>
      </c>
      <c r="AA247" s="9">
        <f t="shared" si="367"/>
        <v>340</v>
      </c>
      <c r="AB247" s="9" t="e">
        <f t="shared" ref="AB247:AB253" si="432">ROUND((V247+W247+X247+Y247+Z247)/B247,1)</f>
        <v>#DIV/0!</v>
      </c>
      <c r="AC247" s="9"/>
      <c r="AD247" s="9" t="s">
        <v>717</v>
      </c>
      <c r="AE247" s="25" t="s">
        <v>227</v>
      </c>
      <c r="AG247" s="47">
        <v>110</v>
      </c>
      <c r="AH247" s="4"/>
      <c r="AI247" s="4"/>
      <c r="AJ247" s="4"/>
      <c r="AK247" s="4"/>
      <c r="AL247" s="4"/>
      <c r="AM247" s="4"/>
      <c r="AN247" s="4"/>
      <c r="AO247" s="4"/>
    </row>
    <row r="248" spans="1:47">
      <c r="A248" s="12" t="s">
        <v>217</v>
      </c>
      <c r="B248" s="10"/>
      <c r="C248" s="7">
        <v>90</v>
      </c>
      <c r="D248" s="7">
        <v>0</v>
      </c>
      <c r="E248" s="7">
        <v>0</v>
      </c>
      <c r="F248" s="7">
        <v>0</v>
      </c>
      <c r="G248" s="7">
        <v>0</v>
      </c>
      <c r="H248" s="8">
        <v>50</v>
      </c>
      <c r="I248" s="8">
        <v>15</v>
      </c>
      <c r="J248" s="8">
        <v>0</v>
      </c>
      <c r="K248" s="8">
        <v>0</v>
      </c>
      <c r="L248" s="11">
        <f t="shared" si="427"/>
        <v>180</v>
      </c>
      <c r="M248" s="11">
        <f t="shared" si="427"/>
        <v>0</v>
      </c>
      <c r="N248" s="11">
        <f t="shared" si="427"/>
        <v>0</v>
      </c>
      <c r="O248" s="11">
        <f t="shared" si="427"/>
        <v>0</v>
      </c>
      <c r="P248" s="11">
        <f t="shared" si="427"/>
        <v>0</v>
      </c>
      <c r="Q248" s="11">
        <f>(L248/100)*(H248*$B$1)+(L248/100)*(I248*$B$1)</f>
        <v>175.5</v>
      </c>
      <c r="R248" s="11">
        <f t="shared" si="428"/>
        <v>0</v>
      </c>
      <c r="S248" s="11">
        <f t="shared" si="429"/>
        <v>0</v>
      </c>
      <c r="T248" s="11">
        <f t="shared" si="430"/>
        <v>0</v>
      </c>
      <c r="U248" s="11">
        <f t="shared" si="431"/>
        <v>0</v>
      </c>
      <c r="V248" s="11">
        <f t="shared" si="384"/>
        <v>355.5</v>
      </c>
      <c r="W248" s="11">
        <f t="shared" si="385"/>
        <v>0</v>
      </c>
      <c r="X248" s="11">
        <f t="shared" si="386"/>
        <v>0</v>
      </c>
      <c r="Y248" s="11">
        <f t="shared" si="387"/>
        <v>0</v>
      </c>
      <c r="Z248" s="11">
        <f t="shared" si="388"/>
        <v>0</v>
      </c>
      <c r="AA248" s="9">
        <f t="shared" si="367"/>
        <v>355.5</v>
      </c>
      <c r="AB248" s="9" t="e">
        <f t="shared" si="432"/>
        <v>#DIV/0!</v>
      </c>
      <c r="AC248" s="9"/>
      <c r="AD248" s="9" t="s">
        <v>717</v>
      </c>
      <c r="AE248" s="25" t="s">
        <v>226</v>
      </c>
      <c r="AG248" s="47">
        <v>120</v>
      </c>
      <c r="AH248" s="4"/>
      <c r="AI248" s="4"/>
      <c r="AJ248" s="4"/>
      <c r="AK248" s="4"/>
      <c r="AL248" s="4"/>
      <c r="AM248" s="4"/>
      <c r="AN248" s="4"/>
      <c r="AO248" s="4"/>
    </row>
    <row r="249" spans="1:47">
      <c r="A249" s="12" t="s">
        <v>218</v>
      </c>
      <c r="B249" s="10"/>
      <c r="C249" s="7">
        <v>85</v>
      </c>
      <c r="D249" s="7">
        <v>0</v>
      </c>
      <c r="E249" s="7">
        <v>0</v>
      </c>
      <c r="F249" s="7">
        <v>0</v>
      </c>
      <c r="G249" s="7">
        <v>0</v>
      </c>
      <c r="H249" s="8">
        <v>40</v>
      </c>
      <c r="I249" s="8">
        <v>40</v>
      </c>
      <c r="J249" s="8">
        <v>0</v>
      </c>
      <c r="K249" s="8">
        <v>0</v>
      </c>
      <c r="L249" s="11">
        <f t="shared" si="427"/>
        <v>170</v>
      </c>
      <c r="M249" s="11">
        <f t="shared" si="427"/>
        <v>0</v>
      </c>
      <c r="N249" s="11">
        <f t="shared" si="427"/>
        <v>0</v>
      </c>
      <c r="O249" s="11">
        <f t="shared" si="427"/>
        <v>0</v>
      </c>
      <c r="P249" s="11">
        <f t="shared" si="427"/>
        <v>0</v>
      </c>
      <c r="Q249" s="11">
        <f>(L249/100)*(H249*$B$1)+(L249/100)*(I249*$B$1)</f>
        <v>204</v>
      </c>
      <c r="R249" s="11">
        <f t="shared" si="428"/>
        <v>0</v>
      </c>
      <c r="S249" s="11">
        <f t="shared" si="429"/>
        <v>0</v>
      </c>
      <c r="T249" s="11">
        <f t="shared" si="430"/>
        <v>0</v>
      </c>
      <c r="U249" s="11">
        <f t="shared" si="431"/>
        <v>0</v>
      </c>
      <c r="V249" s="11">
        <f t="shared" si="384"/>
        <v>374</v>
      </c>
      <c r="W249" s="11">
        <f t="shared" si="385"/>
        <v>0</v>
      </c>
      <c r="X249" s="11">
        <f t="shared" si="386"/>
        <v>0</v>
      </c>
      <c r="Y249" s="11">
        <f t="shared" si="387"/>
        <v>0</v>
      </c>
      <c r="Z249" s="11">
        <f t="shared" si="388"/>
        <v>0</v>
      </c>
      <c r="AA249" s="9">
        <f t="shared" si="367"/>
        <v>374</v>
      </c>
      <c r="AB249" s="9" t="e">
        <f t="shared" si="432"/>
        <v>#DIV/0!</v>
      </c>
      <c r="AC249" s="9"/>
      <c r="AD249" s="9" t="s">
        <v>717</v>
      </c>
      <c r="AE249" s="25" t="s">
        <v>344</v>
      </c>
      <c r="AG249" s="47">
        <v>130</v>
      </c>
      <c r="AH249" s="4"/>
      <c r="AI249" s="4"/>
      <c r="AJ249" s="4"/>
      <c r="AK249" s="4"/>
      <c r="AL249" s="4"/>
      <c r="AM249" s="4"/>
      <c r="AN249" s="4"/>
      <c r="AO249" s="4"/>
    </row>
    <row r="250" spans="1:47">
      <c r="A250" s="12" t="s">
        <v>219</v>
      </c>
      <c r="B250" s="10"/>
      <c r="C250" s="7">
        <v>82</v>
      </c>
      <c r="D250" s="7">
        <v>0</v>
      </c>
      <c r="E250" s="7">
        <v>0</v>
      </c>
      <c r="F250" s="7">
        <v>0</v>
      </c>
      <c r="G250" s="7">
        <v>0</v>
      </c>
      <c r="H250" s="8">
        <v>40</v>
      </c>
      <c r="I250" s="8">
        <v>40</v>
      </c>
      <c r="J250" s="8">
        <v>0</v>
      </c>
      <c r="K250" s="8">
        <v>0</v>
      </c>
      <c r="L250" s="11">
        <f t="shared" si="427"/>
        <v>164</v>
      </c>
      <c r="M250" s="11">
        <f t="shared" si="427"/>
        <v>0</v>
      </c>
      <c r="N250" s="11">
        <f t="shared" si="427"/>
        <v>0</v>
      </c>
      <c r="O250" s="11">
        <f t="shared" si="427"/>
        <v>0</v>
      </c>
      <c r="P250" s="11">
        <f t="shared" si="427"/>
        <v>0</v>
      </c>
      <c r="Q250" s="11">
        <f>(L250/100)*(H250*$B$1)+(L250/100)*(I250*$B$1)</f>
        <v>196.79999999999998</v>
      </c>
      <c r="R250" s="11">
        <f t="shared" si="428"/>
        <v>0</v>
      </c>
      <c r="S250" s="11">
        <f t="shared" si="429"/>
        <v>0</v>
      </c>
      <c r="T250" s="11">
        <f t="shared" si="430"/>
        <v>0</v>
      </c>
      <c r="U250" s="11">
        <f t="shared" si="431"/>
        <v>0</v>
      </c>
      <c r="V250" s="11">
        <f t="shared" si="384"/>
        <v>360.79999999999995</v>
      </c>
      <c r="W250" s="11">
        <f t="shared" si="385"/>
        <v>0</v>
      </c>
      <c r="X250" s="11">
        <f t="shared" si="386"/>
        <v>0</v>
      </c>
      <c r="Y250" s="11">
        <f t="shared" si="387"/>
        <v>0</v>
      </c>
      <c r="Z250" s="11">
        <f t="shared" si="388"/>
        <v>0</v>
      </c>
      <c r="AA250" s="9">
        <f t="shared" si="367"/>
        <v>360.79999999999995</v>
      </c>
      <c r="AB250" s="9" t="e">
        <f t="shared" si="432"/>
        <v>#DIV/0!</v>
      </c>
      <c r="AC250" s="9"/>
      <c r="AD250" s="9" t="s">
        <v>348</v>
      </c>
      <c r="AE250" s="25" t="s">
        <v>344</v>
      </c>
      <c r="AG250" s="47">
        <v>140</v>
      </c>
      <c r="AH250" s="4"/>
      <c r="AI250" s="4"/>
      <c r="AJ250" s="4"/>
      <c r="AK250" s="4"/>
      <c r="AL250" s="4"/>
      <c r="AM250" s="4"/>
      <c r="AN250" s="4"/>
      <c r="AO250" s="4"/>
    </row>
    <row r="251" spans="1:47">
      <c r="A251" s="12" t="s">
        <v>220</v>
      </c>
      <c r="B251" s="10"/>
      <c r="C251" s="7">
        <v>60</v>
      </c>
      <c r="D251" s="7">
        <v>0</v>
      </c>
      <c r="E251" s="7">
        <v>0</v>
      </c>
      <c r="F251" s="7">
        <v>30</v>
      </c>
      <c r="G251" s="7">
        <v>0</v>
      </c>
      <c r="H251" s="8">
        <v>30</v>
      </c>
      <c r="I251" s="8">
        <v>20</v>
      </c>
      <c r="J251" s="8">
        <v>0</v>
      </c>
      <c r="K251" s="8">
        <v>30</v>
      </c>
      <c r="L251" s="11">
        <f t="shared" si="427"/>
        <v>120</v>
      </c>
      <c r="M251" s="11">
        <f t="shared" si="427"/>
        <v>0</v>
      </c>
      <c r="N251" s="11">
        <f t="shared" si="427"/>
        <v>0</v>
      </c>
      <c r="O251" s="11">
        <f t="shared" si="427"/>
        <v>60</v>
      </c>
      <c r="P251" s="11">
        <f t="shared" si="427"/>
        <v>0</v>
      </c>
      <c r="Q251" s="11">
        <f>(L251/100)*(H251*$B$1)+(L251/100)*(I251*$B$1)+(L251/100)*(K251*$B$1)</f>
        <v>144</v>
      </c>
      <c r="R251" s="11">
        <f t="shared" si="428"/>
        <v>0</v>
      </c>
      <c r="S251" s="11">
        <f t="shared" si="429"/>
        <v>0</v>
      </c>
      <c r="T251" s="11">
        <f t="shared" si="430"/>
        <v>27</v>
      </c>
      <c r="U251" s="11">
        <f t="shared" si="431"/>
        <v>0</v>
      </c>
      <c r="V251" s="11">
        <f t="shared" si="384"/>
        <v>264</v>
      </c>
      <c r="W251" s="11">
        <f t="shared" si="385"/>
        <v>0</v>
      </c>
      <c r="X251" s="11">
        <f t="shared" si="386"/>
        <v>0</v>
      </c>
      <c r="Y251" s="11">
        <f t="shared" si="387"/>
        <v>87</v>
      </c>
      <c r="Z251" s="11">
        <f t="shared" si="388"/>
        <v>0</v>
      </c>
      <c r="AA251" s="9">
        <f t="shared" si="367"/>
        <v>351</v>
      </c>
      <c r="AB251" s="9" t="e">
        <f t="shared" si="432"/>
        <v>#DIV/0!</v>
      </c>
      <c r="AC251" s="9"/>
      <c r="AD251" s="9" t="s">
        <v>717</v>
      </c>
      <c r="AE251" s="25" t="s">
        <v>229</v>
      </c>
      <c r="AG251" s="47">
        <v>150</v>
      </c>
      <c r="AH251" s="4"/>
      <c r="AI251" s="4"/>
      <c r="AJ251" s="4"/>
      <c r="AK251" s="4"/>
      <c r="AL251" s="4"/>
      <c r="AM251" s="4"/>
      <c r="AN251" s="4"/>
      <c r="AO251" s="4"/>
    </row>
    <row r="252" spans="1:47">
      <c r="A252" s="12" t="s">
        <v>221</v>
      </c>
      <c r="B252" s="10"/>
      <c r="C252" s="7">
        <v>80</v>
      </c>
      <c r="D252" s="7">
        <v>0</v>
      </c>
      <c r="E252" s="7">
        <v>0</v>
      </c>
      <c r="F252" s="7">
        <v>0</v>
      </c>
      <c r="G252" s="7">
        <v>0</v>
      </c>
      <c r="H252" s="8">
        <v>40</v>
      </c>
      <c r="I252" s="8">
        <v>40</v>
      </c>
      <c r="J252" s="8">
        <v>0</v>
      </c>
      <c r="K252" s="8">
        <v>0</v>
      </c>
      <c r="L252" s="11">
        <f t="shared" ref="L252" si="433">C252*$C$1</f>
        <v>160</v>
      </c>
      <c r="M252" s="11">
        <f t="shared" ref="M252" si="434">D252*$C$1</f>
        <v>0</v>
      </c>
      <c r="N252" s="11">
        <f t="shared" ref="N252" si="435">E252*$C$1</f>
        <v>0</v>
      </c>
      <c r="O252" s="11">
        <f t="shared" ref="O252" si="436">F252*$C$1</f>
        <v>0</v>
      </c>
      <c r="P252" s="11">
        <f t="shared" ref="P252" si="437">G252*$C$1</f>
        <v>0</v>
      </c>
      <c r="Q252" s="11">
        <f>(L252/100)*(H252*$B$1)+(L252/100)*(I252*$B$1)+(L252/100)*(K252*$B$1)</f>
        <v>192</v>
      </c>
      <c r="R252" s="11">
        <f t="shared" si="428"/>
        <v>0</v>
      </c>
      <c r="S252" s="11">
        <f t="shared" si="429"/>
        <v>0</v>
      </c>
      <c r="T252" s="11">
        <f t="shared" si="430"/>
        <v>0</v>
      </c>
      <c r="U252" s="11">
        <f t="shared" si="431"/>
        <v>0</v>
      </c>
      <c r="V252" s="11">
        <f t="shared" ref="V252" si="438">L252+Q252</f>
        <v>352</v>
      </c>
      <c r="W252" s="11">
        <f t="shared" ref="W252" si="439">M252+R252</f>
        <v>0</v>
      </c>
      <c r="X252" s="11">
        <f t="shared" ref="X252" si="440">N252+S252</f>
        <v>0</v>
      </c>
      <c r="Y252" s="11">
        <f t="shared" ref="Y252" si="441">O252+T252</f>
        <v>0</v>
      </c>
      <c r="Z252" s="11">
        <f t="shared" ref="Z252" si="442">P252+U252</f>
        <v>0</v>
      </c>
      <c r="AA252" s="9">
        <f t="shared" si="367"/>
        <v>352</v>
      </c>
      <c r="AB252" s="9" t="e">
        <f t="shared" si="432"/>
        <v>#DIV/0!</v>
      </c>
      <c r="AC252" s="9"/>
      <c r="AD252" s="9" t="s">
        <v>348</v>
      </c>
      <c r="AE252" s="25" t="s">
        <v>345</v>
      </c>
      <c r="AG252" s="47">
        <v>160</v>
      </c>
      <c r="AH252" s="4"/>
      <c r="AI252" s="4"/>
      <c r="AJ252" s="4"/>
      <c r="AK252" s="4"/>
      <c r="AL252" s="4"/>
      <c r="AM252" s="4"/>
      <c r="AN252" s="4"/>
      <c r="AO252" s="4"/>
    </row>
    <row r="253" spans="1:47">
      <c r="A253" s="12" t="s">
        <v>222</v>
      </c>
      <c r="B253" s="10"/>
      <c r="C253" s="7">
        <v>100</v>
      </c>
      <c r="D253" s="7">
        <v>0</v>
      </c>
      <c r="E253" s="7">
        <v>0</v>
      </c>
      <c r="F253" s="7">
        <v>0</v>
      </c>
      <c r="G253" s="7">
        <v>0</v>
      </c>
      <c r="H253" s="8">
        <v>25</v>
      </c>
      <c r="I253" s="8">
        <v>40</v>
      </c>
      <c r="J253" s="8">
        <v>0</v>
      </c>
      <c r="K253" s="8">
        <v>0</v>
      </c>
      <c r="L253" s="11">
        <f>C253*$C$1</f>
        <v>200</v>
      </c>
      <c r="M253" s="11">
        <f>D253*$C$1</f>
        <v>0</v>
      </c>
      <c r="N253" s="11">
        <f>E253*$C$1</f>
        <v>0</v>
      </c>
      <c r="O253" s="11">
        <f>F253*$C$1</f>
        <v>0</v>
      </c>
      <c r="P253" s="11">
        <f>G253*$C$1</f>
        <v>0</v>
      </c>
      <c r="Q253" s="11">
        <f>(L253/100)*(H253*$B$1)+(L253/100)*(I253*$B$1)</f>
        <v>195</v>
      </c>
      <c r="R253" s="11">
        <f t="shared" si="428"/>
        <v>0</v>
      </c>
      <c r="S253" s="11">
        <f t="shared" si="429"/>
        <v>0</v>
      </c>
      <c r="T253" s="11">
        <f t="shared" si="430"/>
        <v>0</v>
      </c>
      <c r="U253" s="11">
        <f t="shared" si="431"/>
        <v>0</v>
      </c>
      <c r="V253" s="11">
        <f t="shared" si="384"/>
        <v>395</v>
      </c>
      <c r="W253" s="11">
        <f t="shared" si="385"/>
        <v>0</v>
      </c>
      <c r="X253" s="11">
        <f t="shared" si="386"/>
        <v>0</v>
      </c>
      <c r="Y253" s="11">
        <f t="shared" si="387"/>
        <v>0</v>
      </c>
      <c r="Z253" s="11">
        <f t="shared" si="388"/>
        <v>0</v>
      </c>
      <c r="AA253" s="9">
        <f t="shared" ref="AA253:AA255" si="443">V253+W253+X253+Y253+Z253</f>
        <v>395</v>
      </c>
      <c r="AB253" s="9" t="e">
        <f t="shared" si="432"/>
        <v>#DIV/0!</v>
      </c>
      <c r="AC253" s="9"/>
      <c r="AD253" s="9" t="s">
        <v>349</v>
      </c>
      <c r="AE253" s="25" t="s">
        <v>344</v>
      </c>
      <c r="AG253" s="4"/>
      <c r="AH253" s="4"/>
      <c r="AI253" s="4"/>
      <c r="AJ253" s="4"/>
      <c r="AK253" s="4"/>
      <c r="AL253" s="4"/>
      <c r="AM253" s="4"/>
      <c r="AN253" s="4"/>
      <c r="AO253" s="4"/>
    </row>
    <row r="254" spans="1:47" s="2" customFormat="1">
      <c r="AA254" s="10">
        <v>600</v>
      </c>
      <c r="AE254" s="26"/>
      <c r="AF254" s="26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>
      <c r="A255" s="12" t="s">
        <v>252</v>
      </c>
      <c r="B255" s="10"/>
      <c r="C255" s="7">
        <v>140</v>
      </c>
      <c r="D255" s="7">
        <v>0</v>
      </c>
      <c r="E255" s="7">
        <v>0</v>
      </c>
      <c r="F255" s="7">
        <v>0</v>
      </c>
      <c r="G255" s="7">
        <v>0</v>
      </c>
      <c r="H255" s="8">
        <v>80</v>
      </c>
      <c r="I255" s="8">
        <v>0</v>
      </c>
      <c r="J255" s="8">
        <v>0</v>
      </c>
      <c r="K255" s="8">
        <v>0</v>
      </c>
      <c r="L255" s="11">
        <f t="shared" ref="L255" si="444">C255*$C$1</f>
        <v>280</v>
      </c>
      <c r="M255" s="11">
        <f t="shared" ref="M255" si="445">D255*$C$1</f>
        <v>0</v>
      </c>
      <c r="N255" s="11">
        <f t="shared" ref="N255" si="446">E255*$C$1</f>
        <v>0</v>
      </c>
      <c r="O255" s="11">
        <f t="shared" ref="O255" si="447">F255*$C$1</f>
        <v>0</v>
      </c>
      <c r="P255" s="11">
        <f t="shared" ref="P255" si="448">G255*$C$1</f>
        <v>0</v>
      </c>
      <c r="Q255" s="11">
        <f>(L255/100)*(H255*$B$1)+(L255/100)*(I255*$B$1)</f>
        <v>336</v>
      </c>
      <c r="R255" s="11">
        <f>(M255/100)*(J255*$B$1)</f>
        <v>0</v>
      </c>
      <c r="S255" s="11">
        <f>(N255/100)*(J255*$B$1)+(N255/100)*(K255*$B$1)</f>
        <v>0</v>
      </c>
      <c r="T255" s="11">
        <f>(O255/100)*(K255*$B$1)</f>
        <v>0</v>
      </c>
      <c r="U255" s="11">
        <f>(P255/100)*(J255*$B$1)+(P255/100)*(K255*$B$1)</f>
        <v>0</v>
      </c>
      <c r="V255" s="11">
        <f t="shared" ref="V255" si="449">L255+Q255</f>
        <v>616</v>
      </c>
      <c r="W255" s="11">
        <f t="shared" ref="W255" si="450">M255+R255</f>
        <v>0</v>
      </c>
      <c r="X255" s="11">
        <f t="shared" ref="X255" si="451">N255+S255</f>
        <v>0</v>
      </c>
      <c r="Y255" s="11">
        <f t="shared" ref="Y255" si="452">O255+T255</f>
        <v>0</v>
      </c>
      <c r="Z255" s="11">
        <f t="shared" ref="Z255" si="453">P255+U255</f>
        <v>0</v>
      </c>
      <c r="AA255" s="9">
        <f t="shared" si="443"/>
        <v>616</v>
      </c>
      <c r="AB255" s="9" t="e">
        <f>ROUND((V255+W255+X255+Y255+Z255)/B255,1)</f>
        <v>#DIV/0!</v>
      </c>
      <c r="AC255" s="9"/>
      <c r="AD255" s="9" t="s">
        <v>717</v>
      </c>
      <c r="AE255" s="25" t="s">
        <v>226</v>
      </c>
      <c r="AG255" s="4"/>
      <c r="AH255" s="4"/>
      <c r="AI255" s="4"/>
      <c r="AJ255" s="4"/>
      <c r="AK255" s="4"/>
      <c r="AL255" s="4"/>
      <c r="AM255" s="4"/>
      <c r="AN255" s="4"/>
      <c r="AO255" s="4"/>
    </row>
    <row r="256" spans="1:47">
      <c r="A256" s="12" t="s">
        <v>806</v>
      </c>
      <c r="B256" s="10"/>
      <c r="C256" s="7">
        <v>110</v>
      </c>
      <c r="D256" s="7">
        <v>0</v>
      </c>
      <c r="E256" s="7">
        <v>0</v>
      </c>
      <c r="F256" s="7">
        <v>0</v>
      </c>
      <c r="G256" s="7">
        <v>0</v>
      </c>
      <c r="H256" s="8">
        <v>60</v>
      </c>
      <c r="I256" s="8">
        <v>60</v>
      </c>
      <c r="J256" s="8">
        <v>0</v>
      </c>
      <c r="K256" s="8">
        <v>0</v>
      </c>
      <c r="L256" s="11">
        <f t="shared" ref="L256" si="454">C256*$C$1</f>
        <v>220</v>
      </c>
      <c r="M256" s="11">
        <f t="shared" ref="M256" si="455">D256*$C$1</f>
        <v>0</v>
      </c>
      <c r="N256" s="11">
        <f t="shared" ref="N256" si="456">E256*$C$1</f>
        <v>0</v>
      </c>
      <c r="O256" s="11">
        <f t="shared" ref="O256" si="457">F256*$C$1</f>
        <v>0</v>
      </c>
      <c r="P256" s="11">
        <f t="shared" ref="P256" si="458">G256*$C$1</f>
        <v>0</v>
      </c>
      <c r="Q256" s="11">
        <f>(L256/100)*(H256*$B$1)+(L256/100)*(I256*$B$1)</f>
        <v>396.00000000000006</v>
      </c>
      <c r="R256" s="11">
        <f>(M256/100)*(J256*$B$1)</f>
        <v>0</v>
      </c>
      <c r="S256" s="11">
        <f>(N256/100)*(J256*$B$1)+(N256/100)*(K256*$B$1)</f>
        <v>0</v>
      </c>
      <c r="T256" s="11">
        <f>(O256/100)*(K256*$B$1)</f>
        <v>0</v>
      </c>
      <c r="U256" s="11">
        <f>(P256/100)*(J256*$B$1)+(P256/100)*(K256*$B$1)</f>
        <v>0</v>
      </c>
      <c r="V256" s="11">
        <f t="shared" ref="V256" si="459">L256+Q256</f>
        <v>616</v>
      </c>
      <c r="W256" s="11">
        <f t="shared" ref="W256" si="460">M256+R256</f>
        <v>0</v>
      </c>
      <c r="X256" s="11">
        <f t="shared" ref="X256" si="461">N256+S256</f>
        <v>0</v>
      </c>
      <c r="Y256" s="11">
        <f t="shared" ref="Y256" si="462">O256+T256</f>
        <v>0</v>
      </c>
      <c r="Z256" s="11">
        <f t="shared" ref="Z256" si="463">P256+U256</f>
        <v>0</v>
      </c>
      <c r="AA256" s="9">
        <f t="shared" ref="AA256" si="464">V256+W256+X256+Y256+Z256</f>
        <v>616</v>
      </c>
      <c r="AB256" s="9" t="e">
        <f>ROUND((V256+W256+X256+Y256+Z256)/B256,1)</f>
        <v>#DIV/0!</v>
      </c>
      <c r="AC256" s="9"/>
      <c r="AD256" s="9" t="s">
        <v>717</v>
      </c>
      <c r="AE256" s="25" t="s">
        <v>226</v>
      </c>
      <c r="AG256" s="4"/>
      <c r="AH256" s="4"/>
      <c r="AI256" s="4"/>
      <c r="AJ256" s="4"/>
      <c r="AK256" s="4"/>
      <c r="AL256" s="4"/>
      <c r="AM256" s="4"/>
      <c r="AN256" s="4"/>
      <c r="AO256" s="4"/>
    </row>
    <row r="257" spans="1:3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10">
        <v>600</v>
      </c>
      <c r="AB257" s="2"/>
      <c r="AC257" s="2"/>
      <c r="AD257" s="2"/>
      <c r="AE257" s="26"/>
    </row>
    <row r="258" spans="1:32">
      <c r="AF258" s="46"/>
    </row>
    <row r="259" spans="1:32">
      <c r="AF259" s="46"/>
    </row>
    <row r="260" spans="1:32">
      <c r="AF260" s="46"/>
    </row>
    <row r="261" spans="1:32">
      <c r="AF261" s="46"/>
    </row>
    <row r="262" spans="1:32">
      <c r="AF262" s="46"/>
    </row>
    <row r="263" spans="1:32">
      <c r="AF263" s="46"/>
    </row>
    <row r="264" spans="1:32">
      <c r="AF264" s="46"/>
    </row>
    <row r="265" spans="1:32">
      <c r="AF265" s="46"/>
    </row>
    <row r="266" spans="1:32">
      <c r="AF266" s="46"/>
    </row>
    <row r="267" spans="1:32">
      <c r="AF267" s="46"/>
    </row>
    <row r="268" spans="1:32">
      <c r="AF268" s="46"/>
    </row>
    <row r="269" spans="1:32">
      <c r="AF269" s="46"/>
    </row>
    <row r="270" spans="1:32">
      <c r="AF270" s="46"/>
    </row>
    <row r="271" spans="1:32">
      <c r="AF271" s="46"/>
    </row>
    <row r="272" spans="1:32">
      <c r="AF272" s="46"/>
    </row>
    <row r="273" spans="32:32">
      <c r="AF273" s="46"/>
    </row>
    <row r="274" spans="32:32">
      <c r="AF274" s="46"/>
    </row>
    <row r="275" spans="32:32">
      <c r="AF275" s="46"/>
    </row>
    <row r="276" spans="32:32">
      <c r="AF276" s="46"/>
    </row>
    <row r="277" spans="32:32">
      <c r="AF277" s="46"/>
    </row>
    <row r="278" spans="32:32">
      <c r="AF278" s="46"/>
    </row>
    <row r="279" spans="32:32">
      <c r="AF279" s="46"/>
    </row>
    <row r="280" spans="32:32">
      <c r="AF280" s="46"/>
    </row>
    <row r="281" spans="32:32">
      <c r="AF281" s="46"/>
    </row>
    <row r="282" spans="32:32">
      <c r="AF282" s="46"/>
    </row>
    <row r="283" spans="32:32">
      <c r="AF283" s="46"/>
    </row>
    <row r="284" spans="32:32">
      <c r="AF284" s="46"/>
    </row>
    <row r="285" spans="32:32">
      <c r="AF285" s="46"/>
    </row>
    <row r="286" spans="32:32">
      <c r="AF286" s="46"/>
    </row>
    <row r="287" spans="32:32">
      <c r="AF287" s="46"/>
    </row>
    <row r="288" spans="32:32">
      <c r="AF288" s="46"/>
    </row>
    <row r="289" spans="32:32">
      <c r="AF289" s="46"/>
    </row>
    <row r="290" spans="32:32">
      <c r="AF290" s="46"/>
    </row>
    <row r="291" spans="32:32">
      <c r="AF291" s="46"/>
    </row>
    <row r="292" spans="32:32">
      <c r="AF292" s="46"/>
    </row>
    <row r="293" spans="32:32">
      <c r="AF293" s="46"/>
    </row>
    <row r="294" spans="32:32">
      <c r="AF294" s="46"/>
    </row>
    <row r="295" spans="32:32">
      <c r="AF295" s="46"/>
    </row>
    <row r="296" spans="32:32">
      <c r="AF296" s="46"/>
    </row>
    <row r="297" spans="32:32">
      <c r="AF297" s="46"/>
    </row>
    <row r="298" spans="32:32">
      <c r="AF298" s="46"/>
    </row>
    <row r="299" spans="32:32">
      <c r="AF299" s="46"/>
    </row>
    <row r="300" spans="32:32">
      <c r="AF300" s="46"/>
    </row>
    <row r="301" spans="32:32">
      <c r="AF301" s="46"/>
    </row>
    <row r="302" spans="32:32">
      <c r="AF302" s="46"/>
    </row>
    <row r="303" spans="32:32">
      <c r="AF303" s="46"/>
    </row>
    <row r="304" spans="32:32">
      <c r="AF304" s="46"/>
    </row>
    <row r="305" spans="32:32">
      <c r="AF305" s="46"/>
    </row>
    <row r="306" spans="32:32">
      <c r="AF306" s="46"/>
    </row>
    <row r="307" spans="32:32">
      <c r="AF307" s="46"/>
    </row>
    <row r="308" spans="32:32">
      <c r="AF308" s="46"/>
    </row>
    <row r="309" spans="32:32">
      <c r="AF309" s="46"/>
    </row>
    <row r="310" spans="32:32">
      <c r="AF310" s="46"/>
    </row>
    <row r="311" spans="32:32">
      <c r="AF311" s="46"/>
    </row>
    <row r="312" spans="32:32">
      <c r="AF312" s="46"/>
    </row>
    <row r="313" spans="32:32">
      <c r="AF313" s="46"/>
    </row>
    <row r="314" spans="32:32">
      <c r="AF314" s="46"/>
    </row>
    <row r="315" spans="32:32">
      <c r="AF315" s="46"/>
    </row>
    <row r="316" spans="32:32">
      <c r="AF316" s="46"/>
    </row>
    <row r="317" spans="32:32">
      <c r="AF317" s="46"/>
    </row>
    <row r="318" spans="32:32">
      <c r="AF318" s="46"/>
    </row>
    <row r="319" spans="32:32">
      <c r="AF319" s="46"/>
    </row>
    <row r="320" spans="32:32">
      <c r="AF320" s="46"/>
    </row>
    <row r="321" spans="32:32">
      <c r="AF321" s="46"/>
    </row>
    <row r="322" spans="32:32">
      <c r="AF322" s="46"/>
    </row>
    <row r="323" spans="32:32">
      <c r="AF323" s="46"/>
    </row>
    <row r="324" spans="32:32">
      <c r="AF324" s="46"/>
    </row>
    <row r="325" spans="32:32">
      <c r="AF325" s="46"/>
    </row>
    <row r="326" spans="32:32">
      <c r="AF326" s="4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2"/>
  <sheetViews>
    <sheetView workbookViewId="0">
      <selection activeCell="F6" sqref="F6"/>
    </sheetView>
  </sheetViews>
  <sheetFormatPr defaultRowHeight="15"/>
  <cols>
    <col min="1" max="1" width="23.42578125" customWidth="1"/>
    <col min="2" max="2" width="20.85546875" customWidth="1"/>
    <col min="3" max="3" width="17.28515625" customWidth="1"/>
    <col min="4" max="4" width="11.85546875" customWidth="1"/>
    <col min="8" max="8" width="14.7109375" customWidth="1"/>
  </cols>
  <sheetData>
    <row r="1" spans="1:4">
      <c r="A1" s="1" t="s">
        <v>787</v>
      </c>
      <c r="B1" s="1" t="s">
        <v>764</v>
      </c>
      <c r="C1" s="1" t="s">
        <v>788</v>
      </c>
      <c r="D1" s="1" t="s">
        <v>338</v>
      </c>
    </row>
    <row r="2" spans="1:4">
      <c r="A2" s="41">
        <v>100</v>
      </c>
      <c r="B2" s="40">
        <v>100</v>
      </c>
      <c r="C2" s="39">
        <f>ROUND((IF(A2&gt;B2*8, 0.1*B2, IF(A2&gt;B2, (19.2/49*(B2/A2-0.125)^2+0.1)*B2, IF(A2&gt;B2*0.4, (-0.4/3*(B2/A2-2.5)^2+0.7)*B2, IF(A2&gt;B2*0.125, (-0.8/121*(B2/A2-8)^2+0.9)*B2, B2*0.9))))),2)</f>
        <v>40</v>
      </c>
      <c r="D2" s="15">
        <v>50</v>
      </c>
    </row>
    <row r="3" spans="1:4" ht="15.75">
      <c r="A3" s="42">
        <v>100</v>
      </c>
      <c r="B3" s="40">
        <v>110</v>
      </c>
      <c r="C3" s="39">
        <f>ROUND((IF(A3&gt;B3*8, 0.1*B3, IF(A3&gt;B3, (19.2/49*(B3/A3-0.125)^2+0.1)*B3, IF(A3&gt;B3*0.4, (-0.4/3*(B3/A3-2.5)^2+0.7)*B3, IF(A3&gt;B3*0.125, (-0.8/121*(B3/A3-8)^2+0.9)*B3, B3*0.9))))),2)</f>
        <v>48.25</v>
      </c>
      <c r="D3" s="15">
        <v>55</v>
      </c>
    </row>
    <row r="4" spans="1:4">
      <c r="A4" s="41">
        <v>100</v>
      </c>
      <c r="B4" s="40">
        <v>120</v>
      </c>
      <c r="C4" s="39">
        <f t="shared" ref="C4:C44" si="0">ROUND((IF(A4&gt;B4*8, 0.1*B4, IF(A4&gt;B4, (19.2/49*(B4/A4-0.125)^2+0.1)*B4, IF(A4&gt;B4*0.4, (-0.4/3*(B4/A4-2.5)^2+0.7)*B4, IF(A4&gt;B4*0.125, (-0.8/121*(B4/A4-8)^2+0.9)*B4, B4*0.9))))),2)</f>
        <v>56.96</v>
      </c>
      <c r="D4" s="15">
        <v>60</v>
      </c>
    </row>
    <row r="5" spans="1:4" ht="15.75">
      <c r="A5" s="42">
        <v>100</v>
      </c>
      <c r="B5" s="40">
        <v>130</v>
      </c>
      <c r="C5" s="39">
        <f t="shared" si="0"/>
        <v>66.040000000000006</v>
      </c>
      <c r="D5" s="15">
        <v>65</v>
      </c>
    </row>
    <row r="6" spans="1:4">
      <c r="A6" s="41">
        <v>100</v>
      </c>
      <c r="B6" s="40">
        <v>140</v>
      </c>
      <c r="C6" s="39">
        <f t="shared" si="0"/>
        <v>75.41</v>
      </c>
      <c r="D6" s="15">
        <v>70</v>
      </c>
    </row>
    <row r="7" spans="1:4" ht="15.75">
      <c r="A7" s="42">
        <v>100</v>
      </c>
      <c r="B7" s="40">
        <v>150</v>
      </c>
      <c r="C7" s="39">
        <f t="shared" si="0"/>
        <v>85</v>
      </c>
      <c r="D7" s="15">
        <v>75</v>
      </c>
    </row>
    <row r="8" spans="1:4">
      <c r="A8" s="41">
        <v>100</v>
      </c>
      <c r="B8" s="40">
        <v>160</v>
      </c>
      <c r="C8" s="39">
        <f t="shared" si="0"/>
        <v>94.72</v>
      </c>
      <c r="D8" s="15">
        <v>80</v>
      </c>
    </row>
    <row r="9" spans="1:4" ht="15.75">
      <c r="A9" s="42">
        <v>100</v>
      </c>
      <c r="B9" s="40">
        <v>170</v>
      </c>
      <c r="C9" s="39">
        <f t="shared" si="0"/>
        <v>104.49</v>
      </c>
      <c r="D9" s="15">
        <v>85</v>
      </c>
    </row>
    <row r="10" spans="1:4">
      <c r="A10" s="41">
        <v>100</v>
      </c>
      <c r="B10" s="40">
        <v>180</v>
      </c>
      <c r="C10" s="39">
        <f t="shared" si="0"/>
        <v>114.24</v>
      </c>
      <c r="D10" s="15">
        <v>90</v>
      </c>
    </row>
    <row r="11" spans="1:4" ht="15.75">
      <c r="A11" s="42">
        <v>100</v>
      </c>
      <c r="B11" s="40">
        <v>190</v>
      </c>
      <c r="C11" s="39">
        <f t="shared" si="0"/>
        <v>123.88</v>
      </c>
      <c r="D11" s="15">
        <v>95</v>
      </c>
    </row>
    <row r="12" spans="1:4">
      <c r="A12" s="41">
        <v>100</v>
      </c>
      <c r="B12" s="40">
        <v>200</v>
      </c>
      <c r="C12" s="39">
        <f t="shared" si="0"/>
        <v>133.33000000000001</v>
      </c>
      <c r="D12" s="15">
        <v>100</v>
      </c>
    </row>
    <row r="13" spans="1:4" ht="15.75">
      <c r="A13" s="42">
        <v>100</v>
      </c>
      <c r="B13" s="40">
        <v>210</v>
      </c>
      <c r="C13" s="39">
        <f t="shared" si="0"/>
        <v>142.52000000000001</v>
      </c>
      <c r="D13" s="15">
        <v>105</v>
      </c>
    </row>
    <row r="14" spans="1:4">
      <c r="A14" s="41">
        <v>100</v>
      </c>
      <c r="B14" s="40">
        <v>220</v>
      </c>
      <c r="C14" s="39">
        <f t="shared" si="0"/>
        <v>151.36000000000001</v>
      </c>
      <c r="D14" s="15">
        <v>110</v>
      </c>
    </row>
    <row r="15" spans="1:4" ht="15.75">
      <c r="A15" s="42">
        <v>100</v>
      </c>
      <c r="B15" s="40">
        <v>230</v>
      </c>
      <c r="C15" s="39">
        <f t="shared" si="0"/>
        <v>159.77000000000001</v>
      </c>
      <c r="D15" s="15">
        <v>115</v>
      </c>
    </row>
    <row r="16" spans="1:4">
      <c r="A16" s="41">
        <v>100</v>
      </c>
      <c r="B16" s="40">
        <v>240</v>
      </c>
      <c r="C16" s="39">
        <f t="shared" si="0"/>
        <v>167.68</v>
      </c>
      <c r="D16" s="15">
        <v>120</v>
      </c>
    </row>
    <row r="17" spans="1:4" ht="15.75">
      <c r="A17" s="42">
        <v>100</v>
      </c>
      <c r="B17" s="40">
        <v>250</v>
      </c>
      <c r="C17" s="39">
        <f t="shared" si="0"/>
        <v>175</v>
      </c>
      <c r="D17" s="15">
        <v>125</v>
      </c>
    </row>
    <row r="18" spans="1:4">
      <c r="A18" s="41">
        <v>100</v>
      </c>
      <c r="B18" s="40">
        <v>260</v>
      </c>
      <c r="C18" s="39">
        <f t="shared" si="0"/>
        <v>183.87</v>
      </c>
      <c r="D18" s="15">
        <v>130</v>
      </c>
    </row>
    <row r="19" spans="1:4" ht="15.75">
      <c r="A19" s="42">
        <v>100</v>
      </c>
      <c r="B19" s="40">
        <v>270</v>
      </c>
      <c r="C19" s="39">
        <f t="shared" si="0"/>
        <v>192.86</v>
      </c>
      <c r="D19" s="15">
        <v>135</v>
      </c>
    </row>
    <row r="20" spans="1:4">
      <c r="A20" s="41">
        <v>100</v>
      </c>
      <c r="B20" s="40">
        <v>280</v>
      </c>
      <c r="C20" s="39">
        <f t="shared" si="0"/>
        <v>201.94</v>
      </c>
      <c r="D20" s="15">
        <v>140</v>
      </c>
    </row>
    <row r="21" spans="1:4" ht="15.75">
      <c r="A21" s="42">
        <v>100</v>
      </c>
      <c r="B21" s="40">
        <v>290</v>
      </c>
      <c r="C21" s="39">
        <f t="shared" si="0"/>
        <v>211.13</v>
      </c>
      <c r="D21" s="15">
        <v>145</v>
      </c>
    </row>
    <row r="22" spans="1:4">
      <c r="A22" s="41">
        <v>100</v>
      </c>
      <c r="B22" s="40">
        <v>300</v>
      </c>
      <c r="C22" s="39">
        <f t="shared" si="0"/>
        <v>220.41</v>
      </c>
      <c r="D22" s="15">
        <v>150</v>
      </c>
    </row>
    <row r="23" spans="1:4" ht="15.75">
      <c r="A23" s="42">
        <v>100</v>
      </c>
      <c r="B23" s="40">
        <v>310</v>
      </c>
      <c r="C23" s="39">
        <f t="shared" si="0"/>
        <v>229.79</v>
      </c>
      <c r="D23" s="15">
        <v>155</v>
      </c>
    </row>
    <row r="24" spans="1:4">
      <c r="A24" s="41">
        <v>100</v>
      </c>
      <c r="B24" s="40">
        <v>320</v>
      </c>
      <c r="C24" s="39">
        <f t="shared" si="0"/>
        <v>239.25</v>
      </c>
      <c r="D24" s="15">
        <v>160</v>
      </c>
    </row>
    <row r="25" spans="1:4" ht="15.75">
      <c r="A25" s="42">
        <v>100</v>
      </c>
      <c r="B25" s="40">
        <v>330</v>
      </c>
      <c r="C25" s="39">
        <f t="shared" si="0"/>
        <v>248.8</v>
      </c>
      <c r="D25" s="15">
        <v>165</v>
      </c>
    </row>
    <row r="26" spans="1:4">
      <c r="A26" s="41">
        <v>100</v>
      </c>
      <c r="B26" s="40">
        <v>340</v>
      </c>
      <c r="C26" s="39">
        <f t="shared" si="0"/>
        <v>258.43</v>
      </c>
      <c r="D26" s="15">
        <v>170</v>
      </c>
    </row>
    <row r="27" spans="1:4" ht="15.75">
      <c r="A27" s="42">
        <v>100</v>
      </c>
      <c r="B27" s="40">
        <v>350</v>
      </c>
      <c r="C27" s="39">
        <f t="shared" si="0"/>
        <v>268.14</v>
      </c>
      <c r="D27" s="15">
        <v>175</v>
      </c>
    </row>
    <row r="28" spans="1:4">
      <c r="A28" s="41">
        <v>100</v>
      </c>
      <c r="B28" s="40">
        <v>360</v>
      </c>
      <c r="C28" s="39">
        <f t="shared" si="0"/>
        <v>277.92</v>
      </c>
      <c r="D28" s="15">
        <v>180</v>
      </c>
    </row>
    <row r="29" spans="1:4" ht="15.75">
      <c r="A29" s="42">
        <v>100</v>
      </c>
      <c r="B29" s="40">
        <v>370</v>
      </c>
      <c r="C29" s="39">
        <f t="shared" si="0"/>
        <v>287.77</v>
      </c>
      <c r="D29" s="15">
        <v>185</v>
      </c>
    </row>
    <row r="30" spans="1:4">
      <c r="A30" s="41">
        <v>100</v>
      </c>
      <c r="B30" s="40">
        <v>380</v>
      </c>
      <c r="C30" s="39">
        <f t="shared" si="0"/>
        <v>297.68</v>
      </c>
      <c r="D30" s="15">
        <v>190</v>
      </c>
    </row>
    <row r="31" spans="1:4" ht="15.75">
      <c r="A31" s="42">
        <v>100</v>
      </c>
      <c r="B31" s="40">
        <v>390</v>
      </c>
      <c r="C31" s="39">
        <f t="shared" si="0"/>
        <v>307.66000000000003</v>
      </c>
      <c r="D31" s="15">
        <v>195</v>
      </c>
    </row>
    <row r="32" spans="1:4">
      <c r="A32" s="41">
        <v>100</v>
      </c>
      <c r="B32" s="40">
        <v>400</v>
      </c>
      <c r="C32" s="39">
        <f t="shared" si="0"/>
        <v>317.69</v>
      </c>
      <c r="D32" s="15">
        <v>200</v>
      </c>
    </row>
    <row r="33" spans="1:4" ht="15.75">
      <c r="A33" s="42">
        <v>100</v>
      </c>
      <c r="B33" s="40">
        <v>410</v>
      </c>
      <c r="C33" s="39">
        <f t="shared" si="0"/>
        <v>327.77</v>
      </c>
      <c r="D33" s="15">
        <v>205</v>
      </c>
    </row>
    <row r="34" spans="1:4">
      <c r="A34" s="41">
        <v>100</v>
      </c>
      <c r="B34" s="40">
        <v>420</v>
      </c>
      <c r="C34" s="39">
        <f t="shared" si="0"/>
        <v>337.9</v>
      </c>
      <c r="D34" s="15">
        <v>210</v>
      </c>
    </row>
    <row r="35" spans="1:4" ht="15.75">
      <c r="A35" s="42">
        <v>100</v>
      </c>
      <c r="B35" s="40">
        <v>430</v>
      </c>
      <c r="C35" s="39">
        <f t="shared" si="0"/>
        <v>348.08</v>
      </c>
      <c r="D35" s="15">
        <v>215</v>
      </c>
    </row>
    <row r="36" spans="1:4">
      <c r="A36" s="41">
        <v>100</v>
      </c>
      <c r="B36" s="40">
        <v>440</v>
      </c>
      <c r="C36" s="39">
        <f t="shared" si="0"/>
        <v>358.3</v>
      </c>
      <c r="D36" s="15">
        <v>220</v>
      </c>
    </row>
    <row r="37" spans="1:4" ht="15.75">
      <c r="A37" s="42">
        <v>100</v>
      </c>
      <c r="B37" s="40">
        <v>450</v>
      </c>
      <c r="C37" s="39">
        <f t="shared" si="0"/>
        <v>368.55</v>
      </c>
      <c r="D37" s="15">
        <v>225</v>
      </c>
    </row>
    <row r="38" spans="1:4">
      <c r="A38" s="41">
        <v>100</v>
      </c>
      <c r="B38" s="40">
        <v>460</v>
      </c>
      <c r="C38" s="39">
        <f t="shared" si="0"/>
        <v>378.84</v>
      </c>
      <c r="D38" s="15">
        <v>230</v>
      </c>
    </row>
    <row r="39" spans="1:4" ht="15.75">
      <c r="A39" s="42">
        <v>100</v>
      </c>
      <c r="B39" s="40">
        <v>470</v>
      </c>
      <c r="C39" s="39">
        <f t="shared" si="0"/>
        <v>389.16</v>
      </c>
      <c r="D39" s="15">
        <v>235</v>
      </c>
    </row>
    <row r="40" spans="1:4">
      <c r="A40" s="41">
        <v>100</v>
      </c>
      <c r="B40" s="40">
        <v>480</v>
      </c>
      <c r="C40" s="39">
        <f t="shared" si="0"/>
        <v>399.5</v>
      </c>
      <c r="D40" s="15">
        <v>240</v>
      </c>
    </row>
    <row r="41" spans="1:4" ht="15.75">
      <c r="A41" s="42">
        <v>100</v>
      </c>
      <c r="B41" s="40">
        <v>490</v>
      </c>
      <c r="C41" s="39">
        <f t="shared" si="0"/>
        <v>409.87</v>
      </c>
      <c r="D41" s="15">
        <v>245</v>
      </c>
    </row>
    <row r="42" spans="1:4">
      <c r="A42" s="41">
        <v>100</v>
      </c>
      <c r="B42" s="40">
        <v>500</v>
      </c>
      <c r="C42" s="39">
        <f t="shared" si="0"/>
        <v>420.25</v>
      </c>
      <c r="D42" s="15">
        <v>250</v>
      </c>
    </row>
    <row r="43" spans="1:4" ht="15.75">
      <c r="A43" s="42">
        <v>100</v>
      </c>
      <c r="B43" s="40">
        <v>510</v>
      </c>
      <c r="C43" s="39">
        <f t="shared" si="0"/>
        <v>430.64</v>
      </c>
      <c r="D43" s="15">
        <v>255</v>
      </c>
    </row>
    <row r="44" spans="1:4">
      <c r="A44" s="41">
        <v>100</v>
      </c>
      <c r="B44" s="40">
        <v>520</v>
      </c>
      <c r="C44" s="39">
        <f t="shared" si="0"/>
        <v>441.05</v>
      </c>
      <c r="D44" s="15">
        <v>260</v>
      </c>
    </row>
    <row r="45" spans="1:4">
      <c r="A45" s="41">
        <v>100</v>
      </c>
      <c r="B45" s="40">
        <v>530</v>
      </c>
      <c r="C45" s="39">
        <f>ROUND((IF(A45&gt;B45*8, 0.1*B45, IF(A45&gt;B45, (19.2/49*(B45/A45-0.125)^2+0.1)*B45, IF(A45&gt;B45*0.4, (-0.4/3*(B45/A45-2.5)^2+0.7)*B45, IF(A45&gt;B45*0.125, (-0.8/121*(B45/A45-8)^2+0.9)*B45, B45*0.9))))),2)</f>
        <v>451.45</v>
      </c>
      <c r="D45" s="15">
        <v>265</v>
      </c>
    </row>
    <row r="46" spans="1:4" ht="15.75">
      <c r="A46" s="42">
        <v>100</v>
      </c>
      <c r="B46" s="40">
        <v>540</v>
      </c>
      <c r="C46" s="39">
        <f>ROUND((IF(A46&gt;B46*8, 0.1*B46, IF(A46&gt;B46, (19.2/49*(B46/A46-0.125)^2+0.1)*B46, IF(A46&gt;B46*0.4, (-0.4/3*(B46/A46-2.5)^2+0.7)*B46, IF(A46&gt;B46*0.125, (-0.8/121*(B46/A46-8)^2+0.9)*B46, B46*0.9))))),2)</f>
        <v>461.87</v>
      </c>
      <c r="D46" s="15">
        <v>270</v>
      </c>
    </row>
    <row r="47" spans="1:4">
      <c r="A47" s="41">
        <v>100</v>
      </c>
      <c r="B47" s="40">
        <v>550</v>
      </c>
      <c r="C47" s="39">
        <f t="shared" ref="C47:C56" si="1">ROUND((IF(A47&gt;B47*8, 0.1*B47, IF(A47&gt;B47, (19.2/49*(B47/A47-0.125)^2+0.1)*B47, IF(A47&gt;B47*0.4, (-0.4/3*(B47/A47-2.5)^2+0.7)*B47, IF(A47&gt;B47*0.125, (-0.8/121*(B47/A47-8)^2+0.9)*B47, B47*0.9))))),2)</f>
        <v>472.27</v>
      </c>
      <c r="D47" s="15">
        <v>275</v>
      </c>
    </row>
    <row r="48" spans="1:4" ht="15.75">
      <c r="A48" s="42">
        <v>100</v>
      </c>
      <c r="B48" s="40">
        <v>560</v>
      </c>
      <c r="C48" s="39">
        <f t="shared" si="1"/>
        <v>482.67</v>
      </c>
      <c r="D48" s="15">
        <v>280</v>
      </c>
    </row>
    <row r="49" spans="1:4">
      <c r="A49" s="41">
        <v>100</v>
      </c>
      <c r="B49" s="40">
        <v>570</v>
      </c>
      <c r="C49" s="39">
        <f t="shared" si="1"/>
        <v>493.06</v>
      </c>
      <c r="D49" s="15">
        <v>285</v>
      </c>
    </row>
    <row r="50" spans="1:4" ht="15.75">
      <c r="A50" s="42">
        <v>100</v>
      </c>
      <c r="B50" s="40">
        <v>580</v>
      </c>
      <c r="C50" s="39">
        <f t="shared" si="1"/>
        <v>503.44</v>
      </c>
      <c r="D50" s="15">
        <v>290</v>
      </c>
    </row>
    <row r="51" spans="1:4">
      <c r="A51" s="41">
        <v>100</v>
      </c>
      <c r="B51" s="40">
        <v>590</v>
      </c>
      <c r="C51" s="39">
        <f t="shared" si="1"/>
        <v>513.79999999999995</v>
      </c>
      <c r="D51" s="15">
        <v>295</v>
      </c>
    </row>
    <row r="52" spans="1:4" ht="15.75">
      <c r="A52" s="42">
        <v>100</v>
      </c>
      <c r="B52" s="40">
        <v>600</v>
      </c>
      <c r="C52" s="39">
        <f t="shared" si="1"/>
        <v>524.13</v>
      </c>
      <c r="D52" s="15">
        <v>300</v>
      </c>
    </row>
    <row r="53" spans="1:4">
      <c r="A53" s="41">
        <v>100</v>
      </c>
      <c r="B53" s="40">
        <v>610</v>
      </c>
      <c r="C53" s="39">
        <f t="shared" si="1"/>
        <v>534.44000000000005</v>
      </c>
      <c r="D53" s="15">
        <v>305</v>
      </c>
    </row>
    <row r="54" spans="1:4" ht="15.75">
      <c r="A54" s="42">
        <v>100</v>
      </c>
      <c r="B54" s="40">
        <v>620</v>
      </c>
      <c r="C54" s="39">
        <f t="shared" si="1"/>
        <v>544.72</v>
      </c>
      <c r="D54" s="15">
        <v>310</v>
      </c>
    </row>
    <row r="55" spans="1:4">
      <c r="A55" s="41">
        <v>100</v>
      </c>
      <c r="B55" s="40">
        <v>630</v>
      </c>
      <c r="C55" s="39">
        <f t="shared" si="1"/>
        <v>554.96</v>
      </c>
      <c r="D55" s="15">
        <v>315</v>
      </c>
    </row>
    <row r="56" spans="1:4" ht="15.75">
      <c r="A56" s="42">
        <v>100</v>
      </c>
      <c r="B56" s="40">
        <v>640</v>
      </c>
      <c r="C56" s="39">
        <f t="shared" si="1"/>
        <v>565.16999999999996</v>
      </c>
      <c r="D56" s="15">
        <v>320</v>
      </c>
    </row>
    <row r="57" spans="1:4">
      <c r="A57" s="41">
        <v>100</v>
      </c>
      <c r="B57" s="40">
        <v>650</v>
      </c>
      <c r="C57" s="39">
        <f>ROUND((IF(A57&gt;B57*8, 0.1*B57, IF(A57&gt;B57, (19.2/49*(B57/A57-0.125)^2+0.1)*B57, IF(A57&gt;B57*0.4, (-0.4/3*(B57/A57-2.5)^2+0.7)*B57, IF(A57&gt;B57*0.125, (-0.8/121*(B57/A57-8)^2+0.9)*B57, B57*0.9))))),2)</f>
        <v>575.33000000000004</v>
      </c>
      <c r="D57" s="15">
        <v>325</v>
      </c>
    </row>
    <row r="58" spans="1:4" ht="15.75">
      <c r="A58" s="42">
        <v>100</v>
      </c>
      <c r="B58" s="40">
        <v>660</v>
      </c>
      <c r="C58" s="39">
        <f>ROUND((IF(A58&gt;B58*8, 0.1*B58, IF(A58&gt;B58, (19.2/49*(B58/A58-0.125)^2+0.1)*B58, IF(A58&gt;B58*0.4, (-0.4/3*(B58/A58-2.5)^2+0.7)*B58, IF(A58&gt;B58*0.125, (-0.8/121*(B58/A58-8)^2+0.9)*B58, B58*0.9))))),2)</f>
        <v>585.45000000000005</v>
      </c>
      <c r="D58" s="15">
        <v>330</v>
      </c>
    </row>
    <row r="59" spans="1:4">
      <c r="A59" s="41">
        <v>100</v>
      </c>
      <c r="B59" s="40">
        <v>670</v>
      </c>
      <c r="C59" s="39">
        <f t="shared" ref="C59:C72" si="2">ROUND((IF(A59&gt;B59*8, 0.1*B59, IF(A59&gt;B59, (19.2/49*(B59/A59-0.125)^2+0.1)*B59, IF(A59&gt;B59*0.4, (-0.4/3*(B59/A59-2.5)^2+0.7)*B59, IF(A59&gt;B59*0.125, (-0.8/121*(B59/A59-8)^2+0.9)*B59, B59*0.9))))),2)</f>
        <v>595.51</v>
      </c>
      <c r="D59" s="15">
        <v>335</v>
      </c>
    </row>
    <row r="60" spans="1:4" ht="15.75">
      <c r="A60" s="42">
        <v>100</v>
      </c>
      <c r="B60" s="40">
        <v>680</v>
      </c>
      <c r="C60" s="39">
        <f t="shared" si="2"/>
        <v>605.53</v>
      </c>
      <c r="D60" s="15">
        <v>340</v>
      </c>
    </row>
    <row r="61" spans="1:4">
      <c r="A61" s="41">
        <v>100</v>
      </c>
      <c r="B61" s="40">
        <v>690</v>
      </c>
      <c r="C61" s="39">
        <f t="shared" si="2"/>
        <v>615.48</v>
      </c>
      <c r="D61" s="15">
        <v>345</v>
      </c>
    </row>
    <row r="62" spans="1:4" ht="15.75">
      <c r="A62" s="42">
        <v>100</v>
      </c>
      <c r="B62" s="40">
        <v>700</v>
      </c>
      <c r="C62" s="39">
        <f t="shared" si="2"/>
        <v>625.37</v>
      </c>
      <c r="D62" s="15">
        <v>350</v>
      </c>
    </row>
    <row r="63" spans="1:4">
      <c r="A63" s="41">
        <v>100</v>
      </c>
      <c r="B63" s="40">
        <v>710</v>
      </c>
      <c r="C63" s="39">
        <f t="shared" si="2"/>
        <v>635.20000000000005</v>
      </c>
      <c r="D63" s="15">
        <v>355</v>
      </c>
    </row>
    <row r="64" spans="1:4" ht="15.75">
      <c r="A64" s="42">
        <v>100</v>
      </c>
      <c r="B64" s="40">
        <v>720</v>
      </c>
      <c r="C64" s="39">
        <f t="shared" si="2"/>
        <v>644.95000000000005</v>
      </c>
      <c r="D64" s="15">
        <v>360</v>
      </c>
    </row>
    <row r="65" spans="1:4">
      <c r="A65" s="41">
        <v>100</v>
      </c>
      <c r="B65" s="40">
        <v>730</v>
      </c>
      <c r="C65" s="39">
        <f t="shared" si="2"/>
        <v>654.64</v>
      </c>
      <c r="D65" s="15">
        <v>365</v>
      </c>
    </row>
    <row r="66" spans="1:4" ht="15.75">
      <c r="A66" s="42">
        <v>100</v>
      </c>
      <c r="B66" s="40">
        <v>740</v>
      </c>
      <c r="C66" s="39">
        <f t="shared" si="2"/>
        <v>664.24</v>
      </c>
      <c r="D66" s="15">
        <v>370</v>
      </c>
    </row>
    <row r="67" spans="1:4">
      <c r="A67" s="41">
        <v>100</v>
      </c>
      <c r="B67" s="40">
        <v>750</v>
      </c>
      <c r="C67" s="39">
        <f t="shared" si="2"/>
        <v>673.76</v>
      </c>
      <c r="D67" s="15">
        <v>375</v>
      </c>
    </row>
    <row r="68" spans="1:4" ht="15.75">
      <c r="A68" s="42">
        <v>100</v>
      </c>
      <c r="B68" s="40">
        <v>760</v>
      </c>
      <c r="C68" s="39">
        <f t="shared" si="2"/>
        <v>683.2</v>
      </c>
      <c r="D68" s="15">
        <v>380</v>
      </c>
    </row>
    <row r="69" spans="1:4">
      <c r="A69" s="41">
        <v>100</v>
      </c>
      <c r="B69" s="40">
        <v>770</v>
      </c>
      <c r="C69" s="39">
        <f t="shared" si="2"/>
        <v>692.54</v>
      </c>
      <c r="D69" s="15">
        <v>385</v>
      </c>
    </row>
    <row r="70" spans="1:4" ht="15.75">
      <c r="A70" s="42">
        <v>100</v>
      </c>
      <c r="B70" s="40">
        <v>780</v>
      </c>
      <c r="C70" s="39">
        <f t="shared" si="2"/>
        <v>701.79</v>
      </c>
      <c r="D70" s="15">
        <v>390</v>
      </c>
    </row>
    <row r="71" spans="1:4">
      <c r="A71" s="41">
        <v>100</v>
      </c>
      <c r="B71" s="40">
        <v>790</v>
      </c>
      <c r="C71" s="39">
        <f t="shared" si="2"/>
        <v>710.95</v>
      </c>
      <c r="D71" s="15">
        <v>395</v>
      </c>
    </row>
    <row r="72" spans="1:4" ht="15.75">
      <c r="A72" s="42">
        <v>100</v>
      </c>
      <c r="B72" s="40">
        <v>800</v>
      </c>
      <c r="C72" s="39">
        <f t="shared" si="2"/>
        <v>720</v>
      </c>
      <c r="D72" s="15">
        <v>400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8"/>
  <sheetViews>
    <sheetView topLeftCell="A22" workbookViewId="0">
      <selection activeCell="B45" sqref="B45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5" width="14.5703125" customWidth="1"/>
    <col min="6" max="6" width="14.85546875" customWidth="1"/>
    <col min="7" max="7" width="20.42578125" customWidth="1"/>
    <col min="8" max="8" width="14.140625" customWidth="1"/>
  </cols>
  <sheetData>
    <row r="1" spans="1:7">
      <c r="A1" s="32" t="s">
        <v>779</v>
      </c>
      <c r="B1">
        <v>5</v>
      </c>
    </row>
    <row r="2" spans="1:7" s="1" customFormat="1">
      <c r="A2" s="1" t="s">
        <v>718</v>
      </c>
      <c r="B2" s="28" t="s">
        <v>764</v>
      </c>
      <c r="C2" s="28" t="s">
        <v>778</v>
      </c>
      <c r="D2" s="28" t="s">
        <v>765</v>
      </c>
      <c r="E2" s="28" t="s">
        <v>775</v>
      </c>
      <c r="F2" s="28" t="s">
        <v>776</v>
      </c>
      <c r="G2" s="28" t="s">
        <v>777</v>
      </c>
    </row>
    <row r="3" spans="1:7">
      <c r="A3" s="5" t="s">
        <v>719</v>
      </c>
      <c r="B3" s="35">
        <v>100</v>
      </c>
      <c r="C3" s="35">
        <v>100</v>
      </c>
      <c r="D3" s="20">
        <v>30</v>
      </c>
      <c r="E3" s="20">
        <f>ROUND(C3/D3,1)</f>
        <v>3.3</v>
      </c>
      <c r="F3" s="36">
        <f t="shared" ref="F3:F23" si="0">ROUND(D3/$B$1,1)</f>
        <v>6</v>
      </c>
      <c r="G3" s="37">
        <f>ROUND(5000/C3,1)</f>
        <v>50</v>
      </c>
    </row>
    <row r="4" spans="1:7">
      <c r="A4" s="5" t="s">
        <v>720</v>
      </c>
      <c r="B4" s="35">
        <v>120</v>
      </c>
      <c r="C4" s="35">
        <v>120</v>
      </c>
      <c r="D4" s="20">
        <v>40</v>
      </c>
      <c r="E4" s="20">
        <f t="shared" ref="E4:E22" si="1">ROUND(C4/D4,1)</f>
        <v>3</v>
      </c>
      <c r="F4" s="36">
        <f t="shared" si="0"/>
        <v>8</v>
      </c>
      <c r="G4" s="37">
        <f t="shared" ref="G4:G22" si="2">ROUND(5000/C4,1)</f>
        <v>41.7</v>
      </c>
    </row>
    <row r="5" spans="1:7">
      <c r="A5" s="5" t="s">
        <v>721</v>
      </c>
      <c r="B5" s="35">
        <v>140</v>
      </c>
      <c r="C5" s="35">
        <v>140</v>
      </c>
      <c r="D5" s="20">
        <v>50</v>
      </c>
      <c r="E5" s="20">
        <f t="shared" si="1"/>
        <v>2.8</v>
      </c>
      <c r="F5" s="36">
        <f t="shared" si="0"/>
        <v>10</v>
      </c>
      <c r="G5" s="37">
        <f t="shared" si="2"/>
        <v>35.700000000000003</v>
      </c>
    </row>
    <row r="6" spans="1:7">
      <c r="A6" s="5" t="s">
        <v>722</v>
      </c>
      <c r="B6" s="35">
        <v>160</v>
      </c>
      <c r="C6" s="35">
        <v>160</v>
      </c>
      <c r="D6" s="20">
        <v>60</v>
      </c>
      <c r="E6" s="20">
        <f t="shared" si="1"/>
        <v>2.7</v>
      </c>
      <c r="F6" s="36">
        <f t="shared" si="0"/>
        <v>12</v>
      </c>
      <c r="G6" s="37">
        <f t="shared" si="2"/>
        <v>31.3</v>
      </c>
    </row>
    <row r="7" spans="1:7">
      <c r="A7" s="5" t="s">
        <v>723</v>
      </c>
      <c r="B7" s="35">
        <v>130</v>
      </c>
      <c r="C7" s="35">
        <v>130</v>
      </c>
      <c r="D7" s="20">
        <v>50</v>
      </c>
      <c r="E7" s="20">
        <f t="shared" si="1"/>
        <v>2.6</v>
      </c>
      <c r="F7" s="36">
        <f t="shared" si="0"/>
        <v>10</v>
      </c>
      <c r="G7" s="37">
        <f t="shared" si="2"/>
        <v>38.5</v>
      </c>
    </row>
    <row r="8" spans="1:7">
      <c r="A8" s="5" t="s">
        <v>766</v>
      </c>
      <c r="B8" s="35">
        <v>150</v>
      </c>
      <c r="C8" s="35">
        <v>150</v>
      </c>
      <c r="D8" s="20">
        <v>60</v>
      </c>
      <c r="E8" s="20">
        <f t="shared" si="1"/>
        <v>2.5</v>
      </c>
      <c r="F8" s="36">
        <f t="shared" si="0"/>
        <v>12</v>
      </c>
      <c r="G8" s="37">
        <f t="shared" si="2"/>
        <v>33.299999999999997</v>
      </c>
    </row>
    <row r="9" spans="1:7">
      <c r="A9" s="5" t="s">
        <v>724</v>
      </c>
      <c r="B9" s="35">
        <v>500</v>
      </c>
      <c r="C9" s="35">
        <v>500</v>
      </c>
      <c r="D9" s="20">
        <v>100</v>
      </c>
      <c r="E9" s="20">
        <f t="shared" si="1"/>
        <v>5</v>
      </c>
      <c r="F9" s="36">
        <f t="shared" si="0"/>
        <v>20</v>
      </c>
      <c r="G9" s="37">
        <f t="shared" si="2"/>
        <v>10</v>
      </c>
    </row>
    <row r="10" spans="1:7">
      <c r="A10" s="5" t="s">
        <v>725</v>
      </c>
      <c r="B10" s="35">
        <v>750</v>
      </c>
      <c r="C10" s="35">
        <v>750</v>
      </c>
      <c r="D10" s="20">
        <v>150</v>
      </c>
      <c r="E10" s="20">
        <f t="shared" si="1"/>
        <v>5</v>
      </c>
      <c r="F10" s="36">
        <f t="shared" si="0"/>
        <v>30</v>
      </c>
      <c r="G10" s="37">
        <f t="shared" si="2"/>
        <v>6.7</v>
      </c>
    </row>
    <row r="11" spans="1:7">
      <c r="A11" s="5" t="s">
        <v>726</v>
      </c>
      <c r="B11" s="35">
        <v>250</v>
      </c>
      <c r="C11" s="35">
        <v>250</v>
      </c>
      <c r="D11" s="20">
        <v>100</v>
      </c>
      <c r="E11" s="20">
        <f t="shared" si="1"/>
        <v>2.5</v>
      </c>
      <c r="F11" s="36">
        <f t="shared" si="0"/>
        <v>20</v>
      </c>
      <c r="G11" s="37">
        <f t="shared" si="2"/>
        <v>20</v>
      </c>
    </row>
    <row r="12" spans="1:7">
      <c r="A12" s="5" t="s">
        <v>727</v>
      </c>
      <c r="B12" s="35">
        <v>330</v>
      </c>
      <c r="C12" s="35">
        <v>330</v>
      </c>
      <c r="D12" s="20">
        <v>150</v>
      </c>
      <c r="E12" s="20">
        <f t="shared" si="1"/>
        <v>2.2000000000000002</v>
      </c>
      <c r="F12" s="36">
        <f t="shared" si="0"/>
        <v>30</v>
      </c>
      <c r="G12" s="37">
        <f t="shared" si="2"/>
        <v>15.2</v>
      </c>
    </row>
    <row r="13" spans="1:7">
      <c r="A13" s="5" t="s">
        <v>728</v>
      </c>
      <c r="B13" s="35">
        <v>450</v>
      </c>
      <c r="C13" s="35">
        <v>450</v>
      </c>
      <c r="D13" s="20">
        <v>100</v>
      </c>
      <c r="E13" s="20">
        <f t="shared" si="1"/>
        <v>4.5</v>
      </c>
      <c r="F13" s="36">
        <f t="shared" si="0"/>
        <v>20</v>
      </c>
      <c r="G13" s="37">
        <f t="shared" si="2"/>
        <v>11.1</v>
      </c>
    </row>
    <row r="14" spans="1:7">
      <c r="A14" s="5" t="s">
        <v>729</v>
      </c>
      <c r="B14" s="35">
        <v>400</v>
      </c>
      <c r="C14" s="35">
        <v>400</v>
      </c>
      <c r="D14" s="20">
        <v>100</v>
      </c>
      <c r="E14" s="20">
        <f t="shared" si="1"/>
        <v>4</v>
      </c>
      <c r="F14" s="36">
        <f t="shared" si="0"/>
        <v>20</v>
      </c>
      <c r="G14" s="37">
        <f t="shared" si="2"/>
        <v>12.5</v>
      </c>
    </row>
    <row r="15" spans="1:7">
      <c r="A15" s="5" t="s">
        <v>730</v>
      </c>
      <c r="B15" s="35">
        <v>1000</v>
      </c>
      <c r="C15" s="35">
        <v>1000</v>
      </c>
      <c r="D15" s="20">
        <v>60</v>
      </c>
      <c r="E15" s="20">
        <f t="shared" si="1"/>
        <v>16.7</v>
      </c>
      <c r="F15" s="36">
        <f t="shared" si="0"/>
        <v>12</v>
      </c>
      <c r="G15" s="37">
        <f t="shared" si="2"/>
        <v>5</v>
      </c>
    </row>
    <row r="16" spans="1:7">
      <c r="A16" s="5" t="s">
        <v>731</v>
      </c>
      <c r="B16" s="35">
        <v>200</v>
      </c>
      <c r="C16" s="35">
        <v>200</v>
      </c>
      <c r="D16" s="20">
        <v>60</v>
      </c>
      <c r="E16" s="20">
        <f t="shared" si="1"/>
        <v>3.3</v>
      </c>
      <c r="F16" s="36">
        <f t="shared" si="0"/>
        <v>12</v>
      </c>
      <c r="G16" s="37">
        <f t="shared" si="2"/>
        <v>25</v>
      </c>
    </row>
    <row r="17" spans="1:7">
      <c r="A17" s="5" t="s">
        <v>732</v>
      </c>
      <c r="B17" s="35">
        <v>100</v>
      </c>
      <c r="C17" s="35">
        <v>100</v>
      </c>
      <c r="D17" s="20">
        <v>30</v>
      </c>
      <c r="E17" s="20">
        <f t="shared" si="1"/>
        <v>3.3</v>
      </c>
      <c r="F17" s="36">
        <f t="shared" si="0"/>
        <v>6</v>
      </c>
      <c r="G17" s="37">
        <f t="shared" si="2"/>
        <v>50</v>
      </c>
    </row>
    <row r="18" spans="1:7">
      <c r="A18" s="5" t="s">
        <v>733</v>
      </c>
      <c r="B18" s="35">
        <v>460</v>
      </c>
      <c r="C18" s="35">
        <v>460</v>
      </c>
      <c r="D18" s="20">
        <v>100</v>
      </c>
      <c r="E18" s="20">
        <f t="shared" si="1"/>
        <v>4.5999999999999996</v>
      </c>
      <c r="F18" s="36">
        <f t="shared" si="0"/>
        <v>20</v>
      </c>
      <c r="G18" s="37">
        <f t="shared" si="2"/>
        <v>10.9</v>
      </c>
    </row>
    <row r="19" spans="1:7">
      <c r="A19" s="5" t="s">
        <v>734</v>
      </c>
      <c r="B19" s="35">
        <v>3200</v>
      </c>
      <c r="C19" s="35">
        <v>3200</v>
      </c>
      <c r="D19" s="20">
        <v>200</v>
      </c>
      <c r="E19" s="20">
        <f t="shared" si="1"/>
        <v>16</v>
      </c>
      <c r="F19" s="36">
        <f t="shared" si="0"/>
        <v>40</v>
      </c>
      <c r="G19" s="37">
        <f t="shared" si="2"/>
        <v>1.6</v>
      </c>
    </row>
    <row r="20" spans="1:7">
      <c r="A20" s="5" t="s">
        <v>768</v>
      </c>
      <c r="B20" s="35">
        <v>220</v>
      </c>
      <c r="C20" s="35">
        <v>220</v>
      </c>
      <c r="D20" s="20">
        <v>80</v>
      </c>
      <c r="E20" s="20">
        <f t="shared" si="1"/>
        <v>2.8</v>
      </c>
      <c r="F20" s="36">
        <f t="shared" si="0"/>
        <v>16</v>
      </c>
      <c r="G20" s="37">
        <f t="shared" si="2"/>
        <v>22.7</v>
      </c>
    </row>
    <row r="21" spans="1:7">
      <c r="A21" s="5" t="s">
        <v>769</v>
      </c>
      <c r="B21" s="35">
        <v>150</v>
      </c>
      <c r="C21" s="35">
        <v>150</v>
      </c>
      <c r="D21" s="20">
        <v>50</v>
      </c>
      <c r="E21" s="20">
        <f t="shared" si="1"/>
        <v>3</v>
      </c>
      <c r="F21" s="36">
        <f t="shared" si="0"/>
        <v>10</v>
      </c>
      <c r="G21" s="37">
        <f t="shared" si="2"/>
        <v>33.299999999999997</v>
      </c>
    </row>
    <row r="22" spans="1:7">
      <c r="A22" s="5" t="s">
        <v>780</v>
      </c>
      <c r="B22" s="35">
        <v>330</v>
      </c>
      <c r="C22" s="35">
        <v>330</v>
      </c>
      <c r="D22" s="20">
        <v>200</v>
      </c>
      <c r="E22" s="20">
        <f t="shared" si="1"/>
        <v>1.7</v>
      </c>
      <c r="F22" s="36">
        <f t="shared" si="0"/>
        <v>40</v>
      </c>
      <c r="G22" s="37">
        <f t="shared" si="2"/>
        <v>15.2</v>
      </c>
    </row>
    <row r="23" spans="1:7">
      <c r="A23" s="5" t="s">
        <v>781</v>
      </c>
      <c r="B23" s="35">
        <v>400</v>
      </c>
      <c r="C23" s="35">
        <v>400</v>
      </c>
      <c r="D23" s="20">
        <v>100</v>
      </c>
      <c r="E23" s="20">
        <f t="shared" ref="E23" si="3">ROUND(C23/D23,1)</f>
        <v>4</v>
      </c>
      <c r="F23" s="36">
        <f t="shared" si="0"/>
        <v>20</v>
      </c>
      <c r="G23" s="37">
        <f t="shared" ref="G23" si="4">ROUND(5000/C23,1)</f>
        <v>12.5</v>
      </c>
    </row>
    <row r="24" spans="1:7">
      <c r="A24" s="33"/>
      <c r="B24" s="6"/>
      <c r="C24" s="6"/>
      <c r="D24" s="6"/>
      <c r="E24" s="6"/>
      <c r="F24" s="6"/>
      <c r="G24" s="6"/>
    </row>
    <row r="25" spans="1:7" s="1" customFormat="1">
      <c r="A25" s="1" t="s">
        <v>735</v>
      </c>
      <c r="B25" s="28" t="s">
        <v>764</v>
      </c>
      <c r="C25" s="28" t="s">
        <v>778</v>
      </c>
      <c r="D25" s="28" t="s">
        <v>765</v>
      </c>
      <c r="E25" s="28" t="s">
        <v>775</v>
      </c>
      <c r="F25" s="28" t="s">
        <v>776</v>
      </c>
      <c r="G25" s="28" t="s">
        <v>777</v>
      </c>
    </row>
    <row r="26" spans="1:7">
      <c r="A26" s="5" t="s">
        <v>736</v>
      </c>
      <c r="B26" s="35">
        <v>140</v>
      </c>
      <c r="C26" s="35">
        <v>140</v>
      </c>
      <c r="D26" s="20">
        <v>60</v>
      </c>
      <c r="E26" s="20">
        <f>ROUND(C26/D26,1)</f>
        <v>2.2999999999999998</v>
      </c>
      <c r="F26" s="36">
        <f t="shared" ref="F26:F44" si="5">ROUND(D26/$B$1,1)</f>
        <v>12</v>
      </c>
      <c r="G26" s="37">
        <f>ROUND(5000/C26,1)</f>
        <v>35.700000000000003</v>
      </c>
    </row>
    <row r="27" spans="1:7">
      <c r="A27" s="5" t="s">
        <v>737</v>
      </c>
      <c r="B27" s="35">
        <v>160</v>
      </c>
      <c r="C27" s="35">
        <v>160</v>
      </c>
      <c r="D27" s="20">
        <v>80</v>
      </c>
      <c r="E27" s="20">
        <f t="shared" ref="E27:E43" si="6">ROUND(C27/D27,1)</f>
        <v>2</v>
      </c>
      <c r="F27" s="36">
        <f t="shared" si="5"/>
        <v>16</v>
      </c>
      <c r="G27" s="37">
        <f t="shared" ref="G27:G43" si="7">ROUND(5000/C27,1)</f>
        <v>31.3</v>
      </c>
    </row>
    <row r="28" spans="1:7">
      <c r="A28" s="5" t="s">
        <v>738</v>
      </c>
      <c r="B28" s="35">
        <v>400</v>
      </c>
      <c r="C28" s="35">
        <v>400</v>
      </c>
      <c r="D28" s="20">
        <v>100</v>
      </c>
      <c r="E28" s="20">
        <f t="shared" si="6"/>
        <v>4</v>
      </c>
      <c r="F28" s="36">
        <f t="shared" si="5"/>
        <v>20</v>
      </c>
      <c r="G28" s="37">
        <f t="shared" si="7"/>
        <v>12.5</v>
      </c>
    </row>
    <row r="29" spans="1:7">
      <c r="A29" s="5" t="s">
        <v>739</v>
      </c>
      <c r="B29" s="35">
        <v>100</v>
      </c>
      <c r="C29" s="35">
        <v>100</v>
      </c>
      <c r="D29" s="20">
        <v>10</v>
      </c>
      <c r="E29" s="20">
        <f t="shared" si="6"/>
        <v>10</v>
      </c>
      <c r="F29" s="36">
        <f t="shared" si="5"/>
        <v>2</v>
      </c>
      <c r="G29" s="37">
        <f t="shared" si="7"/>
        <v>50</v>
      </c>
    </row>
    <row r="30" spans="1:7">
      <c r="A30" s="5" t="s">
        <v>740</v>
      </c>
      <c r="B30" s="35">
        <v>380</v>
      </c>
      <c r="C30" s="35">
        <v>380</v>
      </c>
      <c r="D30" s="20">
        <v>80</v>
      </c>
      <c r="E30" s="20">
        <f t="shared" si="6"/>
        <v>4.8</v>
      </c>
      <c r="F30" s="36">
        <f t="shared" si="5"/>
        <v>16</v>
      </c>
      <c r="G30" s="37">
        <f t="shared" si="7"/>
        <v>13.2</v>
      </c>
    </row>
    <row r="31" spans="1:7">
      <c r="A31" s="5" t="s">
        <v>741</v>
      </c>
      <c r="B31" s="35">
        <v>400</v>
      </c>
      <c r="C31" s="35">
        <v>400</v>
      </c>
      <c r="D31" s="20">
        <v>160</v>
      </c>
      <c r="E31" s="20">
        <f t="shared" si="6"/>
        <v>2.5</v>
      </c>
      <c r="F31" s="36">
        <f t="shared" si="5"/>
        <v>32</v>
      </c>
      <c r="G31" s="37">
        <f t="shared" si="7"/>
        <v>12.5</v>
      </c>
    </row>
    <row r="32" spans="1:7">
      <c r="A32" s="5" t="s">
        <v>742</v>
      </c>
      <c r="B32" s="35">
        <v>500</v>
      </c>
      <c r="C32" s="35">
        <v>500</v>
      </c>
      <c r="D32" s="20">
        <v>150</v>
      </c>
      <c r="E32" s="20">
        <f t="shared" si="6"/>
        <v>3.3</v>
      </c>
      <c r="F32" s="36">
        <f t="shared" si="5"/>
        <v>30</v>
      </c>
      <c r="G32" s="37">
        <f t="shared" si="7"/>
        <v>10</v>
      </c>
    </row>
    <row r="33" spans="1:7">
      <c r="A33" s="5" t="s">
        <v>743</v>
      </c>
      <c r="B33" s="35">
        <v>600</v>
      </c>
      <c r="C33" s="35">
        <v>600</v>
      </c>
      <c r="D33" s="20">
        <v>100</v>
      </c>
      <c r="E33" s="20">
        <f t="shared" si="6"/>
        <v>6</v>
      </c>
      <c r="F33" s="36">
        <f t="shared" si="5"/>
        <v>20</v>
      </c>
      <c r="G33" s="37">
        <f t="shared" si="7"/>
        <v>8.3000000000000007</v>
      </c>
    </row>
    <row r="34" spans="1:7">
      <c r="A34" s="5" t="s">
        <v>744</v>
      </c>
      <c r="B34" s="35">
        <v>280</v>
      </c>
      <c r="C34" s="35">
        <v>280</v>
      </c>
      <c r="D34" s="20">
        <v>150</v>
      </c>
      <c r="E34" s="20">
        <f t="shared" si="6"/>
        <v>1.9</v>
      </c>
      <c r="F34" s="36">
        <f t="shared" si="5"/>
        <v>30</v>
      </c>
      <c r="G34" s="37">
        <f t="shared" si="7"/>
        <v>17.899999999999999</v>
      </c>
    </row>
    <row r="35" spans="1:7">
      <c r="A35" s="5" t="s">
        <v>745</v>
      </c>
      <c r="B35" s="35">
        <v>440</v>
      </c>
      <c r="C35" s="35">
        <v>440</v>
      </c>
      <c r="D35" s="20">
        <v>180</v>
      </c>
      <c r="E35" s="20">
        <f t="shared" si="6"/>
        <v>2.4</v>
      </c>
      <c r="F35" s="36">
        <f t="shared" si="5"/>
        <v>36</v>
      </c>
      <c r="G35" s="37">
        <f t="shared" si="7"/>
        <v>11.4</v>
      </c>
    </row>
    <row r="36" spans="1:7">
      <c r="A36" s="5" t="s">
        <v>746</v>
      </c>
      <c r="B36" s="35">
        <v>1200</v>
      </c>
      <c r="C36" s="35">
        <v>1200</v>
      </c>
      <c r="D36" s="20">
        <v>150</v>
      </c>
      <c r="E36" s="20">
        <f t="shared" si="6"/>
        <v>8</v>
      </c>
      <c r="F36" s="36">
        <f t="shared" si="5"/>
        <v>30</v>
      </c>
      <c r="G36" s="37">
        <f t="shared" si="7"/>
        <v>4.2</v>
      </c>
    </row>
    <row r="37" spans="1:7">
      <c r="A37" s="5" t="s">
        <v>747</v>
      </c>
      <c r="B37" s="35">
        <v>120</v>
      </c>
      <c r="C37" s="35">
        <v>120</v>
      </c>
      <c r="D37" s="20">
        <v>30</v>
      </c>
      <c r="E37" s="20">
        <f t="shared" si="6"/>
        <v>4</v>
      </c>
      <c r="F37" s="36">
        <f t="shared" si="5"/>
        <v>6</v>
      </c>
      <c r="G37" s="37">
        <f t="shared" si="7"/>
        <v>41.7</v>
      </c>
    </row>
    <row r="38" spans="1:7">
      <c r="A38" s="5" t="s">
        <v>748</v>
      </c>
      <c r="B38" s="35">
        <v>600</v>
      </c>
      <c r="C38" s="35">
        <v>600</v>
      </c>
      <c r="D38" s="20">
        <v>60</v>
      </c>
      <c r="E38" s="20">
        <f t="shared" si="6"/>
        <v>10</v>
      </c>
      <c r="F38" s="36">
        <f t="shared" si="5"/>
        <v>12</v>
      </c>
      <c r="G38" s="37">
        <f t="shared" si="7"/>
        <v>8.3000000000000007</v>
      </c>
    </row>
    <row r="39" spans="1:7">
      <c r="A39" s="5" t="s">
        <v>749</v>
      </c>
      <c r="B39" s="35">
        <v>320</v>
      </c>
      <c r="C39" s="35">
        <v>320</v>
      </c>
      <c r="D39" s="20">
        <v>100</v>
      </c>
      <c r="E39" s="20">
        <f t="shared" si="6"/>
        <v>3.2</v>
      </c>
      <c r="F39" s="36">
        <f t="shared" si="5"/>
        <v>20</v>
      </c>
      <c r="G39" s="37">
        <f t="shared" si="7"/>
        <v>15.6</v>
      </c>
    </row>
    <row r="40" spans="1:7">
      <c r="A40" s="5" t="s">
        <v>750</v>
      </c>
      <c r="B40" s="35">
        <v>200</v>
      </c>
      <c r="C40" s="35">
        <v>200</v>
      </c>
      <c r="D40" s="20">
        <v>100</v>
      </c>
      <c r="E40" s="20">
        <f t="shared" ref="E40" si="8">ROUND(C40/D40,1)</f>
        <v>2</v>
      </c>
      <c r="F40" s="36">
        <f t="shared" si="5"/>
        <v>20</v>
      </c>
      <c r="G40" s="37">
        <f t="shared" ref="G40" si="9">ROUND(5000/C40,1)</f>
        <v>25</v>
      </c>
    </row>
    <row r="41" spans="1:7">
      <c r="A41" s="5" t="s">
        <v>751</v>
      </c>
      <c r="B41" s="35">
        <v>300</v>
      </c>
      <c r="C41" s="35">
        <v>300</v>
      </c>
      <c r="D41" s="20">
        <v>50</v>
      </c>
      <c r="E41" s="20">
        <f t="shared" si="6"/>
        <v>6</v>
      </c>
      <c r="F41" s="36">
        <f t="shared" si="5"/>
        <v>10</v>
      </c>
      <c r="G41" s="37">
        <f t="shared" si="7"/>
        <v>16.7</v>
      </c>
    </row>
    <row r="42" spans="1:7">
      <c r="A42" s="5" t="s">
        <v>770</v>
      </c>
      <c r="B42" s="35">
        <v>500</v>
      </c>
      <c r="C42" s="35">
        <v>500</v>
      </c>
      <c r="D42" s="20">
        <v>200</v>
      </c>
      <c r="E42" s="20">
        <f t="shared" si="6"/>
        <v>2.5</v>
      </c>
      <c r="F42" s="36">
        <f t="shared" si="5"/>
        <v>40</v>
      </c>
      <c r="G42" s="37">
        <f t="shared" si="7"/>
        <v>10</v>
      </c>
    </row>
    <row r="43" spans="1:7">
      <c r="A43" s="5" t="s">
        <v>785</v>
      </c>
      <c r="B43" s="35">
        <v>500</v>
      </c>
      <c r="C43" s="35">
        <v>500</v>
      </c>
      <c r="D43" s="20">
        <v>100</v>
      </c>
      <c r="E43" s="20">
        <f t="shared" si="6"/>
        <v>5</v>
      </c>
      <c r="F43" s="36">
        <f t="shared" si="5"/>
        <v>20</v>
      </c>
      <c r="G43" s="37">
        <f t="shared" si="7"/>
        <v>10</v>
      </c>
    </row>
    <row r="44" spans="1:7">
      <c r="A44" s="5" t="s">
        <v>786</v>
      </c>
      <c r="B44" s="35">
        <v>100</v>
      </c>
      <c r="C44" s="35">
        <v>100</v>
      </c>
      <c r="D44" s="20">
        <v>30</v>
      </c>
      <c r="E44" s="20">
        <f t="shared" ref="E44" si="10">ROUND(C44/D44,1)</f>
        <v>3.3</v>
      </c>
      <c r="F44" s="36">
        <f t="shared" si="5"/>
        <v>6</v>
      </c>
      <c r="G44" s="37">
        <f t="shared" ref="G44" si="11">ROUND(5000/C44,1)</f>
        <v>50</v>
      </c>
    </row>
    <row r="45" spans="1:7">
      <c r="B45" s="6"/>
      <c r="C45" s="6"/>
      <c r="D45" s="6"/>
      <c r="E45" s="6"/>
      <c r="F45" s="6"/>
      <c r="G45" s="6"/>
    </row>
    <row r="46" spans="1:7" s="1" customFormat="1">
      <c r="A46" s="1" t="s">
        <v>752</v>
      </c>
      <c r="B46" s="34"/>
      <c r="C46" s="34"/>
      <c r="D46" s="34"/>
      <c r="E46" s="34"/>
      <c r="F46" s="34"/>
      <c r="G46" s="34"/>
    </row>
    <row r="47" spans="1:7">
      <c r="A47" s="5" t="s">
        <v>753</v>
      </c>
      <c r="B47" s="35">
        <v>300</v>
      </c>
      <c r="C47" s="35">
        <v>300</v>
      </c>
      <c r="D47" s="20">
        <v>80</v>
      </c>
      <c r="E47" s="20">
        <f>ROUND(C47/D47,1)</f>
        <v>3.8</v>
      </c>
      <c r="F47" s="36">
        <f t="shared" ref="F47:F58" si="12">ROUND(D47/$B$1,1)</f>
        <v>16</v>
      </c>
      <c r="G47" s="37">
        <f>ROUND(5000/C47,1)</f>
        <v>16.7</v>
      </c>
    </row>
    <row r="48" spans="1:7">
      <c r="A48" s="5" t="s">
        <v>754</v>
      </c>
      <c r="B48" s="35">
        <v>100</v>
      </c>
      <c r="C48" s="35">
        <v>100</v>
      </c>
      <c r="D48" s="20">
        <v>20</v>
      </c>
      <c r="E48" s="20">
        <f t="shared" ref="E48:E58" si="13">ROUND(C48/D48,1)</f>
        <v>5</v>
      </c>
      <c r="F48" s="36">
        <f t="shared" si="12"/>
        <v>4</v>
      </c>
      <c r="G48" s="37">
        <f t="shared" ref="G48:G58" si="14">ROUND(5000/C48,1)</f>
        <v>50</v>
      </c>
    </row>
    <row r="49" spans="1:7">
      <c r="A49" s="5" t="s">
        <v>755</v>
      </c>
      <c r="B49" s="35">
        <v>120</v>
      </c>
      <c r="C49" s="35">
        <v>120</v>
      </c>
      <c r="D49" s="20">
        <v>25</v>
      </c>
      <c r="E49" s="20">
        <f t="shared" si="13"/>
        <v>4.8</v>
      </c>
      <c r="F49" s="36">
        <f t="shared" si="12"/>
        <v>5</v>
      </c>
      <c r="G49" s="37">
        <f t="shared" si="14"/>
        <v>41.7</v>
      </c>
    </row>
    <row r="50" spans="1:7">
      <c r="A50" s="5" t="s">
        <v>756</v>
      </c>
      <c r="B50" s="35">
        <v>150</v>
      </c>
      <c r="C50" s="35">
        <v>150</v>
      </c>
      <c r="D50" s="20">
        <v>40</v>
      </c>
      <c r="E50" s="20">
        <f t="shared" si="13"/>
        <v>3.8</v>
      </c>
      <c r="F50" s="36">
        <f t="shared" si="12"/>
        <v>8</v>
      </c>
      <c r="G50" s="37">
        <f t="shared" si="14"/>
        <v>33.299999999999997</v>
      </c>
    </row>
    <row r="51" spans="1:7">
      <c r="A51" s="5" t="s">
        <v>757</v>
      </c>
      <c r="B51" s="35">
        <v>200</v>
      </c>
      <c r="C51" s="35">
        <v>200</v>
      </c>
      <c r="D51" s="20">
        <v>60</v>
      </c>
      <c r="E51" s="20">
        <f t="shared" si="13"/>
        <v>3.3</v>
      </c>
      <c r="F51" s="36">
        <f t="shared" si="12"/>
        <v>12</v>
      </c>
      <c r="G51" s="37">
        <f t="shared" si="14"/>
        <v>25</v>
      </c>
    </row>
    <row r="52" spans="1:7">
      <c r="A52" s="5" t="s">
        <v>758</v>
      </c>
      <c r="B52" s="35">
        <v>260</v>
      </c>
      <c r="C52" s="35">
        <v>260</v>
      </c>
      <c r="D52" s="20">
        <v>50</v>
      </c>
      <c r="E52" s="20">
        <f t="shared" si="13"/>
        <v>5.2</v>
      </c>
      <c r="F52" s="36">
        <f t="shared" si="12"/>
        <v>10</v>
      </c>
      <c r="G52" s="37">
        <f t="shared" si="14"/>
        <v>19.2</v>
      </c>
    </row>
    <row r="53" spans="1:7">
      <c r="A53" s="5" t="s">
        <v>761</v>
      </c>
      <c r="B53" s="35">
        <v>80</v>
      </c>
      <c r="C53" s="35">
        <v>80</v>
      </c>
      <c r="D53" s="20">
        <v>16</v>
      </c>
      <c r="E53" s="20">
        <f t="shared" si="13"/>
        <v>5</v>
      </c>
      <c r="F53" s="36">
        <f t="shared" si="12"/>
        <v>3.2</v>
      </c>
      <c r="G53" s="37">
        <f t="shared" si="14"/>
        <v>62.5</v>
      </c>
    </row>
    <row r="54" spans="1:7">
      <c r="A54" s="5" t="s">
        <v>762</v>
      </c>
      <c r="B54" s="35">
        <v>240</v>
      </c>
      <c r="C54" s="35">
        <v>240</v>
      </c>
      <c r="D54" s="20">
        <v>60</v>
      </c>
      <c r="E54" s="20">
        <f t="shared" si="13"/>
        <v>4</v>
      </c>
      <c r="F54" s="36">
        <f t="shared" si="12"/>
        <v>12</v>
      </c>
      <c r="G54" s="37">
        <f t="shared" si="14"/>
        <v>20.8</v>
      </c>
    </row>
    <row r="55" spans="1:7">
      <c r="A55" s="5" t="s">
        <v>763</v>
      </c>
      <c r="B55" s="35">
        <v>200</v>
      </c>
      <c r="C55" s="35">
        <v>200</v>
      </c>
      <c r="D55" s="20">
        <v>6</v>
      </c>
      <c r="E55" s="20">
        <f t="shared" si="13"/>
        <v>33.299999999999997</v>
      </c>
      <c r="F55" s="36">
        <f t="shared" si="12"/>
        <v>1.2</v>
      </c>
      <c r="G55" s="37">
        <f t="shared" si="14"/>
        <v>25</v>
      </c>
    </row>
    <row r="56" spans="1:7">
      <c r="A56" s="5" t="s">
        <v>767</v>
      </c>
      <c r="B56" s="35">
        <v>160</v>
      </c>
      <c r="C56" s="35">
        <v>160</v>
      </c>
      <c r="D56" s="20">
        <v>30</v>
      </c>
      <c r="E56" s="20">
        <f t="shared" si="13"/>
        <v>5.3</v>
      </c>
      <c r="F56" s="36">
        <f t="shared" si="12"/>
        <v>6</v>
      </c>
      <c r="G56" s="37">
        <f t="shared" si="14"/>
        <v>31.3</v>
      </c>
    </row>
    <row r="57" spans="1:7">
      <c r="A57" s="5" t="s">
        <v>771</v>
      </c>
      <c r="B57" s="35">
        <v>200</v>
      </c>
      <c r="C57" s="35">
        <v>200</v>
      </c>
      <c r="D57" s="20">
        <v>60</v>
      </c>
      <c r="E57" s="20">
        <f t="shared" si="13"/>
        <v>3.3</v>
      </c>
      <c r="F57" s="36">
        <f t="shared" si="12"/>
        <v>12</v>
      </c>
      <c r="G57" s="37">
        <f t="shared" si="14"/>
        <v>25</v>
      </c>
    </row>
    <row r="58" spans="1:7">
      <c r="A58" s="5" t="s">
        <v>774</v>
      </c>
      <c r="B58" s="35">
        <v>300</v>
      </c>
      <c r="C58" s="35">
        <v>300</v>
      </c>
      <c r="D58" s="20">
        <v>12</v>
      </c>
      <c r="E58" s="20">
        <f t="shared" si="13"/>
        <v>25</v>
      </c>
      <c r="F58" s="36">
        <f t="shared" si="12"/>
        <v>2.4</v>
      </c>
      <c r="G58" s="37">
        <f t="shared" si="14"/>
        <v>16.7</v>
      </c>
    </row>
    <row r="60" spans="1:7">
      <c r="A60" s="1" t="s">
        <v>782</v>
      </c>
      <c r="B60" s="28" t="s">
        <v>764</v>
      </c>
      <c r="C60" s="28" t="s">
        <v>778</v>
      </c>
      <c r="D60" s="28" t="s">
        <v>765</v>
      </c>
      <c r="E60" s="28" t="s">
        <v>775</v>
      </c>
      <c r="F60" s="28" t="s">
        <v>776</v>
      </c>
      <c r="G60" s="28" t="s">
        <v>777</v>
      </c>
    </row>
    <row r="62" spans="1:7">
      <c r="A62" s="1" t="s">
        <v>783</v>
      </c>
      <c r="B62" s="28" t="s">
        <v>764</v>
      </c>
      <c r="C62" s="28" t="s">
        <v>778</v>
      </c>
      <c r="D62" s="28" t="s">
        <v>765</v>
      </c>
      <c r="E62" s="28" t="s">
        <v>775</v>
      </c>
      <c r="F62" s="28" t="s">
        <v>776</v>
      </c>
      <c r="G62" s="28" t="s">
        <v>777</v>
      </c>
    </row>
    <row r="64" spans="1:7">
      <c r="A64" s="1" t="s">
        <v>784</v>
      </c>
      <c r="B64" s="28" t="s">
        <v>764</v>
      </c>
      <c r="C64" s="28" t="s">
        <v>778</v>
      </c>
      <c r="D64" s="28" t="s">
        <v>765</v>
      </c>
      <c r="E64" s="28" t="s">
        <v>775</v>
      </c>
      <c r="F64" s="28" t="s">
        <v>776</v>
      </c>
      <c r="G64" s="28" t="s">
        <v>777</v>
      </c>
    </row>
    <row r="65" spans="1:7">
      <c r="A65" s="5" t="s">
        <v>759</v>
      </c>
      <c r="B65" s="35">
        <v>100</v>
      </c>
      <c r="C65" s="35">
        <v>100</v>
      </c>
      <c r="D65" s="20">
        <v>20</v>
      </c>
      <c r="E65" s="20">
        <v>5</v>
      </c>
      <c r="F65" s="36">
        <v>4</v>
      </c>
      <c r="G65" s="37">
        <v>50</v>
      </c>
    </row>
    <row r="66" spans="1:7">
      <c r="A66" s="5" t="s">
        <v>760</v>
      </c>
      <c r="B66" s="35">
        <v>120</v>
      </c>
      <c r="C66" s="35">
        <v>120</v>
      </c>
      <c r="D66" s="20">
        <v>30</v>
      </c>
      <c r="E66" s="20">
        <v>4</v>
      </c>
      <c r="F66" s="36">
        <v>6</v>
      </c>
      <c r="G66" s="37">
        <v>41.7</v>
      </c>
    </row>
    <row r="67" spans="1:7">
      <c r="A67" s="5" t="s">
        <v>772</v>
      </c>
      <c r="B67" s="35">
        <v>150</v>
      </c>
      <c r="C67" s="35">
        <v>150</v>
      </c>
      <c r="D67" s="20">
        <v>40</v>
      </c>
      <c r="E67" s="20">
        <v>3.8</v>
      </c>
      <c r="F67" s="36">
        <v>8</v>
      </c>
      <c r="G67" s="37">
        <v>33.299999999999997</v>
      </c>
    </row>
    <row r="68" spans="1:7">
      <c r="A68" s="5" t="s">
        <v>773</v>
      </c>
      <c r="B68" s="35">
        <v>200</v>
      </c>
      <c r="C68" s="35">
        <v>200</v>
      </c>
      <c r="D68" s="20">
        <v>50</v>
      </c>
      <c r="E68" s="20">
        <v>4</v>
      </c>
      <c r="F68" s="36">
        <v>10</v>
      </c>
      <c r="G68" s="37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9"/>
  <sheetViews>
    <sheetView zoomScaleNormal="100" workbookViewId="0">
      <selection activeCell="H3" sqref="H3"/>
    </sheetView>
  </sheetViews>
  <sheetFormatPr defaultColWidth="15.7109375" defaultRowHeight="15"/>
  <cols>
    <col min="1" max="1" width="27.5703125" customWidth="1"/>
    <col min="2" max="2" width="10.85546875" customWidth="1"/>
    <col min="3" max="4" width="10.7109375" customWidth="1"/>
    <col min="5" max="5" width="8.140625" customWidth="1"/>
    <col min="6" max="10" width="10.7109375" customWidth="1"/>
    <col min="11" max="11" width="13.28515625" customWidth="1"/>
    <col min="12" max="26" width="10.7109375" hidden="1" customWidth="1"/>
    <col min="27" max="27" width="10.7109375" customWidth="1"/>
  </cols>
  <sheetData>
    <row r="1" spans="1:29" s="5" customFormat="1">
      <c r="A1" s="5" t="s">
        <v>230</v>
      </c>
      <c r="B1" s="5">
        <v>1.5</v>
      </c>
      <c r="C1" s="5">
        <v>2</v>
      </c>
    </row>
    <row r="2" spans="1:29" s="1" customFormat="1">
      <c r="A2" s="1" t="s">
        <v>0</v>
      </c>
      <c r="B2" s="1" t="s">
        <v>225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226</v>
      </c>
      <c r="I2" s="1" t="s">
        <v>227</v>
      </c>
      <c r="J2" s="1" t="s">
        <v>228</v>
      </c>
      <c r="K2" s="3" t="s">
        <v>229</v>
      </c>
      <c r="L2" s="1" t="s">
        <v>231</v>
      </c>
      <c r="M2" s="1" t="s">
        <v>232</v>
      </c>
      <c r="N2" s="1" t="s">
        <v>233</v>
      </c>
      <c r="O2" s="1" t="s">
        <v>234</v>
      </c>
      <c r="P2" s="1" t="s">
        <v>235</v>
      </c>
      <c r="Q2" s="1" t="s">
        <v>236</v>
      </c>
      <c r="R2" s="1" t="s">
        <v>237</v>
      </c>
      <c r="S2" s="1" t="s">
        <v>238</v>
      </c>
      <c r="T2" s="1" t="s">
        <v>239</v>
      </c>
      <c r="U2" s="1" t="s">
        <v>240</v>
      </c>
      <c r="V2" s="1" t="s">
        <v>241</v>
      </c>
      <c r="W2" s="1" t="s">
        <v>242</v>
      </c>
      <c r="X2" s="1" t="s">
        <v>243</v>
      </c>
      <c r="Y2" s="1" t="s">
        <v>244</v>
      </c>
      <c r="Z2" s="1" t="s">
        <v>245</v>
      </c>
      <c r="AA2" s="1" t="s">
        <v>247</v>
      </c>
      <c r="AB2" s="1" t="s">
        <v>246</v>
      </c>
      <c r="AC2" s="1" t="s">
        <v>255</v>
      </c>
    </row>
    <row r="3" spans="1:29" s="23" customFormat="1">
      <c r="A3" s="23" t="s">
        <v>342</v>
      </c>
      <c r="B3" s="24">
        <v>1.5</v>
      </c>
      <c r="C3" s="24">
        <v>200</v>
      </c>
      <c r="D3" s="24">
        <v>0</v>
      </c>
      <c r="E3" s="24">
        <v>0</v>
      </c>
      <c r="F3" s="24">
        <v>0</v>
      </c>
      <c r="G3" s="24">
        <v>0</v>
      </c>
      <c r="H3" s="24">
        <v>100</v>
      </c>
      <c r="I3" s="24">
        <v>0</v>
      </c>
      <c r="J3" s="24">
        <v>0</v>
      </c>
      <c r="K3" s="24">
        <v>0</v>
      </c>
      <c r="L3" s="24">
        <f>C3*$C$1</f>
        <v>400</v>
      </c>
      <c r="M3" s="24">
        <f>D3*$C$1</f>
        <v>0</v>
      </c>
      <c r="N3" s="24">
        <f>E3*$C$1</f>
        <v>0</v>
      </c>
      <c r="O3" s="24">
        <f>F3*$C$1</f>
        <v>0</v>
      </c>
      <c r="P3" s="24">
        <f>G3*$C$1</f>
        <v>0</v>
      </c>
      <c r="Q3" s="24">
        <f>(L3/100)*(H3*$B$1)+(L3/100)*(I3*$B$1)</f>
        <v>600</v>
      </c>
      <c r="R3" s="24">
        <f t="shared" ref="R3" si="0">(M3/100)*(J3*$B$1)</f>
        <v>0</v>
      </c>
      <c r="S3" s="24">
        <f t="shared" ref="S3" si="1">(N3/100)*(J3*$B$1)+(N3/100)*(K3*$B$1)</f>
        <v>0</v>
      </c>
      <c r="T3" s="24">
        <f t="shared" ref="T3" si="2">(O3/100)*(K3*$B$1)</f>
        <v>0</v>
      </c>
      <c r="U3" s="24">
        <f t="shared" ref="U3" si="3">(P3/100)*(J3*$B$1)+(P3/100)*(K3*$B$1)</f>
        <v>0</v>
      </c>
      <c r="V3" s="24">
        <f>L3+Q3</f>
        <v>1000</v>
      </c>
      <c r="W3" s="24">
        <f>M3+R3</f>
        <v>0</v>
      </c>
      <c r="X3" s="24">
        <f>N3+S3</f>
        <v>0</v>
      </c>
      <c r="Y3" s="24">
        <f>O3+T3</f>
        <v>0</v>
      </c>
      <c r="Z3" s="24">
        <f>P3+U3</f>
        <v>0</v>
      </c>
      <c r="AA3" s="24">
        <f>V3+W3+X3+Y3+Z3</f>
        <v>1000</v>
      </c>
      <c r="AB3" s="24">
        <f t="shared" ref="AB3" si="4">ROUND((V3+W3+X3+Y3+Z3)/B3,1)</f>
        <v>666.7</v>
      </c>
      <c r="AC3" s="24"/>
    </row>
    <row r="4" spans="1:29" s="1" customFormat="1">
      <c r="A4" s="1" t="s">
        <v>256</v>
      </c>
      <c r="C4" s="1" t="s">
        <v>225</v>
      </c>
      <c r="D4" s="1" t="s">
        <v>323</v>
      </c>
      <c r="E4" s="1" t="s">
        <v>324</v>
      </c>
      <c r="F4" s="1" t="s">
        <v>257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328</v>
      </c>
    </row>
    <row r="5" spans="1:29" s="13" customFormat="1">
      <c r="A5" s="13" t="s">
        <v>258</v>
      </c>
      <c r="B5" s="13" t="s">
        <v>325</v>
      </c>
      <c r="C5" s="16">
        <v>1</v>
      </c>
      <c r="D5" s="16">
        <v>30</v>
      </c>
      <c r="E5" s="16">
        <v>30</v>
      </c>
      <c r="F5" s="17">
        <v>75</v>
      </c>
      <c r="G5" s="17">
        <v>40</v>
      </c>
      <c r="H5" s="17">
        <v>40</v>
      </c>
      <c r="I5" s="17">
        <v>30</v>
      </c>
      <c r="J5" s="17">
        <v>40</v>
      </c>
      <c r="K5" s="13" t="s">
        <v>330</v>
      </c>
      <c r="L5" s="16">
        <v>90</v>
      </c>
      <c r="M5" s="16"/>
    </row>
    <row r="6" spans="1:29" s="13" customFormat="1">
      <c r="A6" s="13" t="s">
        <v>259</v>
      </c>
      <c r="B6" s="13" t="s">
        <v>325</v>
      </c>
      <c r="C6" s="16">
        <v>2</v>
      </c>
      <c r="D6" s="16">
        <v>35</v>
      </c>
      <c r="E6" s="16">
        <v>30</v>
      </c>
      <c r="F6" s="17">
        <v>77</v>
      </c>
      <c r="G6" s="17">
        <v>40</v>
      </c>
      <c r="H6" s="17">
        <v>30</v>
      </c>
      <c r="I6" s="17">
        <v>40</v>
      </c>
      <c r="J6" s="17">
        <v>40</v>
      </c>
      <c r="K6" s="13" t="s">
        <v>330</v>
      </c>
      <c r="L6" s="16">
        <v>90</v>
      </c>
      <c r="M6" s="16"/>
    </row>
    <row r="7" spans="1:29" s="13" customFormat="1">
      <c r="A7" s="13" t="s">
        <v>262</v>
      </c>
      <c r="B7" s="13" t="s">
        <v>325</v>
      </c>
      <c r="C7" s="16">
        <v>4</v>
      </c>
      <c r="D7" s="16">
        <v>40</v>
      </c>
      <c r="E7" s="16">
        <v>30</v>
      </c>
      <c r="F7" s="17">
        <v>80</v>
      </c>
      <c r="G7" s="17">
        <v>40</v>
      </c>
      <c r="H7" s="17">
        <v>40</v>
      </c>
      <c r="I7" s="17">
        <v>40</v>
      </c>
      <c r="J7" s="17">
        <v>30</v>
      </c>
      <c r="K7" s="13" t="s">
        <v>330</v>
      </c>
      <c r="L7" s="16">
        <v>90</v>
      </c>
      <c r="M7" s="16"/>
    </row>
    <row r="8" spans="1:29" s="13" customFormat="1">
      <c r="A8" s="13" t="s">
        <v>263</v>
      </c>
      <c r="B8" s="13" t="s">
        <v>325</v>
      </c>
      <c r="C8" s="16">
        <v>4</v>
      </c>
      <c r="D8" s="16">
        <v>40</v>
      </c>
      <c r="E8" s="16">
        <v>30</v>
      </c>
      <c r="F8" s="17">
        <v>79</v>
      </c>
      <c r="G8" s="17">
        <v>40</v>
      </c>
      <c r="H8" s="17">
        <v>40</v>
      </c>
      <c r="I8" s="17">
        <v>30</v>
      </c>
      <c r="J8" s="17">
        <v>40</v>
      </c>
      <c r="K8" s="13" t="s">
        <v>330</v>
      </c>
      <c r="L8" s="16">
        <v>90</v>
      </c>
      <c r="M8" s="16"/>
    </row>
    <row r="9" spans="1:29" s="13" customFormat="1">
      <c r="A9" s="13" t="s">
        <v>266</v>
      </c>
      <c r="B9" s="13" t="s">
        <v>325</v>
      </c>
      <c r="C9" s="16">
        <v>2</v>
      </c>
      <c r="D9" s="16">
        <v>35</v>
      </c>
      <c r="E9" s="16">
        <v>30</v>
      </c>
      <c r="F9" s="17">
        <v>76</v>
      </c>
      <c r="G9" s="17">
        <v>40</v>
      </c>
      <c r="H9" s="17">
        <v>30</v>
      </c>
      <c r="I9" s="17">
        <v>40</v>
      </c>
      <c r="J9" s="17">
        <v>40</v>
      </c>
      <c r="K9" s="13" t="s">
        <v>332</v>
      </c>
      <c r="L9" s="16">
        <v>3400</v>
      </c>
      <c r="M9" s="16"/>
    </row>
    <row r="10" spans="1:29" s="13" customFormat="1">
      <c r="A10" s="13" t="s">
        <v>268</v>
      </c>
      <c r="B10" s="13" t="s">
        <v>325</v>
      </c>
      <c r="C10" s="16">
        <v>2</v>
      </c>
      <c r="D10" s="16">
        <v>30</v>
      </c>
      <c r="E10" s="16">
        <v>30</v>
      </c>
      <c r="F10" s="17">
        <v>75</v>
      </c>
      <c r="G10" s="17">
        <v>40</v>
      </c>
      <c r="H10" s="17">
        <v>40</v>
      </c>
      <c r="I10" s="17">
        <v>30</v>
      </c>
      <c r="J10" s="17">
        <v>40</v>
      </c>
      <c r="K10" s="13" t="s">
        <v>330</v>
      </c>
      <c r="L10" s="16">
        <v>90</v>
      </c>
      <c r="M10" s="16"/>
    </row>
    <row r="11" spans="1:29" s="13" customFormat="1">
      <c r="A11" s="13" t="s">
        <v>269</v>
      </c>
      <c r="B11" s="13" t="s">
        <v>325</v>
      </c>
      <c r="C11" s="16">
        <v>3</v>
      </c>
      <c r="D11" s="16">
        <v>35</v>
      </c>
      <c r="E11" s="16">
        <v>30</v>
      </c>
      <c r="F11" s="17">
        <v>78</v>
      </c>
      <c r="G11" s="17">
        <v>50</v>
      </c>
      <c r="H11" s="17">
        <v>30</v>
      </c>
      <c r="I11" s="17">
        <v>40</v>
      </c>
      <c r="J11" s="17">
        <v>40</v>
      </c>
      <c r="K11" s="13" t="s">
        <v>330</v>
      </c>
      <c r="L11" s="16">
        <v>90</v>
      </c>
      <c r="M11" s="16"/>
    </row>
    <row r="12" spans="1:29" s="13" customFormat="1">
      <c r="A12" s="13" t="s">
        <v>270</v>
      </c>
      <c r="B12" s="13" t="s">
        <v>325</v>
      </c>
      <c r="C12" s="16">
        <v>3</v>
      </c>
      <c r="D12" s="16">
        <v>35</v>
      </c>
      <c r="E12" s="16">
        <v>30</v>
      </c>
      <c r="F12" s="17">
        <v>79</v>
      </c>
      <c r="G12" s="17">
        <v>50</v>
      </c>
      <c r="H12" s="17">
        <v>40</v>
      </c>
      <c r="I12" s="17">
        <v>30</v>
      </c>
      <c r="J12" s="17">
        <v>40</v>
      </c>
      <c r="K12" s="13" t="s">
        <v>329</v>
      </c>
      <c r="L12" s="16">
        <v>60</v>
      </c>
      <c r="M12" s="16"/>
    </row>
    <row r="13" spans="1:29" s="13" customFormat="1">
      <c r="A13" s="13" t="s">
        <v>271</v>
      </c>
      <c r="B13" s="13" t="s">
        <v>325</v>
      </c>
      <c r="C13" s="16">
        <v>3</v>
      </c>
      <c r="D13" s="16">
        <v>35</v>
      </c>
      <c r="E13" s="16">
        <v>30</v>
      </c>
      <c r="F13" s="17">
        <v>77</v>
      </c>
      <c r="G13" s="17">
        <v>50</v>
      </c>
      <c r="H13" s="17">
        <v>30</v>
      </c>
      <c r="I13" s="17">
        <v>40</v>
      </c>
      <c r="J13" s="17">
        <v>40</v>
      </c>
      <c r="K13" s="13" t="s">
        <v>330</v>
      </c>
      <c r="L13" s="16">
        <v>90</v>
      </c>
      <c r="M13" s="16"/>
    </row>
    <row r="14" spans="1:29" s="13" customFormat="1">
      <c r="A14" s="13" t="s">
        <v>272</v>
      </c>
      <c r="B14" s="13" t="s">
        <v>325</v>
      </c>
      <c r="C14" s="16">
        <v>3</v>
      </c>
      <c r="D14" s="16">
        <v>35</v>
      </c>
      <c r="E14" s="16">
        <v>30</v>
      </c>
      <c r="F14" s="17">
        <v>76</v>
      </c>
      <c r="G14" s="17">
        <v>50</v>
      </c>
      <c r="H14" s="17">
        <v>30</v>
      </c>
      <c r="I14" s="17">
        <v>40</v>
      </c>
      <c r="J14" s="17">
        <v>40</v>
      </c>
      <c r="K14" s="13" t="s">
        <v>330</v>
      </c>
      <c r="L14" s="16">
        <v>90</v>
      </c>
      <c r="M14" s="16"/>
    </row>
    <row r="15" spans="1:29" s="13" customFormat="1">
      <c r="A15" s="13" t="s">
        <v>273</v>
      </c>
      <c r="B15" s="13" t="s">
        <v>325</v>
      </c>
      <c r="C15" s="16">
        <v>1</v>
      </c>
      <c r="D15" s="16">
        <v>30</v>
      </c>
      <c r="E15" s="16">
        <v>30</v>
      </c>
      <c r="F15" s="17">
        <v>75</v>
      </c>
      <c r="G15" s="17">
        <v>40</v>
      </c>
      <c r="H15" s="17">
        <v>40</v>
      </c>
      <c r="I15" s="17">
        <v>40</v>
      </c>
      <c r="J15" s="17">
        <v>40</v>
      </c>
      <c r="K15" s="13" t="s">
        <v>332</v>
      </c>
      <c r="L15" s="16">
        <v>3400</v>
      </c>
      <c r="M15" s="16"/>
    </row>
    <row r="16" spans="1:29" s="13" customFormat="1">
      <c r="A16" s="13" t="s">
        <v>274</v>
      </c>
      <c r="B16" s="13" t="s">
        <v>325</v>
      </c>
      <c r="C16" s="16">
        <v>2</v>
      </c>
      <c r="D16" s="16">
        <v>35</v>
      </c>
      <c r="E16" s="16">
        <v>30</v>
      </c>
      <c r="F16" s="17">
        <v>76</v>
      </c>
      <c r="G16" s="17">
        <v>40</v>
      </c>
      <c r="H16" s="17">
        <v>30</v>
      </c>
      <c r="I16" s="17">
        <v>40</v>
      </c>
      <c r="J16" s="17">
        <v>40</v>
      </c>
      <c r="K16" s="13" t="s">
        <v>330</v>
      </c>
      <c r="L16" s="16">
        <v>90</v>
      </c>
      <c r="M16" s="16"/>
    </row>
    <row r="17" spans="1:13" s="13" customFormat="1">
      <c r="A17" s="13" t="s">
        <v>275</v>
      </c>
      <c r="B17" s="13" t="s">
        <v>325</v>
      </c>
      <c r="C17" s="16">
        <v>3</v>
      </c>
      <c r="D17" s="16">
        <v>35</v>
      </c>
      <c r="E17" s="16">
        <v>30</v>
      </c>
      <c r="F17" s="17">
        <v>77</v>
      </c>
      <c r="G17" s="17">
        <v>50</v>
      </c>
      <c r="H17" s="17">
        <v>30</v>
      </c>
      <c r="I17" s="17">
        <v>40</v>
      </c>
      <c r="J17" s="17">
        <v>40</v>
      </c>
      <c r="K17" s="13" t="s">
        <v>330</v>
      </c>
      <c r="L17" s="16">
        <v>90</v>
      </c>
      <c r="M17" s="16"/>
    </row>
    <row r="18" spans="1:13" s="13" customFormat="1">
      <c r="A18" s="13" t="s">
        <v>277</v>
      </c>
      <c r="B18" s="13" t="s">
        <v>325</v>
      </c>
      <c r="C18" s="16">
        <v>3</v>
      </c>
      <c r="D18" s="16">
        <v>35</v>
      </c>
      <c r="E18" s="16">
        <v>30</v>
      </c>
      <c r="F18" s="17">
        <v>75</v>
      </c>
      <c r="G18" s="17">
        <v>70</v>
      </c>
      <c r="H18" s="17">
        <v>70</v>
      </c>
      <c r="I18" s="17">
        <v>60</v>
      </c>
      <c r="J18" s="17">
        <v>70</v>
      </c>
      <c r="K18" s="13" t="s">
        <v>330</v>
      </c>
      <c r="L18" s="16">
        <v>90</v>
      </c>
      <c r="M18" s="16"/>
    </row>
    <row r="19" spans="1:13" s="13" customFormat="1">
      <c r="A19" s="13" t="s">
        <v>278</v>
      </c>
      <c r="B19" s="13" t="s">
        <v>325</v>
      </c>
      <c r="C19" s="16">
        <v>1</v>
      </c>
      <c r="D19" s="16">
        <v>30</v>
      </c>
      <c r="E19" s="16">
        <v>30</v>
      </c>
      <c r="F19" s="17">
        <v>75</v>
      </c>
      <c r="G19" s="17">
        <v>40</v>
      </c>
      <c r="H19" s="17">
        <v>40</v>
      </c>
      <c r="I19" s="17">
        <v>50</v>
      </c>
      <c r="J19" s="17">
        <v>30</v>
      </c>
      <c r="K19" s="13" t="s">
        <v>331</v>
      </c>
      <c r="L19" s="16">
        <v>92</v>
      </c>
      <c r="M19" s="16"/>
    </row>
    <row r="20" spans="1:13" s="13" customFormat="1">
      <c r="A20" s="13" t="s">
        <v>279</v>
      </c>
      <c r="B20" s="13" t="s">
        <v>325</v>
      </c>
      <c r="C20" s="16">
        <v>3</v>
      </c>
      <c r="D20" s="16">
        <v>35</v>
      </c>
      <c r="E20" s="16">
        <v>30</v>
      </c>
      <c r="F20" s="17">
        <v>78</v>
      </c>
      <c r="G20" s="17">
        <v>40</v>
      </c>
      <c r="H20" s="17">
        <v>40</v>
      </c>
      <c r="I20" s="17">
        <v>40</v>
      </c>
      <c r="J20" s="17">
        <v>40</v>
      </c>
      <c r="K20" s="13" t="s">
        <v>330</v>
      </c>
      <c r="L20" s="16">
        <v>90</v>
      </c>
      <c r="M20" s="16"/>
    </row>
    <row r="21" spans="1:13" s="13" customFormat="1" ht="15" customHeight="1">
      <c r="A21" s="13" t="s">
        <v>280</v>
      </c>
      <c r="B21" s="13" t="s">
        <v>325</v>
      </c>
      <c r="C21" s="16">
        <v>2</v>
      </c>
      <c r="D21" s="16">
        <v>35</v>
      </c>
      <c r="E21" s="16">
        <v>30</v>
      </c>
      <c r="F21" s="17">
        <v>77</v>
      </c>
      <c r="G21" s="17">
        <v>70</v>
      </c>
      <c r="H21" s="17">
        <v>40</v>
      </c>
      <c r="I21" s="17">
        <v>40</v>
      </c>
      <c r="J21" s="17">
        <v>40</v>
      </c>
      <c r="K21" s="13" t="s">
        <v>331</v>
      </c>
      <c r="L21" s="16">
        <v>92</v>
      </c>
      <c r="M21" s="16"/>
    </row>
    <row r="22" spans="1:13" s="13" customFormat="1">
      <c r="A22" s="13" t="s">
        <v>283</v>
      </c>
      <c r="B22" s="13" t="s">
        <v>325</v>
      </c>
      <c r="C22" s="16">
        <v>5</v>
      </c>
      <c r="D22" s="16">
        <v>40</v>
      </c>
      <c r="E22" s="16">
        <v>30</v>
      </c>
      <c r="F22" s="17">
        <v>80</v>
      </c>
      <c r="G22" s="17">
        <v>40</v>
      </c>
      <c r="H22" s="17">
        <v>40</v>
      </c>
      <c r="I22" s="17">
        <v>40</v>
      </c>
      <c r="J22" s="17">
        <v>40</v>
      </c>
      <c r="K22" s="13" t="s">
        <v>334</v>
      </c>
      <c r="L22" s="16">
        <v>3401</v>
      </c>
      <c r="M22" s="16"/>
    </row>
    <row r="23" spans="1:13" s="14" customFormat="1">
      <c r="A23" s="14" t="s">
        <v>260</v>
      </c>
      <c r="B23" s="14" t="s">
        <v>326</v>
      </c>
      <c r="C23" s="8">
        <v>6</v>
      </c>
      <c r="D23" s="8">
        <v>50</v>
      </c>
      <c r="E23" s="8">
        <v>50</v>
      </c>
      <c r="F23" s="18">
        <v>84</v>
      </c>
      <c r="G23" s="18">
        <v>60</v>
      </c>
      <c r="H23" s="18">
        <v>60</v>
      </c>
      <c r="I23" s="18">
        <v>60</v>
      </c>
      <c r="J23" s="18">
        <v>60</v>
      </c>
      <c r="K23" s="13" t="s">
        <v>329</v>
      </c>
      <c r="L23" s="16">
        <v>91</v>
      </c>
      <c r="M23" s="16"/>
    </row>
    <row r="24" spans="1:13" s="14" customFormat="1">
      <c r="A24" s="14" t="s">
        <v>261</v>
      </c>
      <c r="B24" s="14" t="s">
        <v>326</v>
      </c>
      <c r="C24" s="8">
        <v>6</v>
      </c>
      <c r="D24" s="8">
        <v>50</v>
      </c>
      <c r="E24" s="8">
        <v>50</v>
      </c>
      <c r="F24" s="18">
        <v>85</v>
      </c>
      <c r="G24" s="18">
        <v>60</v>
      </c>
      <c r="H24" s="18">
        <v>60</v>
      </c>
      <c r="I24" s="18">
        <v>60</v>
      </c>
      <c r="J24" s="18">
        <v>60</v>
      </c>
      <c r="K24" s="13" t="s">
        <v>329</v>
      </c>
      <c r="L24" s="16">
        <v>91</v>
      </c>
      <c r="M24" s="16"/>
    </row>
    <row r="25" spans="1:13" s="14" customFormat="1">
      <c r="A25" s="14" t="s">
        <v>264</v>
      </c>
      <c r="B25" s="14" t="s">
        <v>326</v>
      </c>
      <c r="C25" s="8">
        <v>5</v>
      </c>
      <c r="D25" s="8">
        <v>45</v>
      </c>
      <c r="E25" s="8">
        <v>50</v>
      </c>
      <c r="F25" s="18">
        <v>80</v>
      </c>
      <c r="G25" s="18">
        <v>60</v>
      </c>
      <c r="H25" s="18">
        <v>60</v>
      </c>
      <c r="I25" s="18">
        <v>60</v>
      </c>
      <c r="J25" s="18">
        <v>60</v>
      </c>
      <c r="K25" s="13" t="s">
        <v>329</v>
      </c>
      <c r="L25" s="16">
        <v>91</v>
      </c>
      <c r="M25" s="16"/>
    </row>
    <row r="26" spans="1:13" s="14" customFormat="1">
      <c r="A26" s="14" t="s">
        <v>265</v>
      </c>
      <c r="B26" s="14" t="s">
        <v>326</v>
      </c>
      <c r="C26" s="8">
        <v>7</v>
      </c>
      <c r="D26" s="8">
        <v>55</v>
      </c>
      <c r="E26" s="8">
        <v>50</v>
      </c>
      <c r="F26" s="18">
        <v>90</v>
      </c>
      <c r="G26" s="18">
        <v>60</v>
      </c>
      <c r="H26" s="18">
        <v>60</v>
      </c>
      <c r="I26" s="18">
        <v>60</v>
      </c>
      <c r="J26" s="18">
        <v>60</v>
      </c>
      <c r="K26" s="13" t="s">
        <v>329</v>
      </c>
      <c r="L26" s="16">
        <v>91</v>
      </c>
      <c r="M26" s="16"/>
    </row>
    <row r="27" spans="1:13" s="14" customFormat="1">
      <c r="A27" s="14" t="s">
        <v>276</v>
      </c>
      <c r="B27" s="14" t="s">
        <v>326</v>
      </c>
      <c r="C27" s="8">
        <v>7</v>
      </c>
      <c r="D27" s="8">
        <v>55</v>
      </c>
      <c r="E27" s="8">
        <v>50</v>
      </c>
      <c r="F27" s="18">
        <v>89</v>
      </c>
      <c r="G27" s="18">
        <v>60</v>
      </c>
      <c r="H27" s="18">
        <v>60</v>
      </c>
      <c r="I27" s="18">
        <v>60</v>
      </c>
      <c r="J27" s="18">
        <v>60</v>
      </c>
      <c r="K27" s="13" t="s">
        <v>329</v>
      </c>
      <c r="L27" s="16">
        <v>60</v>
      </c>
      <c r="M27" s="16"/>
    </row>
    <row r="28" spans="1:13" s="14" customFormat="1">
      <c r="A28" s="14" t="s">
        <v>282</v>
      </c>
      <c r="B28" s="14" t="s">
        <v>326</v>
      </c>
      <c r="C28" s="8">
        <v>6</v>
      </c>
      <c r="D28" s="8">
        <v>55</v>
      </c>
      <c r="E28" s="8">
        <v>50</v>
      </c>
      <c r="F28" s="18">
        <v>86</v>
      </c>
      <c r="G28" s="18">
        <v>60</v>
      </c>
      <c r="H28" s="18">
        <v>60</v>
      </c>
      <c r="I28" s="18">
        <v>60</v>
      </c>
      <c r="J28" s="18">
        <v>60</v>
      </c>
      <c r="K28" s="13" t="s">
        <v>330</v>
      </c>
      <c r="L28" s="16">
        <v>80</v>
      </c>
      <c r="M28" s="16"/>
    </row>
    <row r="29" spans="1:13" s="14" customFormat="1">
      <c r="A29" s="14" t="s">
        <v>284</v>
      </c>
      <c r="B29" s="14" t="s">
        <v>326</v>
      </c>
      <c r="C29" s="8">
        <v>8</v>
      </c>
      <c r="D29" s="8">
        <v>50</v>
      </c>
      <c r="E29" s="8">
        <v>50</v>
      </c>
      <c r="F29" s="18">
        <v>92</v>
      </c>
      <c r="G29" s="18">
        <v>60</v>
      </c>
      <c r="H29" s="18">
        <v>60</v>
      </c>
      <c r="I29" s="18">
        <v>60</v>
      </c>
      <c r="J29" s="18">
        <v>60</v>
      </c>
      <c r="K29" s="13" t="s">
        <v>329</v>
      </c>
      <c r="L29" s="16">
        <v>91</v>
      </c>
      <c r="M29" s="16"/>
    </row>
    <row r="30" spans="1:13" s="14" customFormat="1">
      <c r="A30" s="14" t="s">
        <v>285</v>
      </c>
      <c r="B30" s="14" t="s">
        <v>326</v>
      </c>
      <c r="C30" s="8">
        <v>7</v>
      </c>
      <c r="D30" s="8">
        <v>50</v>
      </c>
      <c r="E30" s="8">
        <v>50</v>
      </c>
      <c r="F30" s="18">
        <v>90</v>
      </c>
      <c r="G30" s="18">
        <v>60</v>
      </c>
      <c r="H30" s="18">
        <v>60</v>
      </c>
      <c r="I30" s="18">
        <v>60</v>
      </c>
      <c r="J30" s="18">
        <v>60</v>
      </c>
      <c r="K30" s="13" t="s">
        <v>329</v>
      </c>
      <c r="L30" s="16">
        <v>91</v>
      </c>
      <c r="M30" s="16"/>
    </row>
    <row r="31" spans="1:13" s="14" customFormat="1">
      <c r="A31" s="14" t="s">
        <v>286</v>
      </c>
      <c r="B31" s="14" t="s">
        <v>326</v>
      </c>
      <c r="C31" s="8">
        <v>6</v>
      </c>
      <c r="D31" s="8">
        <v>45</v>
      </c>
      <c r="E31" s="8">
        <v>50</v>
      </c>
      <c r="F31" s="18">
        <v>85</v>
      </c>
      <c r="G31" s="18">
        <v>60</v>
      </c>
      <c r="H31" s="18">
        <v>60</v>
      </c>
      <c r="I31" s="18">
        <v>60</v>
      </c>
      <c r="J31" s="18">
        <v>60</v>
      </c>
      <c r="K31" s="13" t="s">
        <v>330</v>
      </c>
      <c r="L31" s="16">
        <v>80</v>
      </c>
      <c r="M31" s="16"/>
    </row>
    <row r="32" spans="1:13" s="14" customFormat="1">
      <c r="A32" s="14" t="s">
        <v>287</v>
      </c>
      <c r="B32" s="14" t="s">
        <v>326</v>
      </c>
      <c r="C32" s="8">
        <v>5</v>
      </c>
      <c r="D32" s="8">
        <v>45</v>
      </c>
      <c r="E32" s="8">
        <v>50</v>
      </c>
      <c r="F32" s="18">
        <v>80</v>
      </c>
      <c r="G32" s="18">
        <v>60</v>
      </c>
      <c r="H32" s="18">
        <v>60</v>
      </c>
      <c r="I32" s="18">
        <v>60</v>
      </c>
      <c r="J32" s="18">
        <v>60</v>
      </c>
      <c r="K32" s="13" t="s">
        <v>329</v>
      </c>
      <c r="L32" s="16">
        <v>91</v>
      </c>
      <c r="M32" s="16"/>
    </row>
    <row r="33" spans="1:13" s="14" customFormat="1">
      <c r="A33" s="14" t="s">
        <v>288</v>
      </c>
      <c r="B33" s="14" t="s">
        <v>326</v>
      </c>
      <c r="C33" s="8">
        <v>10</v>
      </c>
      <c r="D33" s="8">
        <v>60</v>
      </c>
      <c r="E33" s="8">
        <v>50</v>
      </c>
      <c r="F33" s="18">
        <v>100</v>
      </c>
      <c r="G33" s="18">
        <v>60</v>
      </c>
      <c r="H33" s="18">
        <v>60</v>
      </c>
      <c r="I33" s="18">
        <v>60</v>
      </c>
      <c r="J33" s="18">
        <v>60</v>
      </c>
      <c r="K33" s="13" t="s">
        <v>330</v>
      </c>
      <c r="L33" s="16">
        <v>80</v>
      </c>
      <c r="M33" s="16"/>
    </row>
    <row r="34" spans="1:13" s="14" customFormat="1">
      <c r="A34" s="14" t="s">
        <v>289</v>
      </c>
      <c r="B34" s="14" t="s">
        <v>326</v>
      </c>
      <c r="C34" s="8">
        <v>9</v>
      </c>
      <c r="D34" s="8">
        <v>55</v>
      </c>
      <c r="E34" s="8">
        <v>50</v>
      </c>
      <c r="F34" s="18">
        <v>98</v>
      </c>
      <c r="G34" s="18">
        <v>60</v>
      </c>
      <c r="H34" s="18">
        <v>60</v>
      </c>
      <c r="I34" s="18">
        <v>60</v>
      </c>
      <c r="J34" s="18">
        <v>60</v>
      </c>
      <c r="K34" s="13" t="s">
        <v>329</v>
      </c>
      <c r="L34" s="16">
        <v>91</v>
      </c>
      <c r="M34" s="16"/>
    </row>
    <row r="35" spans="1:13" s="14" customFormat="1">
      <c r="A35" s="14" t="s">
        <v>290</v>
      </c>
      <c r="B35" s="14" t="s">
        <v>326</v>
      </c>
      <c r="C35" s="8">
        <v>10</v>
      </c>
      <c r="D35" s="8">
        <v>55</v>
      </c>
      <c r="E35" s="8">
        <v>50</v>
      </c>
      <c r="F35" s="18">
        <v>100</v>
      </c>
      <c r="G35" s="18">
        <v>60</v>
      </c>
      <c r="H35" s="18">
        <v>60</v>
      </c>
      <c r="I35" s="18">
        <v>60</v>
      </c>
      <c r="J35" s="18">
        <v>60</v>
      </c>
      <c r="K35" s="13" t="s">
        <v>329</v>
      </c>
      <c r="L35" s="16">
        <v>91</v>
      </c>
      <c r="M35" s="16"/>
    </row>
    <row r="36" spans="1:13" s="14" customFormat="1">
      <c r="A36" s="14" t="s">
        <v>291</v>
      </c>
      <c r="B36" s="14" t="s">
        <v>326</v>
      </c>
      <c r="C36" s="8">
        <v>8</v>
      </c>
      <c r="D36" s="8">
        <v>50</v>
      </c>
      <c r="E36" s="8">
        <v>50</v>
      </c>
      <c r="F36" s="18">
        <v>93</v>
      </c>
      <c r="G36" s="18">
        <v>60</v>
      </c>
      <c r="H36" s="18">
        <v>60</v>
      </c>
      <c r="I36" s="18">
        <v>60</v>
      </c>
      <c r="J36" s="18">
        <v>60</v>
      </c>
      <c r="K36" s="13" t="s">
        <v>335</v>
      </c>
      <c r="L36" s="16">
        <v>3201</v>
      </c>
      <c r="M36" s="16"/>
    </row>
    <row r="37" spans="1:13" s="14" customFormat="1">
      <c r="A37" s="14" t="s">
        <v>292</v>
      </c>
      <c r="B37" s="14" t="s">
        <v>326</v>
      </c>
      <c r="C37" s="8">
        <v>8</v>
      </c>
      <c r="D37" s="8">
        <v>50</v>
      </c>
      <c r="E37" s="8">
        <v>50</v>
      </c>
      <c r="F37" s="18">
        <v>95</v>
      </c>
      <c r="G37" s="18">
        <v>60</v>
      </c>
      <c r="H37" s="18">
        <v>60</v>
      </c>
      <c r="I37" s="18">
        <v>60</v>
      </c>
      <c r="J37" s="18">
        <v>60</v>
      </c>
      <c r="K37" s="13" t="s">
        <v>332</v>
      </c>
      <c r="L37" s="16">
        <v>3200</v>
      </c>
      <c r="M37" s="16"/>
    </row>
    <row r="38" spans="1:13" s="14" customFormat="1">
      <c r="A38" s="14" t="s">
        <v>293</v>
      </c>
      <c r="B38" s="14" t="s">
        <v>326</v>
      </c>
      <c r="C38" s="8">
        <v>5</v>
      </c>
      <c r="D38" s="8">
        <v>45</v>
      </c>
      <c r="E38" s="8">
        <v>50</v>
      </c>
      <c r="F38" s="18">
        <v>82</v>
      </c>
      <c r="G38" s="18">
        <v>60</v>
      </c>
      <c r="H38" s="18">
        <v>60</v>
      </c>
      <c r="I38" s="18">
        <v>60</v>
      </c>
      <c r="J38" s="18">
        <v>60</v>
      </c>
      <c r="K38" s="13" t="s">
        <v>329</v>
      </c>
      <c r="L38" s="16">
        <v>91</v>
      </c>
      <c r="M38" s="16"/>
    </row>
    <row r="39" spans="1:13" s="14" customFormat="1">
      <c r="A39" s="14" t="s">
        <v>294</v>
      </c>
      <c r="B39" s="14" t="s">
        <v>326</v>
      </c>
      <c r="C39" s="8">
        <v>7</v>
      </c>
      <c r="D39" s="8">
        <v>50</v>
      </c>
      <c r="E39" s="8">
        <v>50</v>
      </c>
      <c r="F39" s="18">
        <v>91</v>
      </c>
      <c r="G39" s="18">
        <v>60</v>
      </c>
      <c r="H39" s="18">
        <v>60</v>
      </c>
      <c r="I39" s="18">
        <v>60</v>
      </c>
      <c r="J39" s="18">
        <v>60</v>
      </c>
      <c r="K39" s="13" t="s">
        <v>329</v>
      </c>
      <c r="L39" s="16">
        <v>91</v>
      </c>
      <c r="M39" s="16"/>
    </row>
    <row r="40" spans="1:13" s="14" customFormat="1">
      <c r="A40" s="14" t="s">
        <v>295</v>
      </c>
      <c r="B40" s="14" t="s">
        <v>326</v>
      </c>
      <c r="C40" s="8">
        <v>8</v>
      </c>
      <c r="D40" s="8">
        <v>55</v>
      </c>
      <c r="E40" s="8">
        <v>50</v>
      </c>
      <c r="F40" s="18">
        <v>94</v>
      </c>
      <c r="G40" s="18">
        <v>60</v>
      </c>
      <c r="H40" s="18">
        <v>60</v>
      </c>
      <c r="I40" s="18">
        <v>60</v>
      </c>
      <c r="J40" s="18">
        <v>60</v>
      </c>
      <c r="K40" s="13" t="s">
        <v>329</v>
      </c>
      <c r="L40" s="16">
        <v>91</v>
      </c>
      <c r="M40" s="16"/>
    </row>
    <row r="41" spans="1:13" s="14" customFormat="1">
      <c r="A41" s="14" t="s">
        <v>296</v>
      </c>
      <c r="B41" s="14" t="s">
        <v>326</v>
      </c>
      <c r="C41" s="8">
        <v>8</v>
      </c>
      <c r="D41" s="8">
        <v>55</v>
      </c>
      <c r="E41" s="8">
        <v>50</v>
      </c>
      <c r="F41" s="18">
        <v>96</v>
      </c>
      <c r="G41" s="18">
        <v>60</v>
      </c>
      <c r="H41" s="18">
        <v>60</v>
      </c>
      <c r="I41" s="18">
        <v>60</v>
      </c>
      <c r="J41" s="18">
        <v>60</v>
      </c>
      <c r="K41" s="13" t="s">
        <v>329</v>
      </c>
      <c r="L41" s="16">
        <v>91</v>
      </c>
      <c r="M41" s="16"/>
    </row>
    <row r="42" spans="1:13" s="14" customFormat="1">
      <c r="A42" s="14" t="s">
        <v>297</v>
      </c>
      <c r="B42" s="14" t="s">
        <v>326</v>
      </c>
      <c r="C42" s="8">
        <v>6</v>
      </c>
      <c r="D42" s="8">
        <v>45</v>
      </c>
      <c r="E42" s="8">
        <v>50</v>
      </c>
      <c r="F42" s="18">
        <v>83</v>
      </c>
      <c r="G42" s="18">
        <v>60</v>
      </c>
      <c r="H42" s="18">
        <v>60</v>
      </c>
      <c r="I42" s="18">
        <v>60</v>
      </c>
      <c r="J42" s="18">
        <v>60</v>
      </c>
      <c r="K42" s="13" t="s">
        <v>330</v>
      </c>
      <c r="L42" s="16">
        <v>80</v>
      </c>
      <c r="M42" s="16"/>
    </row>
    <row r="43" spans="1:13" s="14" customFormat="1">
      <c r="A43" s="14" t="s">
        <v>298</v>
      </c>
      <c r="B43" s="14" t="s">
        <v>326</v>
      </c>
      <c r="C43" s="8">
        <v>8</v>
      </c>
      <c r="D43" s="8">
        <v>50</v>
      </c>
      <c r="E43" s="8">
        <v>50</v>
      </c>
      <c r="F43" s="18">
        <v>89</v>
      </c>
      <c r="G43" s="18">
        <v>60</v>
      </c>
      <c r="H43" s="18">
        <v>60</v>
      </c>
      <c r="I43" s="18">
        <v>60</v>
      </c>
      <c r="J43" s="18">
        <v>60</v>
      </c>
      <c r="K43" s="13" t="s">
        <v>329</v>
      </c>
      <c r="L43" s="16">
        <v>91</v>
      </c>
      <c r="M43" s="16"/>
    </row>
    <row r="44" spans="1:13" s="14" customFormat="1">
      <c r="A44" s="14" t="s">
        <v>299</v>
      </c>
      <c r="B44" s="14" t="s">
        <v>326</v>
      </c>
      <c r="C44" s="8">
        <v>7</v>
      </c>
      <c r="D44" s="8">
        <v>50</v>
      </c>
      <c r="E44" s="8">
        <v>50</v>
      </c>
      <c r="F44" s="18">
        <v>86</v>
      </c>
      <c r="G44" s="18">
        <v>60</v>
      </c>
      <c r="H44" s="18">
        <v>60</v>
      </c>
      <c r="I44" s="18">
        <v>60</v>
      </c>
      <c r="J44" s="18">
        <v>60</v>
      </c>
      <c r="K44" s="13" t="s">
        <v>329</v>
      </c>
      <c r="L44" s="16">
        <v>91</v>
      </c>
      <c r="M44" s="16"/>
    </row>
    <row r="45" spans="1:13" s="14" customFormat="1">
      <c r="A45" s="14" t="s">
        <v>300</v>
      </c>
      <c r="B45" s="14" t="s">
        <v>326</v>
      </c>
      <c r="C45" s="8">
        <v>9</v>
      </c>
      <c r="D45" s="8">
        <v>55</v>
      </c>
      <c r="E45" s="8">
        <v>50</v>
      </c>
      <c r="F45" s="18">
        <v>97</v>
      </c>
      <c r="G45" s="18">
        <v>60</v>
      </c>
      <c r="H45" s="18">
        <v>60</v>
      </c>
      <c r="I45" s="18">
        <v>60</v>
      </c>
      <c r="J45" s="18">
        <v>60</v>
      </c>
      <c r="K45" s="13" t="s">
        <v>331</v>
      </c>
      <c r="L45" s="16">
        <v>93</v>
      </c>
      <c r="M45" s="16"/>
    </row>
    <row r="46" spans="1:13" s="14" customFormat="1">
      <c r="A46" s="14" t="s">
        <v>301</v>
      </c>
      <c r="B46" s="14" t="s">
        <v>326</v>
      </c>
      <c r="C46" s="8">
        <v>5</v>
      </c>
      <c r="D46" s="8">
        <v>45</v>
      </c>
      <c r="E46" s="8">
        <v>50</v>
      </c>
      <c r="F46" s="18">
        <v>81</v>
      </c>
      <c r="G46" s="18">
        <v>60</v>
      </c>
      <c r="H46" s="18">
        <v>60</v>
      </c>
      <c r="I46" s="18">
        <v>60</v>
      </c>
      <c r="J46" s="18">
        <v>60</v>
      </c>
      <c r="K46" s="13" t="s">
        <v>329</v>
      </c>
      <c r="L46" s="16">
        <v>91</v>
      </c>
      <c r="M46" s="16"/>
    </row>
    <row r="47" spans="1:13" s="14" customFormat="1">
      <c r="A47" s="14" t="s">
        <v>302</v>
      </c>
      <c r="B47" s="14" t="s">
        <v>326</v>
      </c>
      <c r="C47" s="8">
        <v>8</v>
      </c>
      <c r="D47" s="8">
        <v>55</v>
      </c>
      <c r="E47" s="8">
        <v>50</v>
      </c>
      <c r="F47" s="18">
        <v>95</v>
      </c>
      <c r="G47" s="18">
        <v>60</v>
      </c>
      <c r="H47" s="18">
        <v>60</v>
      </c>
      <c r="I47" s="18">
        <v>60</v>
      </c>
      <c r="J47" s="18">
        <v>60</v>
      </c>
      <c r="K47" s="13" t="s">
        <v>330</v>
      </c>
      <c r="L47" s="16">
        <v>80</v>
      </c>
      <c r="M47" s="16"/>
    </row>
    <row r="48" spans="1:13" s="14" customFormat="1">
      <c r="A48" s="14" t="s">
        <v>303</v>
      </c>
      <c r="B48" s="14" t="s">
        <v>326</v>
      </c>
      <c r="C48" s="8">
        <v>15</v>
      </c>
      <c r="D48" s="8">
        <v>65</v>
      </c>
      <c r="E48" s="8">
        <v>55</v>
      </c>
      <c r="F48" s="18">
        <v>100</v>
      </c>
      <c r="G48" s="18">
        <v>60</v>
      </c>
      <c r="H48" s="18">
        <v>60</v>
      </c>
      <c r="I48" s="18">
        <v>60</v>
      </c>
      <c r="J48" s="18">
        <v>60</v>
      </c>
      <c r="K48" s="13" t="s">
        <v>330</v>
      </c>
      <c r="L48" s="16">
        <v>80</v>
      </c>
      <c r="M48" s="16"/>
    </row>
    <row r="49" spans="1:13" s="14" customFormat="1">
      <c r="A49" s="14" t="s">
        <v>304</v>
      </c>
      <c r="B49" s="14" t="s">
        <v>326</v>
      </c>
      <c r="C49" s="8">
        <v>8</v>
      </c>
      <c r="D49" s="8">
        <v>50</v>
      </c>
      <c r="E49" s="8">
        <v>50</v>
      </c>
      <c r="F49" s="18">
        <v>92</v>
      </c>
      <c r="G49" s="18">
        <v>60</v>
      </c>
      <c r="H49" s="18">
        <v>60</v>
      </c>
      <c r="I49" s="18">
        <v>60</v>
      </c>
      <c r="J49" s="18">
        <v>60</v>
      </c>
      <c r="K49" s="13" t="s">
        <v>329</v>
      </c>
      <c r="L49" s="16">
        <v>91</v>
      </c>
      <c r="M49" s="16"/>
    </row>
    <row r="50" spans="1:13" s="14" customFormat="1">
      <c r="A50" s="14" t="s">
        <v>305</v>
      </c>
      <c r="B50" s="14" t="s">
        <v>326</v>
      </c>
      <c r="C50" s="8">
        <v>7</v>
      </c>
      <c r="D50" s="8">
        <v>50</v>
      </c>
      <c r="E50" s="8">
        <v>50</v>
      </c>
      <c r="F50" s="18">
        <v>88</v>
      </c>
      <c r="G50" s="18">
        <v>60</v>
      </c>
      <c r="H50" s="18">
        <v>60</v>
      </c>
      <c r="I50" s="18">
        <v>60</v>
      </c>
      <c r="J50" s="18">
        <v>60</v>
      </c>
      <c r="K50" s="13" t="s">
        <v>332</v>
      </c>
      <c r="L50" s="16">
        <v>3200</v>
      </c>
      <c r="M50" s="16"/>
    </row>
    <row r="51" spans="1:13" s="14" customFormat="1">
      <c r="A51" s="14" t="s">
        <v>306</v>
      </c>
      <c r="B51" s="14" t="s">
        <v>326</v>
      </c>
      <c r="C51" s="8">
        <v>8</v>
      </c>
      <c r="D51" s="8">
        <v>55</v>
      </c>
      <c r="E51" s="8">
        <v>50</v>
      </c>
      <c r="F51" s="18">
        <v>96</v>
      </c>
      <c r="G51" s="18">
        <v>60</v>
      </c>
      <c r="H51" s="18">
        <v>60</v>
      </c>
      <c r="I51" s="18">
        <v>60</v>
      </c>
      <c r="J51" s="18">
        <v>60</v>
      </c>
      <c r="K51" s="13" t="s">
        <v>330</v>
      </c>
      <c r="L51" s="16">
        <v>80</v>
      </c>
      <c r="M51" s="16"/>
    </row>
    <row r="52" spans="1:13" s="14" customFormat="1">
      <c r="A52" s="14" t="s">
        <v>307</v>
      </c>
      <c r="B52" s="14" t="s">
        <v>326</v>
      </c>
      <c r="C52" s="8">
        <v>6</v>
      </c>
      <c r="D52" s="8">
        <v>50</v>
      </c>
      <c r="E52" s="8">
        <v>50</v>
      </c>
      <c r="F52" s="18">
        <v>85</v>
      </c>
      <c r="G52" s="18">
        <v>60</v>
      </c>
      <c r="H52" s="18">
        <v>60</v>
      </c>
      <c r="I52" s="18">
        <v>60</v>
      </c>
      <c r="J52" s="18">
        <v>60</v>
      </c>
      <c r="K52" s="13" t="s">
        <v>330</v>
      </c>
      <c r="L52" s="16">
        <v>80</v>
      </c>
      <c r="M52" s="16"/>
    </row>
    <row r="53" spans="1:13" s="14" customFormat="1">
      <c r="A53" s="14" t="s">
        <v>308</v>
      </c>
      <c r="B53" s="14" t="s">
        <v>326</v>
      </c>
      <c r="C53" s="8">
        <v>10</v>
      </c>
      <c r="D53" s="8">
        <v>55</v>
      </c>
      <c r="E53" s="8">
        <v>50</v>
      </c>
      <c r="F53" s="18">
        <v>100</v>
      </c>
      <c r="G53" s="18">
        <v>60</v>
      </c>
      <c r="H53" s="18">
        <v>60</v>
      </c>
      <c r="I53" s="18">
        <v>60</v>
      </c>
      <c r="J53" s="18">
        <v>60</v>
      </c>
      <c r="K53" s="13" t="s">
        <v>330</v>
      </c>
      <c r="L53" s="16">
        <v>80</v>
      </c>
      <c r="M53" s="16"/>
    </row>
    <row r="54" spans="1:13" s="15" customFormat="1" ht="15.75" customHeight="1">
      <c r="A54" s="15" t="s">
        <v>267</v>
      </c>
      <c r="B54" s="15" t="s">
        <v>327</v>
      </c>
      <c r="C54" s="19">
        <v>25</v>
      </c>
      <c r="D54" s="19">
        <v>75</v>
      </c>
      <c r="E54" s="19">
        <v>65</v>
      </c>
      <c r="F54" s="20">
        <v>100</v>
      </c>
      <c r="G54" s="20">
        <v>70</v>
      </c>
      <c r="H54" s="20">
        <v>70</v>
      </c>
      <c r="I54" s="20">
        <v>70</v>
      </c>
      <c r="J54" s="20">
        <v>70</v>
      </c>
      <c r="K54" s="13" t="s">
        <v>333</v>
      </c>
      <c r="L54" s="16">
        <v>3310</v>
      </c>
      <c r="M54" s="16"/>
    </row>
    <row r="55" spans="1:13" s="15" customFormat="1">
      <c r="A55" s="15" t="s">
        <v>281</v>
      </c>
      <c r="B55" s="15" t="s">
        <v>327</v>
      </c>
      <c r="C55" s="19">
        <v>18</v>
      </c>
      <c r="D55" s="19">
        <v>65</v>
      </c>
      <c r="E55" s="19">
        <v>65</v>
      </c>
      <c r="F55" s="20">
        <v>100</v>
      </c>
      <c r="G55" s="20">
        <v>70</v>
      </c>
      <c r="H55" s="20">
        <v>70</v>
      </c>
      <c r="I55" s="20">
        <v>70</v>
      </c>
      <c r="J55" s="20">
        <v>70</v>
      </c>
      <c r="K55" s="13" t="s">
        <v>329</v>
      </c>
      <c r="L55" s="16">
        <v>70</v>
      </c>
      <c r="M55" s="16"/>
    </row>
    <row r="56" spans="1:13" s="14" customFormat="1">
      <c r="A56" s="15" t="s">
        <v>309</v>
      </c>
      <c r="B56" s="15" t="s">
        <v>327</v>
      </c>
      <c r="C56" s="19">
        <v>18</v>
      </c>
      <c r="D56" s="19">
        <v>65</v>
      </c>
      <c r="E56" s="19">
        <v>50</v>
      </c>
      <c r="F56" s="20">
        <v>100</v>
      </c>
      <c r="G56" s="20">
        <v>70</v>
      </c>
      <c r="H56" s="20">
        <v>70</v>
      </c>
      <c r="I56" s="20">
        <v>70</v>
      </c>
      <c r="J56" s="20">
        <v>70</v>
      </c>
      <c r="K56" s="13" t="s">
        <v>336</v>
      </c>
      <c r="L56" s="16">
        <v>3321</v>
      </c>
      <c r="M56" s="16"/>
    </row>
    <row r="57" spans="1:13" s="15" customFormat="1">
      <c r="A57" s="15" t="s">
        <v>310</v>
      </c>
      <c r="B57" s="15" t="s">
        <v>327</v>
      </c>
      <c r="C57" s="19">
        <v>18</v>
      </c>
      <c r="D57" s="19">
        <v>65</v>
      </c>
      <c r="E57" s="19">
        <v>65</v>
      </c>
      <c r="F57" s="20">
        <v>100</v>
      </c>
      <c r="G57" s="20">
        <v>70</v>
      </c>
      <c r="H57" s="20">
        <v>70</v>
      </c>
      <c r="I57" s="20">
        <v>70</v>
      </c>
      <c r="J57" s="20">
        <v>70</v>
      </c>
      <c r="K57" s="13" t="s">
        <v>332</v>
      </c>
      <c r="L57" s="16">
        <v>3300</v>
      </c>
      <c r="M57" s="16"/>
    </row>
    <row r="58" spans="1:13" s="15" customFormat="1">
      <c r="A58" s="15" t="s">
        <v>311</v>
      </c>
      <c r="B58" s="15" t="s">
        <v>327</v>
      </c>
      <c r="C58" s="19">
        <v>19</v>
      </c>
      <c r="D58" s="19">
        <v>65</v>
      </c>
      <c r="E58" s="19">
        <v>65</v>
      </c>
      <c r="F58" s="20">
        <v>100</v>
      </c>
      <c r="G58" s="20">
        <v>70</v>
      </c>
      <c r="H58" s="20">
        <v>70</v>
      </c>
      <c r="I58" s="20">
        <v>70</v>
      </c>
      <c r="J58" s="20">
        <v>70</v>
      </c>
      <c r="K58" s="13" t="s">
        <v>332</v>
      </c>
      <c r="L58" s="16">
        <v>3300</v>
      </c>
      <c r="M58" s="16"/>
    </row>
    <row r="59" spans="1:13" s="15" customFormat="1">
      <c r="A59" s="15" t="s">
        <v>312</v>
      </c>
      <c r="B59" s="15" t="s">
        <v>327</v>
      </c>
      <c r="C59" s="19">
        <v>24</v>
      </c>
      <c r="D59" s="19">
        <v>70</v>
      </c>
      <c r="E59" s="19">
        <v>70</v>
      </c>
      <c r="F59" s="20">
        <v>100</v>
      </c>
      <c r="G59" s="20">
        <v>70</v>
      </c>
      <c r="H59" s="20">
        <v>70</v>
      </c>
      <c r="I59" s="20">
        <v>70</v>
      </c>
      <c r="J59" s="20">
        <v>70</v>
      </c>
      <c r="K59" s="13" t="s">
        <v>332</v>
      </c>
      <c r="L59" s="16">
        <v>3301</v>
      </c>
      <c r="M59" s="16"/>
    </row>
    <row r="60" spans="1:13" s="15" customFormat="1">
      <c r="A60" s="15" t="s">
        <v>313</v>
      </c>
      <c r="B60" s="15" t="s">
        <v>327</v>
      </c>
      <c r="C60" s="19">
        <v>23</v>
      </c>
      <c r="D60" s="19">
        <v>70</v>
      </c>
      <c r="E60" s="19">
        <v>70</v>
      </c>
      <c r="F60" s="20">
        <v>100</v>
      </c>
      <c r="G60" s="20">
        <v>70</v>
      </c>
      <c r="H60" s="20">
        <v>70</v>
      </c>
      <c r="I60" s="20">
        <v>70</v>
      </c>
      <c r="J60" s="20">
        <v>70</v>
      </c>
      <c r="K60" s="13" t="s">
        <v>329</v>
      </c>
      <c r="L60" s="16">
        <v>70</v>
      </c>
      <c r="M60" s="16"/>
    </row>
    <row r="61" spans="1:13" s="15" customFormat="1">
      <c r="A61" s="15" t="s">
        <v>314</v>
      </c>
      <c r="B61" s="15" t="s">
        <v>327</v>
      </c>
      <c r="C61" s="19">
        <v>20</v>
      </c>
      <c r="D61" s="19">
        <v>65</v>
      </c>
      <c r="E61" s="19">
        <v>65</v>
      </c>
      <c r="F61" s="20">
        <v>100</v>
      </c>
      <c r="G61" s="20">
        <v>70</v>
      </c>
      <c r="H61" s="20">
        <v>70</v>
      </c>
      <c r="I61" s="20">
        <v>70</v>
      </c>
      <c r="J61" s="20">
        <v>70</v>
      </c>
      <c r="K61" s="13" t="s">
        <v>332</v>
      </c>
      <c r="L61" s="16">
        <v>3300</v>
      </c>
      <c r="M61" s="16"/>
    </row>
    <row r="62" spans="1:13" s="15" customFormat="1">
      <c r="A62" s="15" t="s">
        <v>315</v>
      </c>
      <c r="B62" s="15" t="s">
        <v>327</v>
      </c>
      <c r="C62" s="19">
        <v>25</v>
      </c>
      <c r="D62" s="19">
        <v>75</v>
      </c>
      <c r="E62" s="19">
        <v>70</v>
      </c>
      <c r="F62" s="20">
        <v>100</v>
      </c>
      <c r="G62" s="20">
        <v>70</v>
      </c>
      <c r="H62" s="20">
        <v>70</v>
      </c>
      <c r="I62" s="20">
        <v>70</v>
      </c>
      <c r="J62" s="20">
        <v>70</v>
      </c>
      <c r="K62" s="13" t="s">
        <v>332</v>
      </c>
      <c r="L62" s="16">
        <v>3300</v>
      </c>
      <c r="M62" s="16"/>
    </row>
    <row r="63" spans="1:13" s="15" customFormat="1">
      <c r="A63" s="15" t="s">
        <v>316</v>
      </c>
      <c r="B63" s="15" t="s">
        <v>327</v>
      </c>
      <c r="C63" s="19">
        <v>20</v>
      </c>
      <c r="D63" s="19">
        <v>65</v>
      </c>
      <c r="E63" s="19">
        <v>65</v>
      </c>
      <c r="F63" s="20">
        <v>100</v>
      </c>
      <c r="G63" s="20">
        <v>70</v>
      </c>
      <c r="H63" s="20">
        <v>70</v>
      </c>
      <c r="I63" s="20">
        <v>70</v>
      </c>
      <c r="J63" s="20">
        <v>70</v>
      </c>
      <c r="K63" s="13" t="s">
        <v>332</v>
      </c>
      <c r="L63" s="16">
        <v>3300</v>
      </c>
      <c r="M63" s="16"/>
    </row>
    <row r="64" spans="1:13" s="15" customFormat="1">
      <c r="A64" s="15" t="s">
        <v>317</v>
      </c>
      <c r="B64" s="15" t="s">
        <v>327</v>
      </c>
      <c r="C64" s="19">
        <v>18</v>
      </c>
      <c r="D64" s="19">
        <v>65</v>
      </c>
      <c r="E64" s="19">
        <v>65</v>
      </c>
      <c r="F64" s="20">
        <v>100</v>
      </c>
      <c r="G64" s="20">
        <v>70</v>
      </c>
      <c r="H64" s="20">
        <v>70</v>
      </c>
      <c r="I64" s="20">
        <v>70</v>
      </c>
      <c r="J64" s="20">
        <v>70</v>
      </c>
      <c r="K64" s="13" t="s">
        <v>329</v>
      </c>
      <c r="L64" s="16">
        <v>70</v>
      </c>
      <c r="M64" s="16"/>
    </row>
    <row r="65" spans="1:13" s="15" customFormat="1">
      <c r="A65" s="15" t="s">
        <v>318</v>
      </c>
      <c r="B65" s="15" t="s">
        <v>327</v>
      </c>
      <c r="C65" s="19">
        <v>16</v>
      </c>
      <c r="D65" s="19">
        <v>60</v>
      </c>
      <c r="E65" s="19">
        <v>65</v>
      </c>
      <c r="F65" s="20">
        <v>98</v>
      </c>
      <c r="G65" s="20">
        <v>70</v>
      </c>
      <c r="H65" s="20">
        <v>70</v>
      </c>
      <c r="I65" s="20">
        <v>70</v>
      </c>
      <c r="J65" s="20">
        <v>70</v>
      </c>
      <c r="K65" s="13" t="s">
        <v>332</v>
      </c>
      <c r="L65" s="16">
        <v>3300</v>
      </c>
      <c r="M65" s="16"/>
    </row>
    <row r="66" spans="1:13" s="15" customFormat="1">
      <c r="A66" s="15" t="s">
        <v>319</v>
      </c>
      <c r="B66" s="15" t="s">
        <v>327</v>
      </c>
      <c r="C66" s="19">
        <v>25</v>
      </c>
      <c r="D66" s="19">
        <v>75</v>
      </c>
      <c r="E66" s="19">
        <v>70</v>
      </c>
      <c r="F66" s="20">
        <v>100</v>
      </c>
      <c r="G66" s="20">
        <v>70</v>
      </c>
      <c r="H66" s="20">
        <v>70</v>
      </c>
      <c r="I66" s="20">
        <v>70</v>
      </c>
      <c r="J66" s="20">
        <v>70</v>
      </c>
      <c r="K66" s="13" t="s">
        <v>332</v>
      </c>
      <c r="L66" s="16">
        <v>3300</v>
      </c>
      <c r="M66" s="16"/>
    </row>
    <row r="67" spans="1:13" s="15" customFormat="1">
      <c r="A67" s="15" t="s">
        <v>320</v>
      </c>
      <c r="B67" s="15" t="s">
        <v>327</v>
      </c>
      <c r="C67" s="19">
        <v>25</v>
      </c>
      <c r="D67" s="19">
        <v>75</v>
      </c>
      <c r="E67" s="19">
        <v>70</v>
      </c>
      <c r="F67" s="20">
        <v>100</v>
      </c>
      <c r="G67" s="20">
        <v>70</v>
      </c>
      <c r="H67" s="20">
        <v>70</v>
      </c>
      <c r="I67" s="20">
        <v>70</v>
      </c>
      <c r="J67" s="20">
        <v>70</v>
      </c>
      <c r="K67" s="13" t="s">
        <v>329</v>
      </c>
      <c r="L67" s="16">
        <v>70</v>
      </c>
      <c r="M67" s="16"/>
    </row>
    <row r="68" spans="1:13" s="15" customFormat="1">
      <c r="A68" s="15" t="s">
        <v>321</v>
      </c>
      <c r="B68" s="15" t="s">
        <v>327</v>
      </c>
      <c r="C68" s="19">
        <v>22</v>
      </c>
      <c r="D68" s="19">
        <v>60</v>
      </c>
      <c r="E68" s="19">
        <v>65</v>
      </c>
      <c r="F68" s="20">
        <v>100</v>
      </c>
      <c r="G68" s="20">
        <v>70</v>
      </c>
      <c r="H68" s="20">
        <v>70</v>
      </c>
      <c r="I68" s="20">
        <v>70</v>
      </c>
      <c r="J68" s="20">
        <v>70</v>
      </c>
      <c r="K68" s="13" t="s">
        <v>332</v>
      </c>
      <c r="L68" s="16">
        <v>3320</v>
      </c>
      <c r="M68" s="16"/>
    </row>
    <row r="69" spans="1:13" s="15" customFormat="1">
      <c r="A69" s="15" t="s">
        <v>322</v>
      </c>
      <c r="B69" s="15" t="s">
        <v>327</v>
      </c>
      <c r="C69" s="19">
        <v>30</v>
      </c>
      <c r="D69" s="19">
        <v>80</v>
      </c>
      <c r="E69" s="19">
        <v>75</v>
      </c>
      <c r="F69" s="20">
        <v>100</v>
      </c>
      <c r="G69" s="20">
        <v>70</v>
      </c>
      <c r="H69" s="20">
        <v>70</v>
      </c>
      <c r="I69" s="20">
        <v>70</v>
      </c>
      <c r="J69" s="20">
        <v>70</v>
      </c>
      <c r="K69" s="13" t="s">
        <v>332</v>
      </c>
      <c r="L69" s="16">
        <v>3300</v>
      </c>
      <c r="M69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selection activeCell="I3" sqref="I3"/>
    </sheetView>
  </sheetViews>
  <sheetFormatPr defaultRowHeight="15"/>
  <cols>
    <col min="8" max="8" width="16.5703125" customWidth="1"/>
    <col min="9" max="9" width="17.85546875" customWidth="1"/>
  </cols>
  <sheetData>
    <row r="1" spans="1:19" s="1" customFormat="1">
      <c r="A1" s="1" t="s">
        <v>0</v>
      </c>
      <c r="B1" s="1" t="s">
        <v>225</v>
      </c>
      <c r="C1" s="1" t="s">
        <v>338</v>
      </c>
      <c r="D1" s="1" t="s">
        <v>226</v>
      </c>
      <c r="E1" s="1" t="s">
        <v>227</v>
      </c>
      <c r="F1" s="1" t="s">
        <v>228</v>
      </c>
      <c r="G1" s="3" t="s">
        <v>229</v>
      </c>
      <c r="H1" s="1" t="s">
        <v>339</v>
      </c>
      <c r="I1" s="1" t="s">
        <v>340</v>
      </c>
    </row>
    <row r="2" spans="1:19">
      <c r="A2" s="4" t="s">
        <v>337</v>
      </c>
      <c r="B2" s="6">
        <v>1.5</v>
      </c>
      <c r="C2" s="21">
        <v>60</v>
      </c>
      <c r="D2" s="21">
        <v>0</v>
      </c>
      <c r="E2" s="21">
        <v>0</v>
      </c>
      <c r="F2" s="21">
        <v>95</v>
      </c>
      <c r="G2" s="21">
        <v>0</v>
      </c>
      <c r="H2" s="21">
        <f>C2+((C2/100)*F2)</f>
        <v>117</v>
      </c>
      <c r="I2" s="4">
        <f>C2+((C2/100)*(F2*1.5))</f>
        <v>145.5</v>
      </c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4" customFormat="1">
      <c r="B3" s="21"/>
      <c r="C3" s="21"/>
      <c r="D3" s="21"/>
      <c r="E3" s="21"/>
      <c r="F3" s="21"/>
      <c r="G3" s="21"/>
      <c r="H3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66"/>
  <sheetViews>
    <sheetView workbookViewId="0">
      <selection activeCell="J6" sqref="J6"/>
    </sheetView>
  </sheetViews>
  <sheetFormatPr defaultRowHeight="15"/>
  <cols>
    <col min="1" max="1" width="22.5703125" customWidth="1"/>
  </cols>
  <sheetData>
    <row r="1" spans="1:9">
      <c r="A1" s="31" t="s">
        <v>0</v>
      </c>
      <c r="B1" s="31" t="s">
        <v>1</v>
      </c>
      <c r="C1" s="31" t="s">
        <v>350</v>
      </c>
      <c r="D1" s="31" t="s">
        <v>351</v>
      </c>
      <c r="E1" s="31" t="s">
        <v>352</v>
      </c>
      <c r="F1" s="31" t="s">
        <v>2</v>
      </c>
      <c r="G1" s="31" t="s">
        <v>3</v>
      </c>
      <c r="H1" s="31" t="s">
        <v>4</v>
      </c>
      <c r="I1" s="31" t="s">
        <v>5</v>
      </c>
    </row>
    <row r="2" spans="1:9">
      <c r="A2" s="4" t="s">
        <v>715</v>
      </c>
      <c r="B2" s="4">
        <f t="shared" ref="B2:I2" si="0">(1-(1-(1-B3))*(1-(1-B4))*(1-(1-B5))*(1-(1-B6)))*100</f>
        <v>45.089999999999996</v>
      </c>
      <c r="C2" s="4">
        <f t="shared" si="0"/>
        <v>45.089999999999996</v>
      </c>
      <c r="D2" s="4">
        <f t="shared" si="0"/>
        <v>32.526999999999994</v>
      </c>
      <c r="E2" s="4">
        <f t="shared" si="0"/>
        <v>45.089999999999996</v>
      </c>
      <c r="F2" s="4">
        <f t="shared" si="0"/>
        <v>38.034999999999997</v>
      </c>
      <c r="G2" s="4">
        <f t="shared" si="0"/>
        <v>76.48</v>
      </c>
      <c r="H2" s="4">
        <f t="shared" si="0"/>
        <v>32.526999999999994</v>
      </c>
      <c r="I2" s="4">
        <f t="shared" si="0"/>
        <v>32.526999999999994</v>
      </c>
    </row>
    <row r="3" spans="1:9">
      <c r="A3" t="s">
        <v>353</v>
      </c>
      <c r="B3" s="22">
        <v>0.85</v>
      </c>
      <c r="C3" s="22">
        <v>0.85</v>
      </c>
      <c r="D3" s="22">
        <v>0.9</v>
      </c>
      <c r="E3" s="22">
        <v>0.85</v>
      </c>
      <c r="F3" s="22">
        <v>0.9</v>
      </c>
      <c r="G3" s="22">
        <v>0.7</v>
      </c>
      <c r="H3" s="22">
        <v>0.9</v>
      </c>
      <c r="I3" s="22">
        <v>0.9</v>
      </c>
    </row>
    <row r="4" spans="1:9">
      <c r="A4" t="s">
        <v>354</v>
      </c>
      <c r="B4" s="22">
        <v>0.8</v>
      </c>
      <c r="C4" s="22">
        <v>0.8</v>
      </c>
      <c r="D4" s="22">
        <v>0.85</v>
      </c>
      <c r="E4" s="22">
        <v>0.8</v>
      </c>
      <c r="F4" s="22">
        <v>0.85</v>
      </c>
      <c r="G4" s="22">
        <v>0.6</v>
      </c>
      <c r="H4" s="22">
        <v>0.85</v>
      </c>
      <c r="I4" s="22">
        <v>0.85</v>
      </c>
    </row>
    <row r="5" spans="1:9">
      <c r="A5" t="s">
        <v>355</v>
      </c>
      <c r="B5" s="22">
        <v>0.95</v>
      </c>
      <c r="C5" s="22">
        <v>0.95</v>
      </c>
      <c r="D5" s="22">
        <v>0.98</v>
      </c>
      <c r="E5" s="22">
        <v>0.95</v>
      </c>
      <c r="F5" s="22">
        <v>0.9</v>
      </c>
      <c r="G5" s="22">
        <v>0.8</v>
      </c>
      <c r="H5" s="22">
        <v>0.98</v>
      </c>
      <c r="I5" s="22">
        <v>0.98</v>
      </c>
    </row>
    <row r="6" spans="1:9">
      <c r="A6" t="s">
        <v>356</v>
      </c>
      <c r="B6" s="22">
        <v>0.85</v>
      </c>
      <c r="C6" s="22">
        <v>0.85</v>
      </c>
      <c r="D6" s="22">
        <v>0.9</v>
      </c>
      <c r="E6" s="22">
        <v>0.85</v>
      </c>
      <c r="F6" s="22">
        <v>0.9</v>
      </c>
      <c r="G6" s="22">
        <v>0.7</v>
      </c>
      <c r="H6" s="22">
        <v>0.9</v>
      </c>
      <c r="I6" s="22">
        <v>0.9</v>
      </c>
    </row>
    <row r="7" spans="1:9">
      <c r="B7" s="22"/>
      <c r="C7" s="22"/>
      <c r="D7" s="22"/>
      <c r="E7" s="22"/>
      <c r="F7" s="22"/>
      <c r="G7" s="22"/>
      <c r="H7" s="22"/>
      <c r="I7" s="22"/>
    </row>
    <row r="8" spans="1:9">
      <c r="A8" t="s">
        <v>357</v>
      </c>
      <c r="B8" s="22">
        <v>0.94699999999999995</v>
      </c>
      <c r="C8" s="22">
        <v>0.94699999999999995</v>
      </c>
      <c r="D8" s="22">
        <v>0.95799999999999996</v>
      </c>
      <c r="E8" s="22">
        <v>0.95199999999999996</v>
      </c>
      <c r="F8" s="22">
        <v>0.97</v>
      </c>
      <c r="G8" s="22">
        <v>0.96</v>
      </c>
      <c r="H8" s="22">
        <v>0.97299999999999998</v>
      </c>
      <c r="I8" s="22">
        <v>0.96799999999999997</v>
      </c>
    </row>
    <row r="9" spans="1:9">
      <c r="A9" t="s">
        <v>358</v>
      </c>
      <c r="B9" s="22">
        <v>0.86199999999999999</v>
      </c>
      <c r="C9" s="22">
        <v>0.86199999999999999</v>
      </c>
      <c r="D9">
        <v>0.88300000000000001</v>
      </c>
      <c r="E9" s="22">
        <v>0.86799999999999999</v>
      </c>
      <c r="F9" s="22">
        <v>0.91600000000000004</v>
      </c>
      <c r="G9" s="22">
        <v>0.89</v>
      </c>
      <c r="H9" s="22">
        <v>0.93300000000000005</v>
      </c>
      <c r="I9" s="22">
        <v>0.91600000000000004</v>
      </c>
    </row>
    <row r="10" spans="1:9">
      <c r="A10" t="s">
        <v>359</v>
      </c>
      <c r="B10" s="22">
        <v>0.96299999999999997</v>
      </c>
      <c r="C10" s="22">
        <v>0.96299999999999997</v>
      </c>
      <c r="D10" s="22">
        <v>0.96799999999999997</v>
      </c>
      <c r="E10" s="22">
        <v>0.96399999999999997</v>
      </c>
      <c r="F10" s="22">
        <v>0.97499999999999998</v>
      </c>
      <c r="G10" s="22">
        <v>0.97099999999999997</v>
      </c>
      <c r="H10" s="22">
        <v>0.97899999999999998</v>
      </c>
      <c r="I10" s="22">
        <v>0.97499999999999998</v>
      </c>
    </row>
    <row r="11" spans="1:9">
      <c r="A11" t="s">
        <v>360</v>
      </c>
      <c r="B11" s="22">
        <v>0.91700000000000004</v>
      </c>
      <c r="C11" s="22">
        <v>0.91700000000000004</v>
      </c>
      <c r="D11" s="22">
        <v>0.93</v>
      </c>
      <c r="E11" s="22">
        <v>0.92100000000000004</v>
      </c>
      <c r="F11" s="22">
        <v>0.94599999999999995</v>
      </c>
      <c r="G11" s="22">
        <v>0.93799999999999994</v>
      </c>
      <c r="H11" s="22">
        <v>0.95599999999999996</v>
      </c>
      <c r="I11" s="22">
        <v>0.94599999999999995</v>
      </c>
    </row>
    <row r="12" spans="1:9">
      <c r="A12" t="s">
        <v>361</v>
      </c>
      <c r="B12" s="22">
        <v>0.95399999999999996</v>
      </c>
      <c r="C12" s="22">
        <v>0.95399999999999996</v>
      </c>
      <c r="D12" s="22">
        <v>0.96399999999999997</v>
      </c>
      <c r="E12" s="22">
        <v>0.94799999999999995</v>
      </c>
      <c r="F12" s="22">
        <v>0.96599999999999997</v>
      </c>
      <c r="G12" s="22">
        <v>0.95599999999999996</v>
      </c>
      <c r="H12" s="22">
        <v>0.98</v>
      </c>
      <c r="I12">
        <v>0.96</v>
      </c>
    </row>
    <row r="13" spans="1:9">
      <c r="A13" t="s">
        <v>362</v>
      </c>
      <c r="B13" s="22">
        <v>0.871</v>
      </c>
      <c r="C13" s="22">
        <v>0.871</v>
      </c>
      <c r="D13" s="22">
        <v>0.89800000000000002</v>
      </c>
      <c r="E13" s="22">
        <v>0.85399999999999998</v>
      </c>
      <c r="F13" s="22">
        <v>0.90500000000000003</v>
      </c>
      <c r="G13" s="22">
        <v>0.876</v>
      </c>
      <c r="H13" s="22">
        <v>0.94299999999999995</v>
      </c>
      <c r="I13" s="22">
        <v>0.88600000000000001</v>
      </c>
    </row>
    <row r="14" spans="1:9">
      <c r="A14" t="s">
        <v>363</v>
      </c>
      <c r="B14" s="22">
        <v>0.96799999999999997</v>
      </c>
      <c r="C14" s="22">
        <v>0.96799999999999997</v>
      </c>
      <c r="D14" s="22">
        <v>0.97499999999999998</v>
      </c>
      <c r="E14" s="22">
        <v>0.96399999999999997</v>
      </c>
      <c r="F14" s="22">
        <v>0.97699999999999998</v>
      </c>
      <c r="G14" s="22">
        <v>0.96899999999999997</v>
      </c>
      <c r="H14" s="22">
        <v>0.98599999999999999</v>
      </c>
      <c r="I14" s="22">
        <v>0.97199999999999998</v>
      </c>
    </row>
    <row r="15" spans="1:9">
      <c r="A15" t="s">
        <v>364</v>
      </c>
      <c r="B15" s="22">
        <v>0.92600000000000005</v>
      </c>
      <c r="C15" s="22">
        <v>0.92600000000000005</v>
      </c>
      <c r="D15" s="22">
        <v>0.94199999999999995</v>
      </c>
      <c r="E15" s="22">
        <v>0.91600000000000004</v>
      </c>
      <c r="F15" s="22">
        <v>0.94599999999999995</v>
      </c>
      <c r="G15" s="22">
        <v>0.92900000000000005</v>
      </c>
      <c r="H15" s="22">
        <v>0.96799999999999997</v>
      </c>
      <c r="I15" s="22">
        <v>0.93500000000000005</v>
      </c>
    </row>
    <row r="16" spans="1:9">
      <c r="A16" t="s">
        <v>365</v>
      </c>
    </row>
    <row r="17" spans="1:1">
      <c r="A17" t="s">
        <v>366</v>
      </c>
    </row>
    <row r="18" spans="1:1">
      <c r="A18" t="s">
        <v>367</v>
      </c>
    </row>
    <row r="19" spans="1:1">
      <c r="A19" t="s">
        <v>368</v>
      </c>
    </row>
    <row r="20" spans="1:1">
      <c r="A20" t="s">
        <v>369</v>
      </c>
    </row>
    <row r="21" spans="1:1">
      <c r="A21" t="s">
        <v>370</v>
      </c>
    </row>
    <row r="22" spans="1:1">
      <c r="A22" t="s">
        <v>371</v>
      </c>
    </row>
    <row r="23" spans="1:1">
      <c r="A23" t="s">
        <v>372</v>
      </c>
    </row>
    <row r="24" spans="1:1">
      <c r="A24" t="s">
        <v>373</v>
      </c>
    </row>
    <row r="25" spans="1:1">
      <c r="A25" t="s">
        <v>374</v>
      </c>
    </row>
    <row r="26" spans="1:1">
      <c r="A26" t="s">
        <v>375</v>
      </c>
    </row>
    <row r="27" spans="1:1">
      <c r="A27" t="s">
        <v>376</v>
      </c>
    </row>
    <row r="28" spans="1:1">
      <c r="A28" t="s">
        <v>377</v>
      </c>
    </row>
    <row r="29" spans="1:1">
      <c r="A29" t="s">
        <v>378</v>
      </c>
    </row>
    <row r="30" spans="1:1">
      <c r="A30" t="s">
        <v>379</v>
      </c>
    </row>
    <row r="31" spans="1:1">
      <c r="A31" t="s">
        <v>380</v>
      </c>
    </row>
    <row r="32" spans="1:1">
      <c r="A32" t="s">
        <v>381</v>
      </c>
    </row>
    <row r="33" spans="1:1">
      <c r="A33" t="s">
        <v>382</v>
      </c>
    </row>
    <row r="34" spans="1:1">
      <c r="A34" t="s">
        <v>383</v>
      </c>
    </row>
    <row r="35" spans="1:1">
      <c r="A35" t="s">
        <v>384</v>
      </c>
    </row>
    <row r="36" spans="1:1">
      <c r="A36" t="s">
        <v>385</v>
      </c>
    </row>
    <row r="37" spans="1:1">
      <c r="A37" t="s">
        <v>386</v>
      </c>
    </row>
    <row r="38" spans="1:1">
      <c r="A38" t="s">
        <v>387</v>
      </c>
    </row>
    <row r="39" spans="1:1">
      <c r="A39" t="s">
        <v>388</v>
      </c>
    </row>
    <row r="40" spans="1:1">
      <c r="A40" t="s">
        <v>389</v>
      </c>
    </row>
    <row r="41" spans="1:1">
      <c r="A41" t="s">
        <v>390</v>
      </c>
    </row>
    <row r="42" spans="1:1">
      <c r="A42" t="s">
        <v>391</v>
      </c>
    </row>
    <row r="43" spans="1:1">
      <c r="A43" t="s">
        <v>392</v>
      </c>
    </row>
    <row r="44" spans="1:1">
      <c r="A44" t="s">
        <v>393</v>
      </c>
    </row>
    <row r="45" spans="1:1">
      <c r="A45" t="s">
        <v>394</v>
      </c>
    </row>
    <row r="46" spans="1:1">
      <c r="A46" t="s">
        <v>395</v>
      </c>
    </row>
    <row r="47" spans="1:1">
      <c r="A47" t="s">
        <v>396</v>
      </c>
    </row>
    <row r="48" spans="1:1">
      <c r="A48" t="s">
        <v>397</v>
      </c>
    </row>
    <row r="49" spans="1:1">
      <c r="A49" t="s">
        <v>398</v>
      </c>
    </row>
    <row r="50" spans="1:1">
      <c r="A50" t="s">
        <v>399</v>
      </c>
    </row>
    <row r="51" spans="1:1">
      <c r="A51" t="s">
        <v>400</v>
      </c>
    </row>
    <row r="52" spans="1:1">
      <c r="A52" t="s">
        <v>401</v>
      </c>
    </row>
    <row r="53" spans="1:1">
      <c r="A53" t="s">
        <v>402</v>
      </c>
    </row>
    <row r="54" spans="1:1">
      <c r="A54" t="s">
        <v>403</v>
      </c>
    </row>
    <row r="55" spans="1:1">
      <c r="A55" t="s">
        <v>404</v>
      </c>
    </row>
    <row r="56" spans="1:1">
      <c r="A56" t="s">
        <v>405</v>
      </c>
    </row>
    <row r="57" spans="1:1">
      <c r="A57" t="s">
        <v>406</v>
      </c>
    </row>
    <row r="58" spans="1:1">
      <c r="A58" t="s">
        <v>407</v>
      </c>
    </row>
    <row r="59" spans="1:1">
      <c r="A59" t="s">
        <v>408</v>
      </c>
    </row>
    <row r="60" spans="1:1">
      <c r="A60" t="s">
        <v>409</v>
      </c>
    </row>
    <row r="61" spans="1:1">
      <c r="A61" t="s">
        <v>410</v>
      </c>
    </row>
    <row r="62" spans="1:1">
      <c r="A62" t="s">
        <v>411</v>
      </c>
    </row>
    <row r="63" spans="1:1">
      <c r="A63" t="s">
        <v>412</v>
      </c>
    </row>
    <row r="64" spans="1:1">
      <c r="A64" t="s">
        <v>413</v>
      </c>
    </row>
    <row r="65" spans="1:1">
      <c r="A65" t="s">
        <v>414</v>
      </c>
    </row>
    <row r="66" spans="1:1">
      <c r="A66" t="s">
        <v>415</v>
      </c>
    </row>
    <row r="67" spans="1:1">
      <c r="A67" t="s">
        <v>416</v>
      </c>
    </row>
    <row r="68" spans="1:1">
      <c r="A68" t="s">
        <v>417</v>
      </c>
    </row>
    <row r="69" spans="1:1">
      <c r="A69" t="s">
        <v>418</v>
      </c>
    </row>
    <row r="70" spans="1:1">
      <c r="A70" t="s">
        <v>419</v>
      </c>
    </row>
    <row r="71" spans="1:1">
      <c r="A71" t="s">
        <v>420</v>
      </c>
    </row>
    <row r="72" spans="1:1">
      <c r="A72" t="s">
        <v>421</v>
      </c>
    </row>
    <row r="73" spans="1:1">
      <c r="A73" t="s">
        <v>422</v>
      </c>
    </row>
    <row r="74" spans="1:1">
      <c r="A74" t="s">
        <v>423</v>
      </c>
    </row>
    <row r="75" spans="1:1">
      <c r="A75" t="s">
        <v>424</v>
      </c>
    </row>
    <row r="76" spans="1:1">
      <c r="A76" t="s">
        <v>425</v>
      </c>
    </row>
    <row r="77" spans="1:1">
      <c r="A77" t="s">
        <v>426</v>
      </c>
    </row>
    <row r="78" spans="1:1">
      <c r="A78" t="s">
        <v>427</v>
      </c>
    </row>
    <row r="79" spans="1:1">
      <c r="A79" t="s">
        <v>428</v>
      </c>
    </row>
    <row r="80" spans="1:1">
      <c r="A80" t="s">
        <v>429</v>
      </c>
    </row>
    <row r="81" spans="1:1">
      <c r="A81" t="s">
        <v>430</v>
      </c>
    </row>
    <row r="82" spans="1:1">
      <c r="A82" t="s">
        <v>431</v>
      </c>
    </row>
    <row r="83" spans="1:1">
      <c r="A83" t="s">
        <v>432</v>
      </c>
    </row>
    <row r="84" spans="1:1">
      <c r="A84" t="s">
        <v>433</v>
      </c>
    </row>
    <row r="85" spans="1:1">
      <c r="A85" t="s">
        <v>434</v>
      </c>
    </row>
    <row r="86" spans="1:1">
      <c r="A86" t="s">
        <v>435</v>
      </c>
    </row>
    <row r="87" spans="1:1">
      <c r="A87" t="s">
        <v>436</v>
      </c>
    </row>
    <row r="88" spans="1:1">
      <c r="A88" t="s">
        <v>437</v>
      </c>
    </row>
    <row r="89" spans="1:1">
      <c r="A89" t="s">
        <v>438</v>
      </c>
    </row>
    <row r="90" spans="1:1">
      <c r="A90" t="s">
        <v>439</v>
      </c>
    </row>
    <row r="91" spans="1:1">
      <c r="A91" t="s">
        <v>440</v>
      </c>
    </row>
    <row r="92" spans="1:1">
      <c r="A92" t="s">
        <v>441</v>
      </c>
    </row>
    <row r="93" spans="1:1">
      <c r="A93" t="s">
        <v>442</v>
      </c>
    </row>
    <row r="94" spans="1:1">
      <c r="A94" t="s">
        <v>443</v>
      </c>
    </row>
    <row r="95" spans="1:1">
      <c r="A95" t="s">
        <v>444</v>
      </c>
    </row>
    <row r="96" spans="1:1">
      <c r="A96" t="s">
        <v>445</v>
      </c>
    </row>
    <row r="97" spans="1:1">
      <c r="A97" t="s">
        <v>446</v>
      </c>
    </row>
    <row r="98" spans="1:1">
      <c r="A98" t="s">
        <v>447</v>
      </c>
    </row>
    <row r="99" spans="1:1">
      <c r="A99" t="s">
        <v>448</v>
      </c>
    </row>
    <row r="100" spans="1:1">
      <c r="A100" t="s">
        <v>449</v>
      </c>
    </row>
    <row r="101" spans="1:1">
      <c r="A101" t="s">
        <v>450</v>
      </c>
    </row>
    <row r="102" spans="1:1">
      <c r="A102" t="s">
        <v>451</v>
      </c>
    </row>
    <row r="103" spans="1:1">
      <c r="A103" t="s">
        <v>452</v>
      </c>
    </row>
    <row r="104" spans="1:1">
      <c r="A104" t="s">
        <v>453</v>
      </c>
    </row>
    <row r="105" spans="1:1">
      <c r="A105" t="s">
        <v>454</v>
      </c>
    </row>
    <row r="106" spans="1:1">
      <c r="A106" t="s">
        <v>455</v>
      </c>
    </row>
    <row r="107" spans="1:1">
      <c r="A107" t="s">
        <v>456</v>
      </c>
    </row>
    <row r="108" spans="1:1">
      <c r="A108" t="s">
        <v>457</v>
      </c>
    </row>
    <row r="109" spans="1:1">
      <c r="A109" t="s">
        <v>458</v>
      </c>
    </row>
    <row r="110" spans="1:1">
      <c r="A110" t="s">
        <v>459</v>
      </c>
    </row>
    <row r="111" spans="1:1">
      <c r="A111" t="s">
        <v>460</v>
      </c>
    </row>
    <row r="112" spans="1:1">
      <c r="A112" t="s">
        <v>461</v>
      </c>
    </row>
    <row r="113" spans="1:1">
      <c r="A113" t="s">
        <v>462</v>
      </c>
    </row>
    <row r="114" spans="1:1">
      <c r="A114" t="s">
        <v>463</v>
      </c>
    </row>
    <row r="115" spans="1:1">
      <c r="A115" t="s">
        <v>464</v>
      </c>
    </row>
    <row r="116" spans="1:1">
      <c r="A116" t="s">
        <v>465</v>
      </c>
    </row>
    <row r="117" spans="1:1">
      <c r="A117" t="s">
        <v>466</v>
      </c>
    </row>
    <row r="118" spans="1:1">
      <c r="A118" t="s">
        <v>467</v>
      </c>
    </row>
    <row r="119" spans="1:1">
      <c r="A119" t="s">
        <v>468</v>
      </c>
    </row>
    <row r="120" spans="1:1">
      <c r="A120" t="s">
        <v>469</v>
      </c>
    </row>
    <row r="121" spans="1:1">
      <c r="A121" t="s">
        <v>470</v>
      </c>
    </row>
    <row r="122" spans="1:1">
      <c r="A122" t="s">
        <v>471</v>
      </c>
    </row>
    <row r="123" spans="1:1">
      <c r="A123" t="s">
        <v>472</v>
      </c>
    </row>
    <row r="124" spans="1:1">
      <c r="A124" t="s">
        <v>473</v>
      </c>
    </row>
    <row r="125" spans="1:1">
      <c r="A125" t="s">
        <v>474</v>
      </c>
    </row>
    <row r="126" spans="1:1">
      <c r="A126" t="s">
        <v>475</v>
      </c>
    </row>
    <row r="127" spans="1:1">
      <c r="A127" t="s">
        <v>476</v>
      </c>
    </row>
    <row r="128" spans="1:1">
      <c r="A128" t="s">
        <v>477</v>
      </c>
    </row>
    <row r="129" spans="1:1">
      <c r="A129" t="s">
        <v>478</v>
      </c>
    </row>
    <row r="130" spans="1:1">
      <c r="A130" t="s">
        <v>479</v>
      </c>
    </row>
    <row r="131" spans="1:1">
      <c r="A131" t="s">
        <v>480</v>
      </c>
    </row>
    <row r="132" spans="1:1">
      <c r="A132" t="s">
        <v>481</v>
      </c>
    </row>
    <row r="133" spans="1:1">
      <c r="A133" t="s">
        <v>482</v>
      </c>
    </row>
    <row r="134" spans="1:1">
      <c r="A134" t="s">
        <v>483</v>
      </c>
    </row>
    <row r="135" spans="1:1">
      <c r="A135" t="s">
        <v>484</v>
      </c>
    </row>
    <row r="136" spans="1:1">
      <c r="A136" t="s">
        <v>485</v>
      </c>
    </row>
    <row r="137" spans="1:1">
      <c r="A137" t="s">
        <v>486</v>
      </c>
    </row>
    <row r="138" spans="1:1">
      <c r="A138" t="s">
        <v>487</v>
      </c>
    </row>
    <row r="139" spans="1:1">
      <c r="A139" t="s">
        <v>488</v>
      </c>
    </row>
    <row r="140" spans="1:1">
      <c r="A140" t="s">
        <v>489</v>
      </c>
    </row>
    <row r="141" spans="1:1">
      <c r="A141" t="s">
        <v>490</v>
      </c>
    </row>
    <row r="142" spans="1:1">
      <c r="A142" t="s">
        <v>491</v>
      </c>
    </row>
    <row r="143" spans="1:1">
      <c r="A143" t="s">
        <v>492</v>
      </c>
    </row>
    <row r="144" spans="1:1">
      <c r="A144" t="s">
        <v>493</v>
      </c>
    </row>
    <row r="145" spans="1:1">
      <c r="A145" t="s">
        <v>494</v>
      </c>
    </row>
    <row r="146" spans="1:1">
      <c r="A146" t="s">
        <v>495</v>
      </c>
    </row>
    <row r="147" spans="1:1">
      <c r="A147" t="s">
        <v>496</v>
      </c>
    </row>
    <row r="148" spans="1:1">
      <c r="A148" t="s">
        <v>497</v>
      </c>
    </row>
    <row r="149" spans="1:1">
      <c r="A149" t="s">
        <v>498</v>
      </c>
    </row>
    <row r="150" spans="1:1">
      <c r="A150" t="s">
        <v>499</v>
      </c>
    </row>
    <row r="151" spans="1:1">
      <c r="A151" t="s">
        <v>500</v>
      </c>
    </row>
    <row r="152" spans="1:1">
      <c r="A152" t="s">
        <v>501</v>
      </c>
    </row>
    <row r="153" spans="1:1">
      <c r="A153" t="s">
        <v>502</v>
      </c>
    </row>
    <row r="154" spans="1:1">
      <c r="A154" t="s">
        <v>503</v>
      </c>
    </row>
    <row r="155" spans="1:1">
      <c r="A155" t="s">
        <v>504</v>
      </c>
    </row>
    <row r="156" spans="1:1">
      <c r="A156" t="s">
        <v>505</v>
      </c>
    </row>
    <row r="157" spans="1:1">
      <c r="A157" t="s">
        <v>506</v>
      </c>
    </row>
    <row r="158" spans="1:1">
      <c r="A158" t="s">
        <v>507</v>
      </c>
    </row>
    <row r="159" spans="1:1">
      <c r="A159" t="s">
        <v>508</v>
      </c>
    </row>
    <row r="160" spans="1:1">
      <c r="A160" t="s">
        <v>509</v>
      </c>
    </row>
    <row r="161" spans="1:1">
      <c r="A161" t="s">
        <v>510</v>
      </c>
    </row>
    <row r="162" spans="1:1">
      <c r="A162" t="s">
        <v>511</v>
      </c>
    </row>
    <row r="163" spans="1:1">
      <c r="A163" t="s">
        <v>512</v>
      </c>
    </row>
    <row r="164" spans="1:1">
      <c r="A164" t="s">
        <v>513</v>
      </c>
    </row>
    <row r="165" spans="1:1">
      <c r="A165" t="s">
        <v>514</v>
      </c>
    </row>
    <row r="166" spans="1:1">
      <c r="A166" t="s">
        <v>515</v>
      </c>
    </row>
    <row r="167" spans="1:1">
      <c r="A167" t="s">
        <v>516</v>
      </c>
    </row>
    <row r="168" spans="1:1">
      <c r="A168" t="s">
        <v>517</v>
      </c>
    </row>
    <row r="169" spans="1:1">
      <c r="A169" t="s">
        <v>518</v>
      </c>
    </row>
    <row r="170" spans="1:1">
      <c r="A170" t="s">
        <v>519</v>
      </c>
    </row>
    <row r="171" spans="1:1">
      <c r="A171" t="s">
        <v>520</v>
      </c>
    </row>
    <row r="172" spans="1:1">
      <c r="A172" t="s">
        <v>521</v>
      </c>
    </row>
    <row r="173" spans="1:1">
      <c r="A173" t="s">
        <v>522</v>
      </c>
    </row>
    <row r="174" spans="1:1">
      <c r="A174" t="s">
        <v>523</v>
      </c>
    </row>
    <row r="175" spans="1:1">
      <c r="A175" t="s">
        <v>524</v>
      </c>
    </row>
    <row r="176" spans="1:1">
      <c r="A176" t="s">
        <v>525</v>
      </c>
    </row>
    <row r="177" spans="1:1">
      <c r="A177" t="s">
        <v>526</v>
      </c>
    </row>
    <row r="178" spans="1:1">
      <c r="A178" t="s">
        <v>527</v>
      </c>
    </row>
    <row r="179" spans="1:1">
      <c r="A179" t="s">
        <v>528</v>
      </c>
    </row>
    <row r="180" spans="1:1">
      <c r="A180" t="s">
        <v>529</v>
      </c>
    </row>
    <row r="181" spans="1:1">
      <c r="A181" t="s">
        <v>530</v>
      </c>
    </row>
    <row r="182" spans="1:1">
      <c r="A182" t="s">
        <v>531</v>
      </c>
    </row>
    <row r="183" spans="1:1">
      <c r="A183" t="s">
        <v>532</v>
      </c>
    </row>
    <row r="184" spans="1:1">
      <c r="A184" t="s">
        <v>533</v>
      </c>
    </row>
    <row r="185" spans="1:1">
      <c r="A185" t="s">
        <v>534</v>
      </c>
    </row>
    <row r="186" spans="1:1">
      <c r="A186" t="s">
        <v>535</v>
      </c>
    </row>
    <row r="187" spans="1:1">
      <c r="A187" t="s">
        <v>536</v>
      </c>
    </row>
    <row r="188" spans="1:1">
      <c r="A188" t="s">
        <v>537</v>
      </c>
    </row>
    <row r="189" spans="1:1">
      <c r="A189" t="s">
        <v>538</v>
      </c>
    </row>
    <row r="190" spans="1:1">
      <c r="A190" t="s">
        <v>539</v>
      </c>
    </row>
    <row r="191" spans="1:1">
      <c r="A191" t="s">
        <v>540</v>
      </c>
    </row>
    <row r="192" spans="1:1">
      <c r="A192" t="s">
        <v>541</v>
      </c>
    </row>
    <row r="193" spans="1:1">
      <c r="A193" t="s">
        <v>542</v>
      </c>
    </row>
    <row r="194" spans="1:1">
      <c r="A194" t="s">
        <v>543</v>
      </c>
    </row>
    <row r="195" spans="1:1">
      <c r="A195" t="s">
        <v>544</v>
      </c>
    </row>
    <row r="196" spans="1:1">
      <c r="A196" t="s">
        <v>545</v>
      </c>
    </row>
    <row r="197" spans="1:1">
      <c r="A197" t="s">
        <v>546</v>
      </c>
    </row>
    <row r="198" spans="1:1">
      <c r="A198" t="s">
        <v>547</v>
      </c>
    </row>
    <row r="199" spans="1:1">
      <c r="A199" t="s">
        <v>548</v>
      </c>
    </row>
    <row r="200" spans="1:1">
      <c r="A200" t="s">
        <v>549</v>
      </c>
    </row>
    <row r="201" spans="1:1">
      <c r="A201" t="s">
        <v>550</v>
      </c>
    </row>
    <row r="202" spans="1:1">
      <c r="A202" t="s">
        <v>551</v>
      </c>
    </row>
    <row r="203" spans="1:1">
      <c r="A203" t="s">
        <v>552</v>
      </c>
    </row>
    <row r="204" spans="1:1">
      <c r="A204" t="s">
        <v>553</v>
      </c>
    </row>
    <row r="205" spans="1:1">
      <c r="A205" t="s">
        <v>554</v>
      </c>
    </row>
    <row r="206" spans="1:1">
      <c r="A206" t="s">
        <v>555</v>
      </c>
    </row>
    <row r="207" spans="1:1">
      <c r="A207" t="s">
        <v>556</v>
      </c>
    </row>
    <row r="208" spans="1:1">
      <c r="A208" t="s">
        <v>557</v>
      </c>
    </row>
    <row r="209" spans="1:1">
      <c r="A209" t="s">
        <v>558</v>
      </c>
    </row>
    <row r="210" spans="1:1">
      <c r="A210" t="s">
        <v>559</v>
      </c>
    </row>
    <row r="211" spans="1:1">
      <c r="A211" t="s">
        <v>560</v>
      </c>
    </row>
    <row r="212" spans="1:1">
      <c r="A212" t="s">
        <v>561</v>
      </c>
    </row>
    <row r="213" spans="1:1">
      <c r="A213" t="s">
        <v>562</v>
      </c>
    </row>
    <row r="214" spans="1:1">
      <c r="A214" t="s">
        <v>563</v>
      </c>
    </row>
    <row r="215" spans="1:1">
      <c r="A215" t="s">
        <v>564</v>
      </c>
    </row>
    <row r="216" spans="1:1">
      <c r="A216" t="s">
        <v>565</v>
      </c>
    </row>
    <row r="217" spans="1:1">
      <c r="A217" t="s">
        <v>566</v>
      </c>
    </row>
    <row r="218" spans="1:1">
      <c r="A218" t="s">
        <v>567</v>
      </c>
    </row>
    <row r="219" spans="1:1">
      <c r="A219" t="s">
        <v>568</v>
      </c>
    </row>
    <row r="220" spans="1:1">
      <c r="A220" t="s">
        <v>569</v>
      </c>
    </row>
    <row r="221" spans="1:1">
      <c r="A221" t="s">
        <v>570</v>
      </c>
    </row>
    <row r="222" spans="1:1">
      <c r="A222" t="s">
        <v>571</v>
      </c>
    </row>
    <row r="223" spans="1:1">
      <c r="A223" t="s">
        <v>572</v>
      </c>
    </row>
    <row r="224" spans="1:1">
      <c r="A224" t="s">
        <v>573</v>
      </c>
    </row>
    <row r="225" spans="1:1">
      <c r="A225" t="s">
        <v>574</v>
      </c>
    </row>
    <row r="226" spans="1:1">
      <c r="A226" t="s">
        <v>575</v>
      </c>
    </row>
    <row r="227" spans="1:1">
      <c r="A227" t="s">
        <v>576</v>
      </c>
    </row>
    <row r="228" spans="1:1">
      <c r="A228" t="s">
        <v>577</v>
      </c>
    </row>
    <row r="229" spans="1:1">
      <c r="A229" t="s">
        <v>578</v>
      </c>
    </row>
    <row r="230" spans="1:1">
      <c r="A230" t="s">
        <v>579</v>
      </c>
    </row>
    <row r="231" spans="1:1">
      <c r="A231" t="s">
        <v>580</v>
      </c>
    </row>
    <row r="232" spans="1:1">
      <c r="A232" t="s">
        <v>581</v>
      </c>
    </row>
    <row r="233" spans="1:1">
      <c r="A233" t="s">
        <v>582</v>
      </c>
    </row>
    <row r="234" spans="1:1">
      <c r="A234" t="s">
        <v>583</v>
      </c>
    </row>
    <row r="235" spans="1:1">
      <c r="A235" t="s">
        <v>584</v>
      </c>
    </row>
    <row r="236" spans="1:1">
      <c r="A236" t="s">
        <v>585</v>
      </c>
    </row>
    <row r="237" spans="1:1">
      <c r="A237" t="s">
        <v>586</v>
      </c>
    </row>
    <row r="238" spans="1:1">
      <c r="A238" t="s">
        <v>587</v>
      </c>
    </row>
    <row r="239" spans="1:1">
      <c r="A239" t="s">
        <v>588</v>
      </c>
    </row>
    <row r="240" spans="1:1">
      <c r="A240" t="s">
        <v>589</v>
      </c>
    </row>
    <row r="241" spans="1:1">
      <c r="A241" t="s">
        <v>590</v>
      </c>
    </row>
    <row r="242" spans="1:1">
      <c r="A242" t="s">
        <v>591</v>
      </c>
    </row>
    <row r="243" spans="1:1">
      <c r="A243" t="s">
        <v>592</v>
      </c>
    </row>
    <row r="244" spans="1:1">
      <c r="A244" t="s">
        <v>593</v>
      </c>
    </row>
    <row r="245" spans="1:1">
      <c r="A245" t="s">
        <v>594</v>
      </c>
    </row>
    <row r="246" spans="1:1">
      <c r="A246" t="s">
        <v>595</v>
      </c>
    </row>
    <row r="247" spans="1:1">
      <c r="A247" t="s">
        <v>596</v>
      </c>
    </row>
    <row r="248" spans="1:1">
      <c r="A248" t="s">
        <v>597</v>
      </c>
    </row>
    <row r="249" spans="1:1">
      <c r="A249" t="s">
        <v>598</v>
      </c>
    </row>
    <row r="250" spans="1:1">
      <c r="A250" t="s">
        <v>599</v>
      </c>
    </row>
    <row r="251" spans="1:1">
      <c r="A251" t="s">
        <v>600</v>
      </c>
    </row>
    <row r="252" spans="1:1">
      <c r="A252" t="s">
        <v>601</v>
      </c>
    </row>
    <row r="253" spans="1:1">
      <c r="A253" t="s">
        <v>602</v>
      </c>
    </row>
    <row r="254" spans="1:1">
      <c r="A254" t="s">
        <v>603</v>
      </c>
    </row>
    <row r="255" spans="1:1">
      <c r="A255" t="s">
        <v>604</v>
      </c>
    </row>
    <row r="256" spans="1:1">
      <c r="A256" t="s">
        <v>605</v>
      </c>
    </row>
    <row r="257" spans="1:1">
      <c r="A257" t="s">
        <v>606</v>
      </c>
    </row>
    <row r="258" spans="1:1">
      <c r="A258" t="s">
        <v>607</v>
      </c>
    </row>
    <row r="259" spans="1:1">
      <c r="A259" t="s">
        <v>608</v>
      </c>
    </row>
    <row r="260" spans="1:1">
      <c r="A260" t="s">
        <v>609</v>
      </c>
    </row>
    <row r="261" spans="1:1">
      <c r="A261" t="s">
        <v>429</v>
      </c>
    </row>
    <row r="262" spans="1:1">
      <c r="A262" t="s">
        <v>610</v>
      </c>
    </row>
    <row r="263" spans="1:1">
      <c r="A263" t="s">
        <v>611</v>
      </c>
    </row>
    <row r="264" spans="1:1">
      <c r="A264" t="s">
        <v>612</v>
      </c>
    </row>
    <row r="265" spans="1:1">
      <c r="A265" t="s">
        <v>613</v>
      </c>
    </row>
    <row r="266" spans="1:1">
      <c r="A266" t="s">
        <v>614</v>
      </c>
    </row>
    <row r="267" spans="1:1">
      <c r="A267" t="s">
        <v>615</v>
      </c>
    </row>
    <row r="268" spans="1:1">
      <c r="A268" t="s">
        <v>616</v>
      </c>
    </row>
    <row r="269" spans="1:1">
      <c r="A269" t="s">
        <v>617</v>
      </c>
    </row>
    <row r="270" spans="1:1">
      <c r="A270" t="s">
        <v>618</v>
      </c>
    </row>
    <row r="271" spans="1:1">
      <c r="A271" t="s">
        <v>619</v>
      </c>
    </row>
    <row r="272" spans="1:1">
      <c r="A272" t="s">
        <v>620</v>
      </c>
    </row>
    <row r="273" spans="1:1">
      <c r="A273" t="s">
        <v>621</v>
      </c>
    </row>
    <row r="274" spans="1:1">
      <c r="A274" t="s">
        <v>622</v>
      </c>
    </row>
    <row r="275" spans="1:1">
      <c r="A275" t="s">
        <v>623</v>
      </c>
    </row>
    <row r="276" spans="1:1">
      <c r="A276" t="s">
        <v>624</v>
      </c>
    </row>
    <row r="277" spans="1:1">
      <c r="A277" t="s">
        <v>625</v>
      </c>
    </row>
    <row r="278" spans="1:1">
      <c r="A278" t="s">
        <v>626</v>
      </c>
    </row>
    <row r="279" spans="1:1">
      <c r="A279" t="s">
        <v>627</v>
      </c>
    </row>
    <row r="280" spans="1:1">
      <c r="A280" t="s">
        <v>628</v>
      </c>
    </row>
    <row r="281" spans="1:1">
      <c r="A281" t="s">
        <v>629</v>
      </c>
    </row>
    <row r="282" spans="1:1">
      <c r="A282" t="s">
        <v>630</v>
      </c>
    </row>
    <row r="283" spans="1:1">
      <c r="A283" t="s">
        <v>631</v>
      </c>
    </row>
    <row r="284" spans="1:1">
      <c r="A284" t="s">
        <v>632</v>
      </c>
    </row>
    <row r="285" spans="1:1">
      <c r="A285" t="s">
        <v>633</v>
      </c>
    </row>
    <row r="286" spans="1:1">
      <c r="A286" t="s">
        <v>634</v>
      </c>
    </row>
    <row r="287" spans="1:1">
      <c r="A287" t="s">
        <v>635</v>
      </c>
    </row>
    <row r="288" spans="1:1">
      <c r="A288" t="s">
        <v>636</v>
      </c>
    </row>
    <row r="289" spans="1:1">
      <c r="A289" t="s">
        <v>637</v>
      </c>
    </row>
    <row r="290" spans="1:1">
      <c r="A290" t="s">
        <v>638</v>
      </c>
    </row>
    <row r="291" spans="1:1">
      <c r="A291" t="s">
        <v>639</v>
      </c>
    </row>
    <row r="292" spans="1:1">
      <c r="A292" t="s">
        <v>640</v>
      </c>
    </row>
    <row r="293" spans="1:1">
      <c r="A293" t="s">
        <v>641</v>
      </c>
    </row>
    <row r="294" spans="1:1">
      <c r="A294" t="s">
        <v>642</v>
      </c>
    </row>
    <row r="295" spans="1:1">
      <c r="A295" t="s">
        <v>643</v>
      </c>
    </row>
    <row r="296" spans="1:1">
      <c r="A296" t="s">
        <v>644</v>
      </c>
    </row>
    <row r="297" spans="1:1">
      <c r="A297" t="s">
        <v>645</v>
      </c>
    </row>
    <row r="298" spans="1:1">
      <c r="A298" t="s">
        <v>646</v>
      </c>
    </row>
    <row r="299" spans="1:1">
      <c r="A299" t="s">
        <v>647</v>
      </c>
    </row>
    <row r="300" spans="1:1">
      <c r="A300" t="s">
        <v>648</v>
      </c>
    </row>
    <row r="301" spans="1:1">
      <c r="A301" t="s">
        <v>649</v>
      </c>
    </row>
    <row r="302" spans="1:1">
      <c r="A302" t="s">
        <v>650</v>
      </c>
    </row>
    <row r="303" spans="1:1">
      <c r="A303" t="s">
        <v>651</v>
      </c>
    </row>
    <row r="304" spans="1:1">
      <c r="A304" t="s">
        <v>652</v>
      </c>
    </row>
    <row r="305" spans="1:1">
      <c r="A305" t="s">
        <v>653</v>
      </c>
    </row>
    <row r="306" spans="1:1">
      <c r="A306" t="s">
        <v>654</v>
      </c>
    </row>
    <row r="307" spans="1:1">
      <c r="A307" t="s">
        <v>655</v>
      </c>
    </row>
    <row r="308" spans="1:1">
      <c r="A308" t="s">
        <v>656</v>
      </c>
    </row>
    <row r="309" spans="1:1">
      <c r="A309" t="s">
        <v>657</v>
      </c>
    </row>
    <row r="310" spans="1:1">
      <c r="A310" t="s">
        <v>658</v>
      </c>
    </row>
    <row r="311" spans="1:1">
      <c r="A311" t="s">
        <v>659</v>
      </c>
    </row>
    <row r="312" spans="1:1">
      <c r="A312" t="s">
        <v>660</v>
      </c>
    </row>
    <row r="313" spans="1:1">
      <c r="A313" t="s">
        <v>661</v>
      </c>
    </row>
    <row r="314" spans="1:1">
      <c r="A314" t="s">
        <v>662</v>
      </c>
    </row>
    <row r="315" spans="1:1">
      <c r="A315" t="s">
        <v>663</v>
      </c>
    </row>
    <row r="316" spans="1:1">
      <c r="A316" t="s">
        <v>664</v>
      </c>
    </row>
    <row r="317" spans="1:1">
      <c r="A317" t="s">
        <v>665</v>
      </c>
    </row>
    <row r="318" spans="1:1">
      <c r="A318" t="s">
        <v>666</v>
      </c>
    </row>
    <row r="319" spans="1:1">
      <c r="A319" t="s">
        <v>667</v>
      </c>
    </row>
    <row r="320" spans="1:1">
      <c r="A320" t="s">
        <v>668</v>
      </c>
    </row>
    <row r="321" spans="1:1">
      <c r="A321" t="s">
        <v>669</v>
      </c>
    </row>
    <row r="322" spans="1:1">
      <c r="A322" t="s">
        <v>670</v>
      </c>
    </row>
    <row r="323" spans="1:1">
      <c r="A323" t="s">
        <v>671</v>
      </c>
    </row>
    <row r="324" spans="1:1">
      <c r="A324" t="s">
        <v>672</v>
      </c>
    </row>
    <row r="325" spans="1:1">
      <c r="A325" t="s">
        <v>673</v>
      </c>
    </row>
    <row r="326" spans="1:1">
      <c r="A326" t="s">
        <v>674</v>
      </c>
    </row>
    <row r="327" spans="1:1">
      <c r="A327" t="s">
        <v>675</v>
      </c>
    </row>
    <row r="328" spans="1:1">
      <c r="A328" t="s">
        <v>676</v>
      </c>
    </row>
    <row r="329" spans="1:1">
      <c r="A329" t="s">
        <v>677</v>
      </c>
    </row>
    <row r="330" spans="1:1">
      <c r="A330" t="s">
        <v>678</v>
      </c>
    </row>
    <row r="331" spans="1:1">
      <c r="A331" t="s">
        <v>679</v>
      </c>
    </row>
    <row r="332" spans="1:1">
      <c r="A332" t="s">
        <v>680</v>
      </c>
    </row>
    <row r="333" spans="1:1">
      <c r="A333" t="s">
        <v>681</v>
      </c>
    </row>
    <row r="334" spans="1:1">
      <c r="A334" t="s">
        <v>682</v>
      </c>
    </row>
    <row r="335" spans="1:1">
      <c r="A335" t="s">
        <v>683</v>
      </c>
    </row>
    <row r="336" spans="1:1">
      <c r="A336" t="s">
        <v>684</v>
      </c>
    </row>
    <row r="337" spans="1:1">
      <c r="A337" t="s">
        <v>685</v>
      </c>
    </row>
    <row r="338" spans="1:1">
      <c r="A338" t="s">
        <v>686</v>
      </c>
    </row>
    <row r="339" spans="1:1">
      <c r="A339" t="s">
        <v>687</v>
      </c>
    </row>
    <row r="340" spans="1:1">
      <c r="A340" t="s">
        <v>688</v>
      </c>
    </row>
    <row r="341" spans="1:1">
      <c r="A341" t="s">
        <v>689</v>
      </c>
    </row>
    <row r="342" spans="1:1">
      <c r="A342" t="s">
        <v>690</v>
      </c>
    </row>
    <row r="343" spans="1:1">
      <c r="A343" t="s">
        <v>691</v>
      </c>
    </row>
    <row r="344" spans="1:1">
      <c r="A344" t="s">
        <v>692</v>
      </c>
    </row>
    <row r="345" spans="1:1">
      <c r="A345" t="s">
        <v>693</v>
      </c>
    </row>
    <row r="346" spans="1:1">
      <c r="A346" t="s">
        <v>694</v>
      </c>
    </row>
    <row r="347" spans="1:1">
      <c r="A347" t="s">
        <v>695</v>
      </c>
    </row>
    <row r="348" spans="1:1">
      <c r="A348" t="s">
        <v>696</v>
      </c>
    </row>
    <row r="349" spans="1:1">
      <c r="A349" t="s">
        <v>697</v>
      </c>
    </row>
    <row r="350" spans="1:1">
      <c r="A350" t="s">
        <v>698</v>
      </c>
    </row>
    <row r="351" spans="1:1">
      <c r="A351" t="s">
        <v>699</v>
      </c>
    </row>
    <row r="352" spans="1:1">
      <c r="A352" t="s">
        <v>700</v>
      </c>
    </row>
    <row r="353" spans="1:1">
      <c r="A353" t="s">
        <v>701</v>
      </c>
    </row>
    <row r="354" spans="1:1">
      <c r="A354" t="s">
        <v>702</v>
      </c>
    </row>
    <row r="355" spans="1:1">
      <c r="A355" t="s">
        <v>703</v>
      </c>
    </row>
    <row r="356" spans="1:1">
      <c r="A356" t="s">
        <v>704</v>
      </c>
    </row>
    <row r="357" spans="1:1">
      <c r="A357" t="s">
        <v>705</v>
      </c>
    </row>
    <row r="358" spans="1:1">
      <c r="A358" t="s">
        <v>706</v>
      </c>
    </row>
    <row r="359" spans="1:1">
      <c r="A359" t="s">
        <v>707</v>
      </c>
    </row>
    <row r="360" spans="1:1">
      <c r="A360" t="s">
        <v>708</v>
      </c>
    </row>
    <row r="361" spans="1:1">
      <c r="A361" t="s">
        <v>709</v>
      </c>
    </row>
    <row r="362" spans="1:1">
      <c r="A362" t="s">
        <v>710</v>
      </c>
    </row>
    <row r="363" spans="1:1">
      <c r="A363" t="s">
        <v>711</v>
      </c>
    </row>
    <row r="364" spans="1:1">
      <c r="A364" t="s">
        <v>712</v>
      </c>
    </row>
    <row r="365" spans="1:1">
      <c r="A365" t="s">
        <v>713</v>
      </c>
    </row>
    <row r="366" spans="1:1">
      <c r="A366" t="s">
        <v>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Weapons</vt:lpstr>
      <vt:lpstr>Damage vs. Defense</vt:lpstr>
      <vt:lpstr>Spells</vt:lpstr>
      <vt:lpstr>Shields</vt:lpstr>
      <vt:lpstr>Spell Tools</vt:lpstr>
      <vt:lpstr>Armor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2019-08-18T09:48:01Z</dcterms:modified>
</cp:coreProperties>
</file>