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R5187" i="10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9"/>
  <c r="W5189" s="1"/>
  <c r="AB5189" s="1"/>
  <c r="Q5189"/>
  <c r="V5189" s="1"/>
  <c r="AA5189" s="1"/>
  <c r="P5189"/>
  <c r="U5189" s="1"/>
  <c r="O5189"/>
  <c r="T5189" s="1"/>
  <c r="Y5189" s="1"/>
  <c r="N5189"/>
  <c r="S5189" s="1"/>
  <c r="X5189" s="1"/>
  <c r="R5191"/>
  <c r="W5191" s="1"/>
  <c r="AB5191" s="1"/>
  <c r="Q5191"/>
  <c r="V5191" s="1"/>
  <c r="P5191"/>
  <c r="U5191" s="1"/>
  <c r="O5191"/>
  <c r="N519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1"/>
  <c r="W5181" s="1"/>
  <c r="AB5181" s="1"/>
  <c r="Q5181"/>
  <c r="V5181" s="1"/>
  <c r="AA5181" s="1"/>
  <c r="P5181"/>
  <c r="U5181" s="1"/>
  <c r="Z5181" s="1"/>
  <c r="O5181"/>
  <c r="T5181" s="1"/>
  <c r="Y5181" s="1"/>
  <c r="N5181"/>
  <c r="S5181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80"/>
  <c r="AC5182"/>
  <c r="AC5184"/>
  <c r="AC5186"/>
  <c r="AC5188"/>
  <c r="AC5190"/>
  <c r="AC5192"/>
  <c r="AC5194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45" i="17" l="1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7" i="10"/>
  <c r="Z5189"/>
  <c r="AC5189" s="1"/>
  <c r="AA5191"/>
  <c r="Z5191"/>
  <c r="T5191"/>
  <c r="Y5191" s="1"/>
  <c r="S5191"/>
  <c r="X5191" s="1"/>
  <c r="X5178"/>
  <c r="AC5178" s="1"/>
  <c r="X5193"/>
  <c r="AC5193" s="1"/>
  <c r="X5195"/>
  <c r="AC5195" s="1"/>
  <c r="X5181"/>
  <c r="AC5181" s="1"/>
  <c r="X5183"/>
  <c r="AC5183" s="1"/>
  <c r="X5185"/>
  <c r="AC5185" s="1"/>
  <c r="Z5176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45"/>
  <c r="AC5191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<sst xmlns="http://schemas.openxmlformats.org/spreadsheetml/2006/main" count="13150" uniqueCount="916">
  <si>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</si>
  <si>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</si>
  <si>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</si>
  <si>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</si>
  <si>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</si>
  <si>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</si>
  <si>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</si>
  <si>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</si>
  <si>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</si>
  <si>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</si>
  <si>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</si>
  <si>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</si>
  <si>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</si>
  <si>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</si>
  <si>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</si>
  <si>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</si>
  <si>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</si>
  <si>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</si>
  <si>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</si>
  <si>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</si>
  <si>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</si>
  <si>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</si>
  <si>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</si>
  <si>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</si>
  <si>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</si>
  <si>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</si>
  <si>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</si>
  <si>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</si>
  <si>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</si>
  <si>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</si>
  <si>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</si>
  <si>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</si>
  <si>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</si>
  <si>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</si>
  <si>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</si>
  <si>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</si>
  <si>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</si>
  <si>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</si>
  <si>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</si>
  <si>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</si>
  <si>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</si>
  <si>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</si>
  <si>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</si>
  <si>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</si>
  <si>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</si>
  <si>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</si>
  <si>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</si>
  <si>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</si>
  <si>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</si>
  <si>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</si>
  <si>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</si>
  <si>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</si>
  <si>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</si>
  <si>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</si>
  <si>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</si>
  <si>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</si>
  <si>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</si>
  <si>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</si>
  <si>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</si>
  <si>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</si>
  <si>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</si>
  <si>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</si>
  <si>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</si>
  <si>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</si>
  <si>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</si>
  <si>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</si>
  <si>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</si>
  <si>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</si>
  <si>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</si>
  <si>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</si>
  <si>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</si>
  <si>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</si>
  <si>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</si>
  <si>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</si>
  <si>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</si>
  <si>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</si>
  <si>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</si>
  <si>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</si>
  <si>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</si>
  <si>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</si>
  <si>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</si>
  <si>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</si>
  <si>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</si>
  <si>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</si>
  <si>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</si>
  <si>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</si>
  <si>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</si>
  <si>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</si>
  <si>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</si>
  <si>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</si>
  <si>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</si>
  <si>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</si>
  <si>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</si>
  <si>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</si>
  <si>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</si>
  <si>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</si>
  <si>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</si>
  <si>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</si>
  <si>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</si>
  <si>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</si>
  <si>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</si>
  <si>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</si>
  <si>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</si>
  <si>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</si>
  <si>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</si>
  <si>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</si>
  <si>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</si>
  <si>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</si>
  <si>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</si>
  <si>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</si>
  <si>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</si>
  <si>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</si>
  <si>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</si>
  <si>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</si>
  <si>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</si>
  <si>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</si>
  <si>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</si>
  <si>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</si>
  <si>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</si>
  <si>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</si>
  <si>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</si>
  <si>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</si>
  <si>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</si>
  <si>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</si>
  <si>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</si>
  <si>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</si>
  <si>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</si>
  <si>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</si>
  <si>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</si>
  <si>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</si>
  <si>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</si>
  <si>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</si>
  <si>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</si>
  <si>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</si>
  <si>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</si>
  <si>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</si>
  <si>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</si>
  <si>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</si>
  <si>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</si>
  <si>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</si>
  <si>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</si>
  <si>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</si>
  <si>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</si>
  <si>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</si>
  <si>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</si>
  <si>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</si>
  <si>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</si>
  <si>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</si>
  <si>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</si>
  <si>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</si>
  <si>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</si>
  <si>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</si>
  <si>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</si>
  <si>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</si>
  <si>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</si>
  <si>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</si>
  <si>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</si>
  <si>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</si>
  <si>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</si>
  <si>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</si>
  <si>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</si>
  <si>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</si>
  <si>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</si>
  <si>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</si>
  <si>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</si>
  <si>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</si>
  <si>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</si>
  <si>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</si>
  <si>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</si>
  <si>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</si>
  <si>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</si>
  <si>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</si>
  <si>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</si>
  <si>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</si>
  <si>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</si>
  <si>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</si>
  <si>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</si>
  <si>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</si>
  <si>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</si>
  <si>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</si>
  <si>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</si>
  <si>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</si>
  <si>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</si>
  <si>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</si>
  <si>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</si>
  <si>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</si>
  <si>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</si>
  <si>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</si>
  <si>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</si>
  <si>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</si>
  <si>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</si>
  <si>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</si>
  <si>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</si>
  <si>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</si>
  <si>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</si>
  <si>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</si>
  <si>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</si>
  <si>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</si>
  <si>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</si>
  <si>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</si>
  <si>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</si>
  <si>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</si>
  <si>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</si>
  <si>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</si>
  <si>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</si>
  <si>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</si>
  <si>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</si>
  <si>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</si>
  <si>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</si>
  <si>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</si>
  <si>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</si>
  <si>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</si>
  <si>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</si>
  <si>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</si>
  <si>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</si>
  <si>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</si>
  <si>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</si>
  <si>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</si>
  <si>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</si>
  <si>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</si>
  <si>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</si>
  <si>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</si>
  <si>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</si>
  <si>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</si>
  <si>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</si>
  <si>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</si>
  <si>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</si>
  <si>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</si>
  <si>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</si>
  <si>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</si>
  <si>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</si>
  <si>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</si>
  <si>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</si>
  <si>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</si>
  <si>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</si>
  <si>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</si>
  <si>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</si>
  <si>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</si>
  <si>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</si>
  <si>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</si>
  <si>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</si>
  <si>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</si>
  <si>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</si>
  <si>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</si>
  <si>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</si>
  <si>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</si>
  <si>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</si>
  <si>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</si>
  <si>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</si>
  <si>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</si>
  <si>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</si>
  <si>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</si>
  <si>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</si>
  <si>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</si>
  <si>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</si>
  <si>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</si>
  <si>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</si>
  <si>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</si>
  <si>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</si>
  <si>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</si>
  <si>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</si>
  <si>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</si>
  <si>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</si>
  <si>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</si>
  <si>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</si>
  <si>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</si>
  <si>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</si>
  <si>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</si>
  <si>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</si>
  <si>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</si>
  <si>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</si>
  <si>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</si>
  <si>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</si>
  <si>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</si>
  <si>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</si>
  <si>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</si>
  <si>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</si>
  <si>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</si>
  <si>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</si>
  <si>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</si>
  <si>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</si>
  <si>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</si>
  <si>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</si>
  <si>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</si>
  <si>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</si>
  <si>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</si>
  <si>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</si>
  <si>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</si>
  <si>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</si>
  <si>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</si>
  <si>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</si>
  <si>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</si>
  <si>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</si>
  <si>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</si>
  <si>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</si>
  <si>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</si>
  <si>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</si>
  <si>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</si>
  <si>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</si>
  <si>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</si>
  <si>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</si>
  <si>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</si>
  <si>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</si>
  <si>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</si>
  <si>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</si>
  <si>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</si>
  <si>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</si>
  <si>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</si>
  <si>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</si>
  <si>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</si>
  <si>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</si>
  <si>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</si>
  <si>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</si>
  <si>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</si>
  <si>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</si>
  <si>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</si>
  <si>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</si>
  <si>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</si>
  <si>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</si>
  <si>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</si>
  <si>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</si>
  <si>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</si>
  <si>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</si>
  <si>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</si>
  <si>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</si>
  <si>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</si>
  <si>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</si>
  <si>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</si>
  <si>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</si>
  <si>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</si>
  <si>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</si>
  <si>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</si>
  <si>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</si>
  <si>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</si>
  <si>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</si>
  <si>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</si>
  <si>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</si>
  <si>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</si>
  <si>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</si>
  <si>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</si>
  <si>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</si>
  <si>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</si>
  <si>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</si>
  <si>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</si>
  <si>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</si>
  <si>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</si>
  <si>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</si>
  <si>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</si>
  <si>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</si>
  <si>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</si>
  <si>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</si>
  <si>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</si>
  <si>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</si>
  <si>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</si>
  <si>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</si>
  <si>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</si>
  <si>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</si>
  <si>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</si>
  <si>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</si>
  <si>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</si>
  <si>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</si>
  <si>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</si>
  <si>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</si>
  <si>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</si>
  <si>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</si>
  <si>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</si>
  <si>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</si>
  <si>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</si>
  <si>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</si>
  <si>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</si>
  <si>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</si>
  <si>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</si>
  <si>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</si>
  <si>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</si>
  <si>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</si>
  <si>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</si>
  <si>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</si>
  <si>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</si>
  <si>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</si>
  <si>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</si>
  <si>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</si>
  <si>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</si>
  <si>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</si>
  <si>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</si>
  <si>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</si>
  <si>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</si>
  <si>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</si>
  <si>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</si>
  <si>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</si>
  <si>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</si>
  <si>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</si>
  <si>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</si>
  <si>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</si>
  <si>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</si>
  <si>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</si>
  <si>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</si>
  <si>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</si>
  <si>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</si>
  <si>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</si>
  <si>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</si>
  <si>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</si>
  <si>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</si>
  <si>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</si>
  <si>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</si>
  <si>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</si>
  <si>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</si>
  <si>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</si>
  <si>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</si>
  <si>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</si>
  <si>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</si>
  <si>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</si>
  <si>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</si>
  <si>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</si>
  <si>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</si>
  <si>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</si>
  <si>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</si>
  <si>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</si>
  <si>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</si>
  <si>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</si>
  <si>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</si>
  <si>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</si>
  <si>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</si>
  <si>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</si>
  <si>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</si>
  <si>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</si>
  <si>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</si>
  <si>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</si>
  <si>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</si>
  <si>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</si>
  <si>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</si>
  <si>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</si>
  <si>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</si>
  <si>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</si>
  <si>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</si>
  <si>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</si>
  <si>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</si>
  <si>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</si>
  <si>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</si>
  <si>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</si>
  <si>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</si>
  <si>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</si>
  <si>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</si>
  <si>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</si>
  <si>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</si>
  <si>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</si>
  <si>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</si>
  <si>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</si>
  <si>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</si>
  <si>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</si>
  <si>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</si>
  <si>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</si>
  <si>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</si>
  <si>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</si>
  <si>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</si>
  <si>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</si>
  <si>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</si>
  <si>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</si>
  <si>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</si>
  <si>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</si>
  <si>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</si>
  <si>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</si>
  <si>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</si>
  <si>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</si>
  <si>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</si>
  <si>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</si>
  <si>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</si>
  <si>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</si>
  <si>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</si>
  <si>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</si>
  <si>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</si>
  <si>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</si>
  <si>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</si>
  <si>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</si>
  <si>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</si>
  <si>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</si>
  <si>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</si>
  <si>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</si>
  <si>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</si>
  <si>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</si>
  <si>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</si>
  <si>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</si>
  <si>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</si>
  <si>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</si>
  <si>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</si>
  <si>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</si>
  <si>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</si>
  <si>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</si>
  <si>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</si>
  <si>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</si>
  <si>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</si>
  <si>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</si>
  <si>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</si>
  <si>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</si>
  <si>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</si>
  <si>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</si>
  <si>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</si>
  <si>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</si>
  <si>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</si>
  <si>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</si>
  <si>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</si>
  <si>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</si>
  <si>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</si>
  <si>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</si>
  <si>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</si>
  <si>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</si>
  <si>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</si>
  <si>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</si>
  <si>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</si>
  <si>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</si>
  <si>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</si>
  <si>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</si>
  <si>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</si>
  <si>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</si>
  <si>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</si>
  <si>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</si>
  <si>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</si>
  <si>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</si>
  <si>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</si>
  <si>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</si>
  <si>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</si>
  <si>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</si>
  <si>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</si>
  <si>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</si>
  <si>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</si>
  <si>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</si>
  <si>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</si>
  <si>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</si>
  <si>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</si>
  <si>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</si>
  <si>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</si>
  <si>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</si>
  <si>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</si>
  <si>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</si>
  <si>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</si>
  <si>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</si>
  <si>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</si>
  <si>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</si>
  <si>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</si>
  <si>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</si>
  <si>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</si>
  <si>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</si>
  <si>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</si>
  <si>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</si>
  <si>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</si>
  <si>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</si>
  <si>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</si>
  <si>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</si>
  <si>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</si>
  <si>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</si>
  <si>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</si>
  <si>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</si>
  <si>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</si>
  <si>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</si>
  <si>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</si>
  <si>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</si>
  <si>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</si>
  <si>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</si>
  <si>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</si>
  <si>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</si>
  <si>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</si>
  <si>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</si>
  <si>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</si>
  <si>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</si>
  <si>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</si>
  <si>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</si>
  <si>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</si>
  <si>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</si>
  <si>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</si>
  <si>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</si>
  <si>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</si>
  <si>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</si>
  <si>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</si>
  <si>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</si>
  <si>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</si>
  <si>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</si>
  <si>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</si>
  <si>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</si>
  <si>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</si>
  <si>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</si>
  <si>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</si>
  <si>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</si>
  <si>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</si>
  <si>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</si>
  <si>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</si>
  <si>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</si>
  <si>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</si>
  <si>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</si>
  <si>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</si>
  <si>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</si>
  <si>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</si>
  <si>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</si>
  <si>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</si>
  <si>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</si>
  <si>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</si>
  <si>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</si>
  <si>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</si>
  <si>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</si>
  <si>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</si>
  <si>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</si>
  <si>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</si>
  <si>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</si>
  <si>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</si>
  <si>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</si>
  <si>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</si>
  <si>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</si>
  <si>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</si>
  <si>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</si>
  <si>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</si>
  <si>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</si>
  <si>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</si>
  <si>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</si>
  <si>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</si>
  <si>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</si>
  <si>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</si>
  <si>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</si>
  <si>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</si>
  <si>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</si>
  <si>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</si>
  <si>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</si>
  <si>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</si>
  <si>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</si>
  <si>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</si>
  <si>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</si>
  <si>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</si>
  <si>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</si>
  <si>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</si>
  <si>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</si>
  <si>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</si>
  <si>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</si>
  <si>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</si>
  <si>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</si>
  <si>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</si>
  <si>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</si>
  <si>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</si>
  <si>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</si>
  <si>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</si>
  <si>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</si>
  <si>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</si>
  <si>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</si>
  <si>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</si>
  <si>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</si>
  <si>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</si>
  <si>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</si>
  <si>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</si>
  <si>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</si>
  <si>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</si>
  <si>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</si>
  <si>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</si>
  <si>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</si>
  <si>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</si>
  <si>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</si>
  <si>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</si>
  <si>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</si>
  <si>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</si>
  <si>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</si>
  <si>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</si>
  <si>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</si>
  <si>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</si>
  <si>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</si>
  <si>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</si>
  <si>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</si>
  <si>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</si>
  <si>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</si>
  <si>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</si>
  <si>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</si>
  <si>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</si>
  <si>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</si>
  <si>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</si>
  <si>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</si>
  <si>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</si>
  <si>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</si>
  <si>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</si>
  <si>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</si>
  <si>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</si>
  <si>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</si>
  <si>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</si>
  <si>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</si>
  <si>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</si>
  <si>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</si>
  <si>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</si>
  <si>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</si>
  <si>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</si>
  <si>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</si>
  <si>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</si>
  <si>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</si>
  <si>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</si>
  <si>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</si>
  <si>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</si>
  <si>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</si>
  <si>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</si>
  <si>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</si>
  <si>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</si>
  <si>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</si>
  <si>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</si>
  <si>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</si>
  <si>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</si>
  <si>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</si>
  <si>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</si>
  <si>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</si>
  <si>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</si>
  <si>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</si>
  <si>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</si>
  <si>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</si>
  <si>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</si>
  <si>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</si>
  <si>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</si>
  <si>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</si>
  <si>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</si>
  <si>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</si>
  <si>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</si>
  <si>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</si>
  <si>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</si>
  <si>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</si>
  <si>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</si>
  <si>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</si>
  <si>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</si>
  <si>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</si>
  <si>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</si>
  <si>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</si>
  <si>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</si>
  <si>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</si>
  <si>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</si>
  <si>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</si>
  <si>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</si>
  <si>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</si>
  <si>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</si>
  <si>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</si>
  <si>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</si>
  <si>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</si>
  <si>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</si>
  <si>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</si>
  <si>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</si>
  <si>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</si>
  <si>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</si>
  <si>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</si>
  <si>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</si>
  <si>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</si>
  <si>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</si>
  <si>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</si>
  <si>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</si>
  <si>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</si>
  <si>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</si>
  <si>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</si>
  <si>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</si>
  <si>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</si>
  <si>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</si>
  <si>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</si>
  <si>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</si>
  <si>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</si>
  <si>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</si>
  <si>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</si>
  <si>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</si>
  <si>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</si>
  <si>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</si>
  <si>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</si>
  <si>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</si>
  <si>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</si>
  <si>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</si>
  <si>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</si>
  <si>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</si>
  <si>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</si>
  <si>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</si>
  <si>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</si>
  <si>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</si>
  <si>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</si>
  <si>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</si>
  <si>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</si>
  <si>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</si>
  <si>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</si>
  <si>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</si>
  <si>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</si>
  <si>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</si>
  <si>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</si>
  <si>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</si>
  <si>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</si>
  <si>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</si>
  <si>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</si>
  <si>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</si>
  <si>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</si>
  <si>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</si>
  <si>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</si>
  <si>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</si>
  <si>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</si>
  <si>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</si>
  <si>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</si>
  <si>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</si>
  <si>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</si>
  <si>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</si>
  <si>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</si>
  <si>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</si>
  <si>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</si>
  <si>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</si>
  <si>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</si>
  <si>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</si>
  <si>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</si>
  <si>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</si>
  <si>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</si>
  <si>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</si>
  <si>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</si>
  <si>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</si>
  <si>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</si>
  <si>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</si>
  <si>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</si>
  <si>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</si>
  <si>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</si>
  <si>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</si>
  <si>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</si>
  <si>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</si>
  <si>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</si>
  <si>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</si>
  <si>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</si>
  <si>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</si>
  <si>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</si>
  <si>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</si>
  <si>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</si>
  <si>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</si>
  <si>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</si>
  <si>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</si>
  <si>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</si>
  <si>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</si>
  <si>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</si>
  <si>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</si>
  <si>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</si>
  <si>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</si>
  <si>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</si>
  <si>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</si>
  <si>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</si>
  <si>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</si>
  <si>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</si>
  <si>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</si>
  <si>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</si>
  <si>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</si>
  <si>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</si>
  <si>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</si>
  <si>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</si>
  <si>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</si>
  <si>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</si>
  <si>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</si>
  <si>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</si>
  <si>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</si>
  <si>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</si>
  <si>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</si>
  <si>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</si>
  <si>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</si>
  <si>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</si>
  <si>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</si>
  <si>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</si>
  <si>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</si>
  <si>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</si>
  <si>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</si>
  <si>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</si>
  <si>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</si>
  <si>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</si>
  <si>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</si>
  <si>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</si>
  <si>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</si>
  <si>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</si>
  <si>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</si>
  <si>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</si>
  <si>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</si>
  <si>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</si>
  <si>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</si>
  <si>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</si>
  <si>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</si>
  <si>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</si>
  <si>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</si>
  <si>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</si>
  <si>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</si>
  <si>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</si>
  <si>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</si>
  <si>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</si>
  <si>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</si>
  <si>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</si>
  <si>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</si>
  <si>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</si>
  <si>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</si>
  <si>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</si>
  <si>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</si>
  <si>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</si>
  <si>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</si>
  <si>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</si>
  <si>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</si>
  <si>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</si>
  <si>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</si>
  <si>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</si>
  <si>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</si>
  <si>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</si>
  <si>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</si>
  <si>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</si>
  <si>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</si>
  <si>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</si>
  <si>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</si>
  <si>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</si>
  <si>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</si>
  <si>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</si>
  <si>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</si>
  <si>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</si>
  <si>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</si>
  <si>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</si>
  <si>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</si>
  <si>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</si>
  <si>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</si>
  <si>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</si>
  <si>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</si>
  <si>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</si>
  <si>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</si>
  <si>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</si>
  <si>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</si>
  <si>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</si>
  <si>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</si>
  <si>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</si>
  <si>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</si>
  <si>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</si>
  <si>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</si>
  <si>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</si>
  <si>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All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</si>
</sst>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4"/>
  <sheetViews>
    <sheetView tabSelected="1" zoomScaleNormal="100" workbookViewId="0">
      <pane ySplit="1" topLeftCell="A5144" activePane="bottomLeft" state="frozen"/>
      <selection pane="bottomLeft" activeCell="G5175" sqref="G517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428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429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845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845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1" t="s">
        <v>289</v>
      </c>
      <c r="E18" s="161"/>
      <c r="F18" s="161"/>
      <c r="G18" s="161"/>
      <c r="H18" s="161"/>
      <c r="I18" s="161" t="s">
        <v>335</v>
      </c>
      <c r="J18" s="161"/>
      <c r="K18" s="161"/>
      <c r="L18" s="161"/>
      <c r="M18" s="161"/>
      <c r="N18" s="161" t="s">
        <v>340</v>
      </c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2" t="s">
        <v>20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809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810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811</v>
      </c>
      <c r="B22" s="87">
        <v>10</v>
      </c>
      <c r="C22" s="21" t="s">
        <v>845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845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812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813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663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604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809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810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811</v>
      </c>
      <c r="B37" s="89">
        <v>16</v>
      </c>
      <c r="C37" s="21" t="s">
        <v>845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812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813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845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663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604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809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810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811</v>
      </c>
      <c r="B52" s="87">
        <v>12</v>
      </c>
      <c r="C52" s="21" t="s">
        <v>845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812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813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663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604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809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810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811</v>
      </c>
      <c r="B67" s="89">
        <v>10</v>
      </c>
      <c r="C67" s="21" t="s">
        <v>845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812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813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663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604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809</v>
      </c>
      <c r="AF80" s="60"/>
      <c r="AH80" s="59"/>
    </row>
    <row r="81" spans="1:34">
      <c r="A81" s="99" t="s">
        <v>810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811</v>
      </c>
      <c r="B82" s="87">
        <v>14</v>
      </c>
      <c r="C82" s="21" t="s">
        <v>845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812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813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663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604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809</v>
      </c>
      <c r="AF95" s="60"/>
      <c r="AH95" s="59"/>
    </row>
    <row r="96" spans="1:34">
      <c r="A96" s="99" t="s">
        <v>810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811</v>
      </c>
      <c r="B97" s="89">
        <v>10</v>
      </c>
      <c r="C97" s="21" t="s">
        <v>845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604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809</v>
      </c>
      <c r="AF110" s="60"/>
      <c r="AH110" s="59"/>
    </row>
    <row r="111" spans="1:34">
      <c r="A111" s="99" t="s">
        <v>810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811</v>
      </c>
      <c r="B112" s="87">
        <v>10</v>
      </c>
      <c r="C112" s="21" t="s">
        <v>845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812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813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663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604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809</v>
      </c>
      <c r="AF125" s="60"/>
      <c r="AH125" s="59"/>
    </row>
    <row r="126" spans="1:34">
      <c r="A126" s="99" t="s">
        <v>810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811</v>
      </c>
      <c r="B127" s="89">
        <v>18</v>
      </c>
      <c r="C127" s="21" t="s">
        <v>845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812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813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663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604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840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841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842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843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844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809</v>
      </c>
      <c r="AF140" s="60"/>
      <c r="AH140" s="59"/>
    </row>
    <row r="141" spans="1:34">
      <c r="A141" s="99" t="s">
        <v>810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811</v>
      </c>
      <c r="B142" s="89">
        <v>16</v>
      </c>
      <c r="C142" s="21" t="s">
        <v>845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812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813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663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604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840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841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842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843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844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899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809</v>
      </c>
      <c r="AF155" s="60"/>
      <c r="AH155" s="59"/>
    </row>
    <row r="156" spans="1:34">
      <c r="A156" s="99" t="s">
        <v>810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811</v>
      </c>
      <c r="B157" s="89">
        <v>0</v>
      </c>
      <c r="C157" s="21" t="s">
        <v>845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812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813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663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604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809</v>
      </c>
      <c r="AF170" s="60"/>
      <c r="AH170" s="59"/>
    </row>
    <row r="171" spans="1:34">
      <c r="A171" s="99" t="s">
        <v>810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811</v>
      </c>
      <c r="B172" s="89">
        <v>12</v>
      </c>
      <c r="C172" s="21" t="s">
        <v>845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812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813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663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604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809</v>
      </c>
      <c r="AF185" s="60"/>
      <c r="AH185" s="59"/>
    </row>
    <row r="186" spans="1:34">
      <c r="A186" s="99" t="s">
        <v>810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811</v>
      </c>
      <c r="B187" s="89">
        <v>12</v>
      </c>
      <c r="C187" s="21" t="s">
        <v>845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812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813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663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604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809</v>
      </c>
      <c r="AF200" s="60"/>
      <c r="AH200" s="59"/>
    </row>
    <row r="201" spans="1:34">
      <c r="A201" s="99" t="s">
        <v>810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811</v>
      </c>
      <c r="B202" s="91">
        <v>10</v>
      </c>
      <c r="C202" s="21" t="s">
        <v>845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812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813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663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604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809</v>
      </c>
      <c r="AF215" s="60"/>
      <c r="AH215" s="59"/>
    </row>
    <row r="216" spans="1:34">
      <c r="A216" s="99" t="s">
        <v>810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811</v>
      </c>
      <c r="B217" s="93">
        <v>16</v>
      </c>
      <c r="C217" s="21" t="s">
        <v>845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812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813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663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604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809</v>
      </c>
      <c r="AF230" s="60"/>
      <c r="AH230" s="59"/>
    </row>
    <row r="231" spans="1:34">
      <c r="A231" s="99" t="s">
        <v>810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811</v>
      </c>
      <c r="B232" s="91">
        <v>18</v>
      </c>
      <c r="C232" s="21" t="s">
        <v>845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812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813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663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604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809</v>
      </c>
      <c r="AF245" s="60"/>
      <c r="AH245" s="59"/>
    </row>
    <row r="246" spans="1:34">
      <c r="A246" s="99" t="s">
        <v>810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811</v>
      </c>
      <c r="B247" s="93">
        <v>10</v>
      </c>
      <c r="C247" s="21" t="s">
        <v>845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812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813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663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604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809</v>
      </c>
      <c r="AF260" s="60"/>
      <c r="AH260" s="59"/>
    </row>
    <row r="261" spans="1:34">
      <c r="A261" s="99" t="s">
        <v>810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811</v>
      </c>
      <c r="B262" s="91">
        <v>12</v>
      </c>
      <c r="C262" s="21" t="s">
        <v>845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812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813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663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604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809</v>
      </c>
      <c r="AF275" s="60"/>
      <c r="AH275" s="59"/>
    </row>
    <row r="276" spans="1:34">
      <c r="A276" s="99" t="s">
        <v>810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811</v>
      </c>
      <c r="B277" s="93">
        <v>26</v>
      </c>
      <c r="C277" s="21" t="s">
        <v>845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812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813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663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604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840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841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842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843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844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560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809</v>
      </c>
      <c r="AF290" s="60"/>
      <c r="AH290" s="59"/>
    </row>
    <row r="291" spans="1:34">
      <c r="A291" s="99" t="s">
        <v>810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811</v>
      </c>
      <c r="B292" s="91">
        <v>15</v>
      </c>
      <c r="C292" s="21" t="s">
        <v>845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812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813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663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604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583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810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809</v>
      </c>
      <c r="AF306" s="60"/>
      <c r="AH306" s="59"/>
    </row>
    <row r="307" spans="1:34">
      <c r="A307" s="99" t="s">
        <v>811</v>
      </c>
      <c r="B307" s="93">
        <v>15</v>
      </c>
      <c r="C307" s="21" t="s">
        <v>845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812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813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663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604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588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810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809</v>
      </c>
      <c r="AF321" s="60"/>
      <c r="AH321" s="59"/>
    </row>
    <row r="322" spans="1:34">
      <c r="A322" s="99" t="s">
        <v>811</v>
      </c>
      <c r="B322" s="91">
        <v>15</v>
      </c>
      <c r="C322" s="21" t="s">
        <v>845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812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813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663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604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810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809</v>
      </c>
      <c r="AF336" s="60"/>
      <c r="AH336" s="59"/>
    </row>
    <row r="337" spans="1:34">
      <c r="A337" s="99" t="s">
        <v>811</v>
      </c>
      <c r="B337" s="93">
        <v>18</v>
      </c>
      <c r="C337" s="21" t="s">
        <v>845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812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813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663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604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810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809</v>
      </c>
      <c r="AF351" s="60"/>
      <c r="AH351" s="59"/>
    </row>
    <row r="352" spans="1:34">
      <c r="A352" s="99" t="s">
        <v>811</v>
      </c>
      <c r="B352" s="91">
        <v>0</v>
      </c>
      <c r="C352" s="21" t="s">
        <v>845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812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813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663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604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809</v>
      </c>
      <c r="AF366" s="60"/>
      <c r="AH366" s="59"/>
    </row>
    <row r="367" spans="1:34">
      <c r="A367" s="99" t="s">
        <v>810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811</v>
      </c>
      <c r="B368" s="87">
        <v>10</v>
      </c>
      <c r="C368" s="21" t="s">
        <v>845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812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813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663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604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809</v>
      </c>
      <c r="AF381" s="60"/>
      <c r="AH381" s="59"/>
    </row>
    <row r="382" spans="1:34">
      <c r="A382" s="99" t="s">
        <v>810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811</v>
      </c>
      <c r="B383" s="89">
        <v>12</v>
      </c>
      <c r="C383" s="21" t="s">
        <v>845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812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813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663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604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809</v>
      </c>
      <c r="AF396" s="60"/>
      <c r="AH396" s="59"/>
    </row>
    <row r="397" spans="1:34">
      <c r="A397" s="99" t="s">
        <v>810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811</v>
      </c>
      <c r="B398" s="87">
        <v>10</v>
      </c>
      <c r="C398" s="21" t="s">
        <v>845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812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813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663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604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809</v>
      </c>
      <c r="AF411" s="60"/>
      <c r="AH411" s="59"/>
    </row>
    <row r="412" spans="1:34">
      <c r="A412" s="99" t="s">
        <v>810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811</v>
      </c>
      <c r="B413" s="89">
        <v>0</v>
      </c>
      <c r="C413" s="21" t="s">
        <v>845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812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813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663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604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809</v>
      </c>
      <c r="AF426" s="60"/>
      <c r="AH426" s="59"/>
    </row>
    <row r="427" spans="1:34">
      <c r="A427" s="99" t="s">
        <v>810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811</v>
      </c>
      <c r="B428" s="87">
        <v>16</v>
      </c>
      <c r="C428" s="21" t="s">
        <v>845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812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813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663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604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809</v>
      </c>
      <c r="AF441" s="60"/>
      <c r="AH441" s="59"/>
    </row>
    <row r="442" spans="1:34">
      <c r="A442" s="99" t="s">
        <v>810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811</v>
      </c>
      <c r="B443" s="89">
        <v>14</v>
      </c>
      <c r="C443" s="21" t="s">
        <v>845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812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813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663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604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809</v>
      </c>
      <c r="AF456" s="60"/>
      <c r="AH456" s="59"/>
    </row>
    <row r="457" spans="1:34">
      <c r="A457" s="99" t="s">
        <v>810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811</v>
      </c>
      <c r="B458" s="87">
        <v>12</v>
      </c>
      <c r="C458" s="21" t="s">
        <v>845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812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813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663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604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809</v>
      </c>
      <c r="AF471" s="60"/>
      <c r="AH471" s="59"/>
    </row>
    <row r="472" spans="1:34">
      <c r="A472" s="99" t="s">
        <v>810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811</v>
      </c>
      <c r="B473" s="89">
        <v>20</v>
      </c>
      <c r="C473" s="21" t="s">
        <v>845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812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813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663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604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623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809</v>
      </c>
      <c r="AF486" s="60"/>
      <c r="AH486" s="59"/>
    </row>
    <row r="487" spans="1:34">
      <c r="A487" s="99" t="s">
        <v>810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811</v>
      </c>
      <c r="B488" s="87">
        <v>18</v>
      </c>
      <c r="C488" s="21" t="s">
        <v>845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812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813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663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604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809</v>
      </c>
      <c r="AF501" s="60"/>
      <c r="AH501" s="59"/>
    </row>
    <row r="502" spans="1:34">
      <c r="A502" s="99" t="s">
        <v>810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811</v>
      </c>
      <c r="B503" s="91">
        <v>16</v>
      </c>
      <c r="C503" s="21" t="s">
        <v>845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812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813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663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604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809</v>
      </c>
      <c r="AF516" s="60"/>
      <c r="AH516" s="59"/>
    </row>
    <row r="517" spans="1:34">
      <c r="A517" s="99" t="s">
        <v>810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811</v>
      </c>
      <c r="B518" s="93">
        <v>10</v>
      </c>
      <c r="C518" s="21" t="s">
        <v>845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812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813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663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604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809</v>
      </c>
      <c r="AF531" s="60"/>
      <c r="AH531" s="59"/>
    </row>
    <row r="532" spans="1:34">
      <c r="A532" s="99" t="s">
        <v>810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811</v>
      </c>
      <c r="B533" s="91">
        <v>16</v>
      </c>
      <c r="C533" s="21" t="s">
        <v>845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812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813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663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604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30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378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558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558</v>
      </c>
      <c r="AD546" s="58" t="s">
        <v>329</v>
      </c>
      <c r="AE546" s="113" t="s">
        <v>809</v>
      </c>
      <c r="AF546" s="60"/>
      <c r="AH546" s="60"/>
    </row>
    <row r="547" spans="1:34">
      <c r="A547" s="99" t="s">
        <v>810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30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618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768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768</v>
      </c>
      <c r="AD547" s="48">
        <f>(ROUND(AC547-AC546,1)/AC546)</f>
        <v>0.37634408602150538</v>
      </c>
      <c r="AE547" s="113"/>
      <c r="AF547" s="60"/>
      <c r="AH547" s="60"/>
    </row>
    <row r="548" spans="1:34">
      <c r="A548" s="99" t="s">
        <v>811</v>
      </c>
      <c r="B548" s="93">
        <v>10</v>
      </c>
      <c r="C548" s="21" t="s">
        <v>845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30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357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527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527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812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30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357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527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527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813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30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357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527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527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663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30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357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527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527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604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30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216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456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610</v>
      </c>
      <c r="AD552" s="48">
        <f>(ROUND(AC552-AC546,1)/AC546)</f>
        <v>9.3189964157706098E-2</v>
      </c>
      <c r="AE552" s="113"/>
      <c r="AF552" s="60"/>
      <c r="AH552" s="59"/>
    </row>
    <row r="553" spans="1:34">
      <c r="A553" s="99" t="s">
        <v>840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15</v>
      </c>
      <c r="L553" s="13">
        <v>15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115.5</v>
      </c>
      <c r="T553" s="14">
        <f>(O553/100)*(K553*$J$10)</f>
        <v>0</v>
      </c>
      <c r="U553" s="14">
        <f>(P553/100)*(K553*$K$10)+(P553/100)*(L553*$L$10)</f>
        <v>202.5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185.5</v>
      </c>
      <c r="Y553" s="14">
        <f t="shared" si="178"/>
        <v>0</v>
      </c>
      <c r="Z553" s="14">
        <f t="shared" si="179"/>
        <v>427.5</v>
      </c>
      <c r="AA553" s="14">
        <f t="shared" si="180"/>
        <v>0</v>
      </c>
      <c r="AB553" s="14">
        <f t="shared" si="198"/>
        <v>0</v>
      </c>
      <c r="AC553" s="15">
        <f t="shared" si="197"/>
        <v>613</v>
      </c>
      <c r="AD553" s="48">
        <f>(ROUND(AC553-AC546,1)/AC546)</f>
        <v>9.8566308243727599E-2</v>
      </c>
      <c r="AE553" s="113"/>
      <c r="AF553" s="60"/>
      <c r="AH553" s="59"/>
    </row>
    <row r="554" spans="1:34">
      <c r="A554" s="99" t="s">
        <v>841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30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147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189</v>
      </c>
      <c r="W554" s="14">
        <f>(R554/100)*(K554*$K$11)+(R554/100)*(L554*$L$11)</f>
        <v>0</v>
      </c>
      <c r="X554" s="14">
        <f t="shared" si="177"/>
        <v>217</v>
      </c>
      <c r="Y554" s="14">
        <f t="shared" si="178"/>
        <v>0</v>
      </c>
      <c r="Z554" s="14">
        <f t="shared" si="179"/>
        <v>0</v>
      </c>
      <c r="AA554" s="14">
        <f t="shared" si="180"/>
        <v>399</v>
      </c>
      <c r="AB554" s="14">
        <f t="shared" si="198"/>
        <v>0</v>
      </c>
      <c r="AC554" s="15">
        <f t="shared" si="197"/>
        <v>616</v>
      </c>
      <c r="AD554" s="48">
        <f>(ROUND(AC554-AC546,1)/AC546)</f>
        <v>0.1039426523297491</v>
      </c>
      <c r="AE554" s="113"/>
      <c r="AF554" s="60"/>
      <c r="AH554" s="59"/>
    </row>
    <row r="555" spans="1:34">
      <c r="A555" s="99" t="s">
        <v>842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15</v>
      </c>
      <c r="L555" s="13">
        <v>15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115.5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202.5</v>
      </c>
      <c r="X555" s="14">
        <f t="shared" si="177"/>
        <v>185.5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427.5</v>
      </c>
      <c r="AC555" s="15">
        <f t="shared" si="197"/>
        <v>613</v>
      </c>
      <c r="AD555" s="48">
        <f>(ROUND(AC555-AC546,1)/AC546)</f>
        <v>9.8566308243727599E-2</v>
      </c>
      <c r="AE555" s="113"/>
      <c r="AF555" s="60"/>
      <c r="AH555" s="59"/>
    </row>
    <row r="556" spans="1:34">
      <c r="A556" s="99" t="s">
        <v>843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30</v>
      </c>
      <c r="M556" s="13">
        <v>15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382.5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532.5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532.5</v>
      </c>
      <c r="AD556" s="48">
        <f>(ROUND(AC556-AC546,1)/AC546)</f>
        <v>-4.5698924731182797E-2</v>
      </c>
      <c r="AE556" s="113"/>
      <c r="AF556" s="60"/>
      <c r="AH556" s="59"/>
    </row>
    <row r="557" spans="1:34">
      <c r="A557" s="99" t="s">
        <v>844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30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472.5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697.5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697.5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30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472.5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697.5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697.5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30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517.79999999999995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667.8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667.8</v>
      </c>
      <c r="AD559" s="48">
        <f>(ROUND(AC559-AC546,1)/AC546)</f>
        <v>0.1967741935483871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30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517.79999999999995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667.8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667.8</v>
      </c>
      <c r="AD560" s="48">
        <f>(ROUND(AC560-AC546,1)/AC546)</f>
        <v>0.1967741935483871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809</v>
      </c>
      <c r="AF561" s="60"/>
      <c r="AH561" s="59"/>
    </row>
    <row r="562" spans="1:34">
      <c r="A562" s="99" t="s">
        <v>810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811</v>
      </c>
      <c r="B563" s="91">
        <v>20</v>
      </c>
      <c r="C563" s="21" t="s">
        <v>845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812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813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663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604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809</v>
      </c>
      <c r="AF576" s="60"/>
      <c r="AH576" s="59"/>
    </row>
    <row r="577" spans="1:34">
      <c r="A577" s="99" t="s">
        <v>810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811</v>
      </c>
      <c r="B578" s="93">
        <v>10</v>
      </c>
      <c r="C578" s="21" t="s">
        <v>845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812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813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663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604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809</v>
      </c>
      <c r="AF591" s="60"/>
      <c r="AH591" s="59"/>
    </row>
    <row r="592" spans="1:34">
      <c r="A592" s="99" t="s">
        <v>810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811</v>
      </c>
      <c r="B593" s="91">
        <v>20</v>
      </c>
      <c r="C593" s="21" t="s">
        <v>845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812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813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663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604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809</v>
      </c>
      <c r="AF606" s="60"/>
      <c r="AH606" s="59"/>
    </row>
    <row r="607" spans="1:34">
      <c r="A607" s="99" t="s">
        <v>810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811</v>
      </c>
      <c r="B608" s="93">
        <v>16</v>
      </c>
      <c r="C608" s="21" t="s">
        <v>845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812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813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663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604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809</v>
      </c>
      <c r="AF621" s="60"/>
      <c r="AH621" s="59"/>
    </row>
    <row r="622" spans="1:34">
      <c r="A622" s="99" t="s">
        <v>810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811</v>
      </c>
      <c r="B623" s="91">
        <v>16</v>
      </c>
      <c r="C623" s="21" t="s">
        <v>845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812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813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663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604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809</v>
      </c>
      <c r="AF636" s="60"/>
      <c r="AH636" s="59"/>
    </row>
    <row r="637" spans="1:34">
      <c r="A637" s="99" t="s">
        <v>810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811</v>
      </c>
      <c r="B638" s="93">
        <v>16</v>
      </c>
      <c r="C638" s="21" t="s">
        <v>845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812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813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663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604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809</v>
      </c>
      <c r="AF651" s="60"/>
      <c r="AH651" s="59"/>
    </row>
    <row r="652" spans="1:34">
      <c r="A652" s="99" t="s">
        <v>810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811</v>
      </c>
      <c r="B653" s="91">
        <v>18</v>
      </c>
      <c r="C653" s="21" t="s">
        <v>845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812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813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663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604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809</v>
      </c>
      <c r="AF666" s="60"/>
      <c r="AH666" s="59"/>
    </row>
    <row r="667" spans="1:34">
      <c r="A667" s="99" t="s">
        <v>810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811</v>
      </c>
      <c r="B668" s="93">
        <v>14</v>
      </c>
      <c r="C668" s="21" t="s">
        <v>845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812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813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663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604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542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809</v>
      </c>
      <c r="AF681" s="60"/>
      <c r="AH681" s="59"/>
    </row>
    <row r="682" spans="1:34">
      <c r="A682" s="99" t="s">
        <v>810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811</v>
      </c>
      <c r="B683" s="91">
        <v>10</v>
      </c>
      <c r="C683" s="21" t="s">
        <v>845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812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813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663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604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547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809</v>
      </c>
      <c r="AF696" s="60"/>
      <c r="AH696" s="59"/>
    </row>
    <row r="697" spans="1:34">
      <c r="A697" s="99" t="s">
        <v>810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811</v>
      </c>
      <c r="B698" s="93">
        <v>10</v>
      </c>
      <c r="C698" s="21" t="s">
        <v>845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812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813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663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604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566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809</v>
      </c>
      <c r="AF711" s="60"/>
      <c r="AH711" s="59"/>
    </row>
    <row r="712" spans="1:34">
      <c r="A712" s="99" t="s">
        <v>810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811</v>
      </c>
      <c r="B713" s="91">
        <v>16</v>
      </c>
      <c r="C713" s="21" t="s">
        <v>845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812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813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663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604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570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809</v>
      </c>
      <c r="AF726" s="60"/>
      <c r="AH726" s="59"/>
    </row>
    <row r="727" spans="1:34">
      <c r="A727" s="99" t="s">
        <v>810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811</v>
      </c>
      <c r="B728" s="93">
        <v>18</v>
      </c>
      <c r="C728" s="21" t="s">
        <v>845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812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813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663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604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840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841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842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843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844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15</v>
      </c>
      <c r="L741" s="51">
        <v>15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40.5</v>
      </c>
      <c r="U741" s="52">
        <f>(P741/100)*(K741*$K$3)+(P741/100)*(L741*$L$3)</f>
        <v>81</v>
      </c>
      <c r="V741" s="52">
        <f>(Q741/100)*(L741*$L$3)</f>
        <v>0</v>
      </c>
      <c r="W741" s="52">
        <f>(R741/100)*(K741*$K$3)+(R741/100)*(L741*$L$3)</f>
        <v>81</v>
      </c>
      <c r="X741" s="52">
        <f t="shared" ref="X741:X756" si="263">N741+S741</f>
        <v>257.39999999999998</v>
      </c>
      <c r="Y741" s="52">
        <f t="shared" ref="Y741:Y756" si="264">O741+T741</f>
        <v>130.5</v>
      </c>
      <c r="Z741" s="52">
        <f t="shared" ref="Z741:Z756" si="265">P741+U741</f>
        <v>171</v>
      </c>
      <c r="AA741" s="52">
        <f t="shared" ref="AA741:AA756" si="266">Q741+V741</f>
        <v>0</v>
      </c>
      <c r="AB741" s="52">
        <f>R741+W741</f>
        <v>171</v>
      </c>
      <c r="AC741" s="53">
        <f>ROUND(X741+Y741+Z741+AA741+AB741,1)</f>
        <v>729.9</v>
      </c>
      <c r="AD741" s="58"/>
      <c r="AE741" s="111"/>
      <c r="AF741" s="63"/>
      <c r="AH741" s="59"/>
    </row>
    <row r="742" spans="1:34">
      <c r="A742" s="99" t="s">
        <v>810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15</v>
      </c>
      <c r="L742" s="13">
        <v>15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33.75</v>
      </c>
      <c r="U742" s="14">
        <f>(P742/100)*(K742*$K$4)+(P742/100)*(L742*$L$4)</f>
        <v>67.5</v>
      </c>
      <c r="V742" s="14">
        <f>(Q742/100)*(L742*$L$4)</f>
        <v>0</v>
      </c>
      <c r="W742" s="14">
        <f>(R742/100)*(K742*$K$4)+(R742/100)*(L742*$L$4)</f>
        <v>67.5</v>
      </c>
      <c r="X742" s="14">
        <f t="shared" si="263"/>
        <v>513.82500000000005</v>
      </c>
      <c r="Y742" s="14">
        <f t="shared" si="264"/>
        <v>108.75</v>
      </c>
      <c r="Z742" s="14">
        <f t="shared" si="265"/>
        <v>142.5</v>
      </c>
      <c r="AA742" s="14">
        <f t="shared" si="266"/>
        <v>0</v>
      </c>
      <c r="AB742" s="14">
        <f>R742+W742</f>
        <v>142.5</v>
      </c>
      <c r="AC742" s="15">
        <f>ROUND(X742+Y742+Z742+AA742+AB742,1)</f>
        <v>907.6</v>
      </c>
      <c r="AD742" s="48">
        <f>(ROUND(AC742-AC741,1)/AC741)</f>
        <v>0.24345800794629399</v>
      </c>
      <c r="AE742" s="113"/>
      <c r="AF742" s="60"/>
      <c r="AH742" s="59"/>
    </row>
    <row r="743" spans="1:34">
      <c r="A743" s="99" t="s">
        <v>811</v>
      </c>
      <c r="B743" s="91">
        <v>10</v>
      </c>
      <c r="C743" s="21" t="s">
        <v>845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15</v>
      </c>
      <c r="L743" s="13">
        <v>15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38.25</v>
      </c>
      <c r="U743" s="14">
        <f>(P743/100)*(K743*$K$5)+(P743/100)*(L743*$L$5)</f>
        <v>76.5</v>
      </c>
      <c r="V743" s="14">
        <f>(Q743/100)*(L743*$L$5)</f>
        <v>0</v>
      </c>
      <c r="W743" s="14">
        <f>(R743/100)*(K743*$K$5)+(R743/100)*(L743*$L$5)</f>
        <v>76.5</v>
      </c>
      <c r="X743" s="14">
        <f t="shared" si="263"/>
        <v>243.1</v>
      </c>
      <c r="Y743" s="14">
        <f t="shared" si="264"/>
        <v>123.25</v>
      </c>
      <c r="Z743" s="14">
        <f t="shared" si="265"/>
        <v>161.5</v>
      </c>
      <c r="AA743" s="14">
        <f t="shared" si="266"/>
        <v>0</v>
      </c>
      <c r="AB743" s="14">
        <f>R743+W743</f>
        <v>161.5</v>
      </c>
      <c r="AC743" s="15">
        <f t="shared" ref="AC743:AC755" si="267">ROUND(X743+Y743+Z743+AA743+AB743,1)</f>
        <v>689.4</v>
      </c>
      <c r="AD743" s="48">
        <f>(ROUND(AC743-AC741,1)/AC741)</f>
        <v>-5.5487053020961775E-2</v>
      </c>
      <c r="AE743" s="113"/>
      <c r="AF743" s="60"/>
      <c r="AH743" s="59"/>
    </row>
    <row r="744" spans="1:34">
      <c r="A744" s="99" t="s">
        <v>812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15</v>
      </c>
      <c r="L744" s="13">
        <v>15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38.25</v>
      </c>
      <c r="U744" s="14">
        <f>(P744/100)*(K744*$K$6)+(P744/100)*(L744*$L$6)</f>
        <v>76.5</v>
      </c>
      <c r="V744" s="14">
        <f>(Q744/100)*(L744*$L$6)</f>
        <v>0</v>
      </c>
      <c r="W744" s="14">
        <f>(R744/100)*(K744*$K$6)+(R744/100)*(L744*$L$6)</f>
        <v>76.5</v>
      </c>
      <c r="X744" s="14">
        <f t="shared" si="263"/>
        <v>243.1</v>
      </c>
      <c r="Y744" s="14">
        <f t="shared" si="264"/>
        <v>123.25</v>
      </c>
      <c r="Z744" s="14">
        <f t="shared" si="265"/>
        <v>161.5</v>
      </c>
      <c r="AA744" s="14">
        <f t="shared" si="266"/>
        <v>0</v>
      </c>
      <c r="AB744" s="14">
        <f t="shared" ref="AB744:AB755" si="268">R744+W744</f>
        <v>161.5</v>
      </c>
      <c r="AC744" s="15">
        <f t="shared" si="267"/>
        <v>689.4</v>
      </c>
      <c r="AD744" s="48">
        <f>(ROUND(AC744-AC741,1)/AC741)</f>
        <v>-5.5487053020961775E-2</v>
      </c>
      <c r="AE744" s="113"/>
      <c r="AF744" s="60"/>
      <c r="AH744" s="59"/>
    </row>
    <row r="745" spans="1:34">
      <c r="A745" s="99" t="s">
        <v>813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15</v>
      </c>
      <c r="L745" s="13">
        <v>15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38.25</v>
      </c>
      <c r="U745" s="14">
        <f>(P745/100)*(K745*$K$7)+(P745/100)*(L745*$L$7)</f>
        <v>76.5</v>
      </c>
      <c r="V745" s="14">
        <f>(Q745/100)*(L745*$L$7)</f>
        <v>0</v>
      </c>
      <c r="W745" s="14">
        <f>(R745/100)*(K745*$K$7)+(R745/100)*(L745*$L$7)</f>
        <v>76.5</v>
      </c>
      <c r="X745" s="14">
        <f t="shared" si="263"/>
        <v>243.1</v>
      </c>
      <c r="Y745" s="14">
        <f t="shared" si="264"/>
        <v>123.25</v>
      </c>
      <c r="Z745" s="14">
        <f t="shared" si="265"/>
        <v>161.5</v>
      </c>
      <c r="AA745" s="14">
        <f t="shared" si="266"/>
        <v>0</v>
      </c>
      <c r="AB745" s="14">
        <f t="shared" si="268"/>
        <v>161.5</v>
      </c>
      <c r="AC745" s="15">
        <f t="shared" si="267"/>
        <v>689.4</v>
      </c>
      <c r="AD745" s="48">
        <f>(ROUND(AC745-AC741,1)/AC741)</f>
        <v>-5.5487053020961775E-2</v>
      </c>
      <c r="AE745" s="113"/>
      <c r="AF745" s="60"/>
      <c r="AH745" s="59"/>
    </row>
    <row r="746" spans="1:34">
      <c r="A746" s="99" t="s">
        <v>663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15</v>
      </c>
      <c r="L746" s="13">
        <v>15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38.25</v>
      </c>
      <c r="U746" s="14">
        <f>(P746/100)*(K746*$K$8)+(P746/100)*(L746*$L$8)</f>
        <v>76.5</v>
      </c>
      <c r="V746" s="14">
        <f>(Q746/100)*(L746*$L$8)</f>
        <v>0</v>
      </c>
      <c r="W746" s="14">
        <f>(R746/100)*(K746*$K$8)+(R746/100)*(L746*$L$8)</f>
        <v>76.5</v>
      </c>
      <c r="X746" s="14">
        <f t="shared" si="263"/>
        <v>243.1</v>
      </c>
      <c r="Y746" s="14">
        <f t="shared" si="264"/>
        <v>123.25</v>
      </c>
      <c r="Z746" s="14">
        <f t="shared" si="265"/>
        <v>161.5</v>
      </c>
      <c r="AA746" s="14">
        <f t="shared" si="266"/>
        <v>0</v>
      </c>
      <c r="AB746" s="14">
        <f t="shared" si="268"/>
        <v>161.5</v>
      </c>
      <c r="AC746" s="15">
        <f t="shared" si="267"/>
        <v>689.4</v>
      </c>
      <c r="AD746" s="48">
        <f>(ROUND(AC746-AC741,1)/AC741)</f>
        <v>-5.5487053020961775E-2</v>
      </c>
      <c r="AE746" s="113"/>
      <c r="AF746" s="60"/>
      <c r="AH746" s="59"/>
    </row>
    <row r="747" spans="1:34">
      <c r="A747" s="99" t="s">
        <v>604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30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270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570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770.2</v>
      </c>
      <c r="AD747" s="48">
        <f>(ROUND(AC747-AC741,1)/AC741)</f>
        <v>5.5213042882586653E-2</v>
      </c>
      <c r="AE747" s="113"/>
      <c r="AF747" s="60"/>
      <c r="AH747" s="59"/>
    </row>
    <row r="748" spans="1:34">
      <c r="A748" s="99" t="s">
        <v>840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15</v>
      </c>
      <c r="L748" s="13">
        <v>15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270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570</v>
      </c>
      <c r="AA748" s="14">
        <f t="shared" si="266"/>
        <v>0</v>
      </c>
      <c r="AB748" s="14">
        <f t="shared" si="268"/>
        <v>0</v>
      </c>
      <c r="AC748" s="15">
        <f t="shared" si="267"/>
        <v>770.2</v>
      </c>
      <c r="AD748" s="48">
        <f>(ROUND(AC748-AC741,1)/AC741)</f>
        <v>5.5213042882586653E-2</v>
      </c>
      <c r="AE748" s="113"/>
      <c r="AF748" s="60"/>
      <c r="AH748" s="59"/>
    </row>
    <row r="749" spans="1:34">
      <c r="A749" s="99" t="s">
        <v>841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30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270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570</v>
      </c>
      <c r="AB749" s="14">
        <f t="shared" si="268"/>
        <v>0</v>
      </c>
      <c r="AC749" s="15">
        <f t="shared" si="267"/>
        <v>770.2</v>
      </c>
      <c r="AD749" s="48">
        <f>(ROUND(AC749-AC741,1)/AC741)</f>
        <v>5.5213042882586653E-2</v>
      </c>
      <c r="AE749" s="113"/>
      <c r="AF749" s="60"/>
      <c r="AH749" s="59"/>
    </row>
    <row r="750" spans="1:34">
      <c r="A750" s="99" t="s">
        <v>842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15</v>
      </c>
      <c r="L750" s="13">
        <v>15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270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570</v>
      </c>
      <c r="AC750" s="15">
        <f t="shared" si="267"/>
        <v>770.2</v>
      </c>
      <c r="AD750" s="48">
        <f>(ROUND(AC750-AC741,1)/AC741)</f>
        <v>5.5213042882586653E-2</v>
      </c>
      <c r="AE750" s="113"/>
      <c r="AF750" s="60"/>
      <c r="AH750" s="59"/>
    </row>
    <row r="751" spans="1:34">
      <c r="A751" s="99" t="s">
        <v>843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15</v>
      </c>
      <c r="L751" s="13">
        <v>15</v>
      </c>
      <c r="M751" s="13">
        <v>15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160.875</v>
      </c>
      <c r="T751" s="14">
        <f>(O751/100)*(K751*$K$13)+(O751/100)*(M751*$M$13)</f>
        <v>67.5</v>
      </c>
      <c r="U751" s="14">
        <f>(P751/100)*(K751*$K$13)+(P751/100)*(L751*$L$13)+(P751/100)*(M751*$M$13)</f>
        <v>101.25</v>
      </c>
      <c r="V751" s="14">
        <f>(Q751/100)*(L751*$L$13)+(Q751/100)*(M751*$M$13)</f>
        <v>0</v>
      </c>
      <c r="W751" s="14">
        <f>(R751/100)*(K751*$K$13)+(R751/100)*(L751*$L$13)+(R751/100)*(M751*$M$13)</f>
        <v>101.25</v>
      </c>
      <c r="X751" s="14">
        <f t="shared" si="263"/>
        <v>258.375</v>
      </c>
      <c r="Y751" s="14">
        <f t="shared" si="264"/>
        <v>142.5</v>
      </c>
      <c r="Z751" s="14">
        <f t="shared" si="265"/>
        <v>176.25</v>
      </c>
      <c r="AA751" s="14">
        <f t="shared" si="266"/>
        <v>0</v>
      </c>
      <c r="AB751" s="14">
        <f t="shared" si="268"/>
        <v>176.25</v>
      </c>
      <c r="AC751" s="15">
        <f t="shared" si="267"/>
        <v>753.4</v>
      </c>
      <c r="AD751" s="48">
        <f>(ROUND(AC751-AC741,1)/AC741)</f>
        <v>3.2196191259076586E-2</v>
      </c>
      <c r="AE751" s="113"/>
      <c r="AF751" s="60"/>
      <c r="AH751" s="59"/>
    </row>
    <row r="752" spans="1:34">
      <c r="A752" s="99" t="s">
        <v>844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30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598.5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883.5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883.5</v>
      </c>
      <c r="AD752" s="48">
        <f>(ROUND(AC752-AC741,1)/AC741)</f>
        <v>0.21043978627209206</v>
      </c>
      <c r="AE752" s="113"/>
      <c r="AF752" s="60"/>
      <c r="AH752" s="59"/>
    </row>
    <row r="753" spans="1:34">
      <c r="A753" s="99"/>
      <c r="B753" s="91" t="s">
        <v>887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30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598.5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883.5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883.5</v>
      </c>
      <c r="AD753" s="48">
        <f>(ROUND(AC753-AC741,1)/AC741)</f>
        <v>0.21043978627209206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15</v>
      </c>
      <c r="L754" s="13">
        <v>15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33.75</v>
      </c>
      <c r="U754" s="14">
        <f>(P754/100)*(K754*$K$16)+(P754/100)*(L754*$L$16)</f>
        <v>67.5</v>
      </c>
      <c r="V754" s="14">
        <f>(Q754/100)*(L754*$L$16)</f>
        <v>0</v>
      </c>
      <c r="W754" s="14">
        <f>(R754/100)*(K754*$K$16)+(R754/100)*(L754*$L$16)</f>
        <v>67.5</v>
      </c>
      <c r="X754" s="14">
        <f t="shared" si="263"/>
        <v>436.41</v>
      </c>
      <c r="Y754" s="14">
        <f t="shared" si="264"/>
        <v>108.75</v>
      </c>
      <c r="Z754" s="14">
        <f t="shared" si="265"/>
        <v>142.5</v>
      </c>
      <c r="AA754" s="14">
        <f t="shared" si="266"/>
        <v>0</v>
      </c>
      <c r="AB754" s="14">
        <f t="shared" si="268"/>
        <v>142.5</v>
      </c>
      <c r="AC754" s="15">
        <f t="shared" si="267"/>
        <v>830.2</v>
      </c>
      <c r="AD754" s="48">
        <f>(ROUND(AC754-AC741,1)/AC741)</f>
        <v>0.13741608439512262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15</v>
      </c>
      <c r="L755" s="13">
        <v>15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33.75</v>
      </c>
      <c r="U755" s="14">
        <f>(P755/100)*(K755*$K$17)+(P755/100)*(L755*$L$17)</f>
        <v>67.5</v>
      </c>
      <c r="V755" s="14">
        <f>(Q755/100)*(L755*$L$17)</f>
        <v>0</v>
      </c>
      <c r="W755" s="14">
        <f>(R755/100)*(K755*$K$17)+(R755/100)*(L755*$L$17)</f>
        <v>67.5</v>
      </c>
      <c r="X755" s="14">
        <f t="shared" si="263"/>
        <v>436.41</v>
      </c>
      <c r="Y755" s="14">
        <f t="shared" si="264"/>
        <v>108.75</v>
      </c>
      <c r="Z755" s="14">
        <f t="shared" si="265"/>
        <v>142.5</v>
      </c>
      <c r="AA755" s="14">
        <f t="shared" si="266"/>
        <v>0</v>
      </c>
      <c r="AB755" s="14">
        <f t="shared" si="268"/>
        <v>142.5</v>
      </c>
      <c r="AC755" s="15">
        <f t="shared" si="267"/>
        <v>830.2</v>
      </c>
      <c r="AD755" s="48">
        <f>(ROUND(AC755-AC741,1)/AC741)</f>
        <v>0.13741608439512262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810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809</v>
      </c>
      <c r="AF757" s="60"/>
      <c r="AH757" s="59"/>
    </row>
    <row r="758" spans="1:34">
      <c r="A758" s="99" t="s">
        <v>811</v>
      </c>
      <c r="B758" s="93">
        <v>0</v>
      </c>
      <c r="C758" s="21" t="s">
        <v>845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812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813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663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604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540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810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809</v>
      </c>
      <c r="AF772" s="60"/>
      <c r="AH772" s="59"/>
    </row>
    <row r="773" spans="1:34">
      <c r="A773" s="99" t="s">
        <v>811</v>
      </c>
      <c r="B773" s="91">
        <v>12</v>
      </c>
      <c r="C773" s="21" t="s">
        <v>845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812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813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663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604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558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810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809</v>
      </c>
      <c r="AF787" s="60"/>
      <c r="AH787" s="59"/>
    </row>
    <row r="788" spans="1:34">
      <c r="A788" s="99" t="s">
        <v>811</v>
      </c>
      <c r="B788" s="93">
        <v>15</v>
      </c>
      <c r="C788" s="21" t="s">
        <v>845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812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813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663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604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30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178.2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376.2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668.7</v>
      </c>
      <c r="AD801" s="58"/>
      <c r="AE801" s="113"/>
      <c r="AF801" s="60"/>
      <c r="AH801" s="59"/>
    </row>
    <row r="802" spans="1:34">
      <c r="A802" s="99" t="s">
        <v>810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30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148.5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313.5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786.4</v>
      </c>
      <c r="AD802" s="48">
        <f>(ROUND(AC802-AC801,1)/AC801)</f>
        <v>0.17601315986241961</v>
      </c>
      <c r="AE802" s="113" t="s">
        <v>809</v>
      </c>
      <c r="AF802" s="60"/>
      <c r="AH802" s="59"/>
    </row>
    <row r="803" spans="1:34">
      <c r="A803" s="99" t="s">
        <v>811</v>
      </c>
      <c r="B803" s="91">
        <v>15</v>
      </c>
      <c r="C803" s="21" t="s">
        <v>845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30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168.3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355.3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631.6</v>
      </c>
      <c r="AD803" s="48">
        <f>(ROUND(AC803-AC801,1)/AC801)</f>
        <v>-5.548078360998953E-2</v>
      </c>
      <c r="AE803" s="113"/>
      <c r="AF803" s="60"/>
      <c r="AH803" s="59"/>
    </row>
    <row r="804" spans="1:34">
      <c r="A804" s="99" t="s">
        <v>812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30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168.3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355.3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631.6</v>
      </c>
      <c r="AD804" s="48">
        <f>(ROUND(AC804-AC801,1)/AC801)</f>
        <v>-5.548078360998953E-2</v>
      </c>
      <c r="AE804" s="113"/>
      <c r="AF804" s="60"/>
      <c r="AH804" s="59"/>
    </row>
    <row r="805" spans="1:34">
      <c r="A805" s="99" t="s">
        <v>813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30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168.3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355.3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631.6</v>
      </c>
      <c r="AD805" s="48">
        <f>(ROUND(AC805-AC801,1)/AC801)</f>
        <v>-5.548078360998953E-2</v>
      </c>
      <c r="AE805" s="113"/>
      <c r="AF805" s="60"/>
      <c r="AH805" s="59"/>
    </row>
    <row r="806" spans="1:34">
      <c r="A806" s="99" t="s">
        <v>663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30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168.3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355.3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631.6</v>
      </c>
      <c r="AD806" s="48">
        <f>(ROUND(AC806-AC801,1)/AC801)</f>
        <v>-5.548078360998953E-2</v>
      </c>
      <c r="AE806" s="113"/>
      <c r="AF806" s="60"/>
      <c r="AH806" s="59"/>
    </row>
    <row r="807" spans="1:34">
      <c r="A807" s="99" t="s">
        <v>604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30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263.25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555.75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671.3</v>
      </c>
      <c r="AD807" s="48">
        <f>(ROUND(AC807-AC801,1)/AC801)</f>
        <v>3.8881411694332286E-3</v>
      </c>
      <c r="AE807" s="113"/>
      <c r="AF807" s="60"/>
      <c r="AH807" s="59"/>
    </row>
    <row r="808" spans="1:34">
      <c r="A808" s="99" t="s">
        <v>840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15</v>
      </c>
      <c r="L808" s="13">
        <v>15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263.25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555.75</v>
      </c>
      <c r="AA808" s="14">
        <f t="shared" si="284"/>
        <v>0</v>
      </c>
      <c r="AB808" s="14">
        <f t="shared" si="288"/>
        <v>0</v>
      </c>
      <c r="AC808" s="15">
        <f t="shared" si="287"/>
        <v>671.3</v>
      </c>
      <c r="AD808" s="48">
        <f>(ROUND(AC808-AC801,1)/AC801)</f>
        <v>3.8881411694332286E-3</v>
      </c>
      <c r="AE808" s="113"/>
      <c r="AF808" s="60"/>
      <c r="AH808" s="59"/>
    </row>
    <row r="809" spans="1:34">
      <c r="A809" s="99" t="s">
        <v>841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30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263.25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555.75</v>
      </c>
      <c r="AB809" s="14">
        <f t="shared" si="288"/>
        <v>0</v>
      </c>
      <c r="AC809" s="15">
        <f t="shared" si="287"/>
        <v>671.3</v>
      </c>
      <c r="AD809" s="48">
        <f>(ROUND(AC809-AC801,1)/AC801)</f>
        <v>3.8881411694332286E-3</v>
      </c>
      <c r="AE809" s="113"/>
      <c r="AF809" s="60"/>
      <c r="AH809" s="59"/>
    </row>
    <row r="810" spans="1:34">
      <c r="A810" s="99" t="s">
        <v>842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15</v>
      </c>
      <c r="L810" s="13">
        <v>15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263.25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555.75</v>
      </c>
      <c r="AC810" s="15">
        <f t="shared" si="287"/>
        <v>671.3</v>
      </c>
      <c r="AD810" s="48">
        <f>(ROUND(AC810-AC801,1)/AC801)</f>
        <v>3.8881411694332286E-3</v>
      </c>
      <c r="AE810" s="113"/>
      <c r="AF810" s="60"/>
      <c r="AH810" s="59"/>
    </row>
    <row r="811" spans="1:34">
      <c r="A811" s="99" t="s">
        <v>843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30</v>
      </c>
      <c r="L811" s="13">
        <v>0</v>
      </c>
      <c r="M811" s="13">
        <v>15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190.125</v>
      </c>
      <c r="T811" s="14">
        <f>(O811/100)*(K811*$K$13)+(O811/100)*(M811*$M$13)</f>
        <v>222.75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287.625</v>
      </c>
      <c r="Y811" s="14">
        <f t="shared" si="282"/>
        <v>387.75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675.4</v>
      </c>
      <c r="AD811" s="48">
        <f>(ROUND(AC811-AC801,1)/AC801)</f>
        <v>1.0019440705847166E-2</v>
      </c>
      <c r="AE811" s="113"/>
      <c r="AF811" s="60"/>
      <c r="AH811" s="59"/>
    </row>
    <row r="812" spans="1:34">
      <c r="A812" s="99" t="s">
        <v>844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30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576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816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816</v>
      </c>
      <c r="AD812" s="48">
        <f>(ROUND(AC812-AC801,1)/AC801)</f>
        <v>0.22027815163750561</v>
      </c>
      <c r="AE812" s="113"/>
      <c r="AF812" s="60"/>
      <c r="AH812" s="59"/>
    </row>
    <row r="813" spans="1:34">
      <c r="A813" s="99"/>
      <c r="B813" s="91" t="s">
        <v>887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30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576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816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816</v>
      </c>
      <c r="AD813" s="48">
        <f>(ROUND(AC813-AC801,1)/AC801)</f>
        <v>0.22027815163750561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30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148.5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313.5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789.3</v>
      </c>
      <c r="AD814" s="48">
        <f>(ROUND(AC814-AC801,1)/AC801)</f>
        <v>0.18034993270524896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30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148.5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313.5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703.9</v>
      </c>
      <c r="AD815" s="48">
        <f>(ROUND(AC815-AC801,1)/AC801)</f>
        <v>5.2639449678480638E-2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809</v>
      </c>
      <c r="AF817" s="60"/>
      <c r="AH817" s="59"/>
    </row>
    <row r="818" spans="1:34">
      <c r="A818" s="99" t="s">
        <v>810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811</v>
      </c>
      <c r="B819" s="87">
        <v>10</v>
      </c>
      <c r="C819" s="21" t="s">
        <v>845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812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813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663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604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809</v>
      </c>
      <c r="AF832" s="60"/>
      <c r="AH832" s="59"/>
    </row>
    <row r="833" spans="1:34">
      <c r="A833" s="99" t="s">
        <v>810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811</v>
      </c>
      <c r="B834" s="89">
        <v>16</v>
      </c>
      <c r="C834" s="21" t="s">
        <v>845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812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813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663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604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809</v>
      </c>
      <c r="AF847" s="60"/>
      <c r="AH847" s="59"/>
    </row>
    <row r="848" spans="1:34">
      <c r="A848" s="99" t="s">
        <v>810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811</v>
      </c>
      <c r="B849" s="87">
        <v>16</v>
      </c>
      <c r="C849" s="21" t="s">
        <v>845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812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813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663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604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624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809</v>
      </c>
      <c r="AF862" s="60"/>
      <c r="AH862" s="59"/>
    </row>
    <row r="863" spans="1:34">
      <c r="A863" s="99" t="s">
        <v>810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811</v>
      </c>
      <c r="B864" s="89">
        <v>20</v>
      </c>
      <c r="C864" s="21" t="s">
        <v>845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812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813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663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604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571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809</v>
      </c>
      <c r="AF877" s="60"/>
      <c r="AH877" s="59"/>
    </row>
    <row r="878" spans="1:34">
      <c r="A878" s="99" t="s">
        <v>810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811</v>
      </c>
      <c r="B879" s="87">
        <v>0</v>
      </c>
      <c r="C879" s="21" t="s">
        <v>845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812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813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663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604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585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809</v>
      </c>
      <c r="AF892" s="60"/>
      <c r="AH892" s="59"/>
    </row>
    <row r="893" spans="1:34">
      <c r="A893" s="99" t="s">
        <v>810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811</v>
      </c>
      <c r="B894" s="89">
        <v>16</v>
      </c>
      <c r="C894" s="21" t="s">
        <v>845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812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813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663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604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809</v>
      </c>
      <c r="AF907" s="60"/>
      <c r="AH907" s="59"/>
    </row>
    <row r="908" spans="1:34">
      <c r="A908" s="99" t="s">
        <v>810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811</v>
      </c>
      <c r="B909" s="87">
        <v>0</v>
      </c>
      <c r="C909" s="21" t="s">
        <v>845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812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813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663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604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809</v>
      </c>
      <c r="AF922" s="60"/>
      <c r="AH922" s="59"/>
    </row>
    <row r="923" spans="1:34">
      <c r="A923" s="99" t="s">
        <v>810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811</v>
      </c>
      <c r="B924" s="91">
        <v>16</v>
      </c>
      <c r="C924" s="21" t="s">
        <v>845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812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813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663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604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809</v>
      </c>
      <c r="AF937" s="60"/>
      <c r="AH937" s="59"/>
    </row>
    <row r="938" spans="1:34">
      <c r="A938" s="99" t="s">
        <v>810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811</v>
      </c>
      <c r="B939" s="93">
        <v>18</v>
      </c>
      <c r="C939" s="21" t="s">
        <v>845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812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813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663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604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809</v>
      </c>
      <c r="AF952" s="60"/>
      <c r="AH952" s="60"/>
    </row>
    <row r="953" spans="1:34">
      <c r="A953" s="99" t="s">
        <v>810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811</v>
      </c>
      <c r="B954" s="91">
        <v>12</v>
      </c>
      <c r="C954" s="21" t="s">
        <v>845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812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813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663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604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809</v>
      </c>
      <c r="AF967" s="60"/>
      <c r="AH967" s="59"/>
    </row>
    <row r="968" spans="1:34">
      <c r="A968" s="99" t="s">
        <v>810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811</v>
      </c>
      <c r="B969" s="93">
        <v>18</v>
      </c>
      <c r="C969" s="21" t="s">
        <v>845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812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813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663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604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809</v>
      </c>
      <c r="AF982" s="60"/>
      <c r="AH982" s="59"/>
    </row>
    <row r="983" spans="1:34">
      <c r="A983" s="99" t="s">
        <v>810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811</v>
      </c>
      <c r="B984" s="91">
        <v>20</v>
      </c>
      <c r="C984" s="21" t="s">
        <v>845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812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813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663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604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809</v>
      </c>
      <c r="AF997" s="60"/>
      <c r="AH997" s="59"/>
    </row>
    <row r="998" spans="1:34">
      <c r="A998" s="99" t="s">
        <v>810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811</v>
      </c>
      <c r="B999" s="93">
        <v>12</v>
      </c>
      <c r="C999" s="21" t="s">
        <v>845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812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813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663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604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809</v>
      </c>
      <c r="AF1012" s="60"/>
      <c r="AH1012" s="59"/>
    </row>
    <row r="1013" spans="1:34">
      <c r="A1013" s="99" t="s">
        <v>810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811</v>
      </c>
      <c r="B1014" s="91">
        <v>16</v>
      </c>
      <c r="C1014" s="21" t="s">
        <v>845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812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813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663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604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809</v>
      </c>
      <c r="AF1027" s="60"/>
      <c r="AH1027" s="59"/>
    </row>
    <row r="1028" spans="1:34">
      <c r="A1028" s="99" t="s">
        <v>810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811</v>
      </c>
      <c r="B1029" s="93">
        <v>28</v>
      </c>
      <c r="C1029" s="21" t="s">
        <v>845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812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813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663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604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809</v>
      </c>
      <c r="AF1042" s="60"/>
      <c r="AH1042" s="59"/>
    </row>
    <row r="1043" spans="1:34">
      <c r="A1043" s="99" t="s">
        <v>810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811</v>
      </c>
      <c r="B1044" s="91">
        <v>18</v>
      </c>
      <c r="C1044" s="21" t="s">
        <v>845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812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813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663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604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809</v>
      </c>
      <c r="AF1057" s="60"/>
      <c r="AH1057" s="59"/>
    </row>
    <row r="1058" spans="1:34">
      <c r="A1058" s="99" t="s">
        <v>810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811</v>
      </c>
      <c r="B1059" s="93">
        <v>12</v>
      </c>
      <c r="C1059" s="21" t="s">
        <v>845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812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813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663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604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809</v>
      </c>
      <c r="AF1072" s="60"/>
      <c r="AH1072" s="59"/>
    </row>
    <row r="1073" spans="1:34">
      <c r="A1073" s="99" t="s">
        <v>810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811</v>
      </c>
      <c r="B1074" s="91">
        <v>25</v>
      </c>
      <c r="C1074" s="21" t="s">
        <v>845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812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813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663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604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809</v>
      </c>
      <c r="AF1087" s="60"/>
      <c r="AH1087" s="59"/>
    </row>
    <row r="1088" spans="1:34">
      <c r="A1088" s="99" t="s">
        <v>810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811</v>
      </c>
      <c r="B1089" s="93">
        <v>24</v>
      </c>
      <c r="C1089" s="21" t="s">
        <v>845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812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813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663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604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809</v>
      </c>
      <c r="AF1102" s="60"/>
      <c r="AH1102" s="60"/>
    </row>
    <row r="1103" spans="1:34">
      <c r="A1103" s="99" t="s">
        <v>810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811</v>
      </c>
      <c r="B1104" s="91">
        <v>8</v>
      </c>
      <c r="C1104" s="21" t="s">
        <v>845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812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813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663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604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809</v>
      </c>
      <c r="AF1117" s="60"/>
      <c r="AH1117" s="60"/>
    </row>
    <row r="1118" spans="1:34">
      <c r="A1118" s="99" t="s">
        <v>810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811</v>
      </c>
      <c r="B1119" s="93">
        <v>28</v>
      </c>
      <c r="C1119" s="21" t="s">
        <v>845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812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813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663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604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587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809</v>
      </c>
      <c r="AF1132" s="60"/>
      <c r="AH1132" s="62"/>
    </row>
    <row r="1133" spans="1:34">
      <c r="A1133" s="99" t="s">
        <v>810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811</v>
      </c>
      <c r="B1134" s="91">
        <v>25</v>
      </c>
      <c r="C1134" s="21" t="s">
        <v>845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812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813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663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604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595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810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809</v>
      </c>
      <c r="AF1148" s="60"/>
      <c r="AH1148" s="62"/>
    </row>
    <row r="1149" spans="1:34">
      <c r="A1149" s="99" t="s">
        <v>811</v>
      </c>
      <c r="B1149" s="93">
        <v>18</v>
      </c>
      <c r="C1149" s="21" t="s">
        <v>845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812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813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663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604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810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809</v>
      </c>
      <c r="AF1163" s="60"/>
      <c r="AH1163" s="62"/>
    </row>
    <row r="1164" spans="1:34">
      <c r="A1164" s="99" t="s">
        <v>811</v>
      </c>
      <c r="B1164" s="91">
        <v>12</v>
      </c>
      <c r="C1164" s="21" t="s">
        <v>845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812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813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663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604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809</v>
      </c>
      <c r="AF1177" s="60"/>
      <c r="AH1177" s="62"/>
    </row>
    <row r="1178" spans="1:34">
      <c r="A1178" s="99" t="s">
        <v>810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811</v>
      </c>
      <c r="B1179" s="93">
        <v>28</v>
      </c>
      <c r="C1179" s="21" t="s">
        <v>845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812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813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663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604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539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810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809</v>
      </c>
      <c r="AF1193" s="60"/>
      <c r="AH1193" s="62"/>
    </row>
    <row r="1194" spans="1:34">
      <c r="A1194" s="99" t="s">
        <v>811</v>
      </c>
      <c r="B1194" s="91">
        <v>14</v>
      </c>
      <c r="C1194" s="21" t="s">
        <v>845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812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813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663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604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589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810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809</v>
      </c>
      <c r="AF1208" s="60"/>
      <c r="AH1208" s="62"/>
    </row>
    <row r="1209" spans="1:34">
      <c r="A1209" s="99" t="s">
        <v>811</v>
      </c>
      <c r="B1209" s="93">
        <v>16</v>
      </c>
      <c r="C1209" s="21" t="s">
        <v>845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812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813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663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604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810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809</v>
      </c>
      <c r="AF1223" s="60"/>
      <c r="AH1223" s="20"/>
    </row>
    <row r="1224" spans="1:34">
      <c r="A1224" s="99" t="s">
        <v>811</v>
      </c>
      <c r="B1224" s="91">
        <v>0</v>
      </c>
      <c r="C1224" s="21" t="s">
        <v>845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812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813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663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604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809</v>
      </c>
      <c r="AF1238" s="60"/>
      <c r="AH1238" s="20"/>
    </row>
    <row r="1239" spans="1:34">
      <c r="A1239" s="99" t="s">
        <v>810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811</v>
      </c>
      <c r="B1240" s="87">
        <v>10</v>
      </c>
      <c r="C1240" s="21" t="s">
        <v>845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812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813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663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604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840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841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842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843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844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809</v>
      </c>
      <c r="AF1253" s="60"/>
      <c r="AH1253" s="20"/>
    </row>
    <row r="1254" spans="1:34">
      <c r="A1254" s="99" t="s">
        <v>810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811</v>
      </c>
      <c r="B1255" s="89">
        <v>0</v>
      </c>
      <c r="C1255" s="21" t="s">
        <v>845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812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813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663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604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840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841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842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843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844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809</v>
      </c>
      <c r="AF1268" s="60"/>
      <c r="AH1268" s="20"/>
    </row>
    <row r="1269" spans="1:34">
      <c r="A1269" s="99" t="s">
        <v>810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811</v>
      </c>
      <c r="B1270" s="87">
        <v>25</v>
      </c>
      <c r="C1270" s="21" t="s">
        <v>845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812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813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663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604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840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841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842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843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844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809</v>
      </c>
      <c r="AF1283" s="60"/>
      <c r="AH1283" s="20"/>
    </row>
    <row r="1284" spans="1:34">
      <c r="A1284" s="99" t="s">
        <v>810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811</v>
      </c>
      <c r="B1285" s="89">
        <v>25</v>
      </c>
      <c r="C1285" s="21" t="s">
        <v>845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812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813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663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604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840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841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842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843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844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809</v>
      </c>
      <c r="AF1298" s="60"/>
      <c r="AH1298" s="20"/>
    </row>
    <row r="1299" spans="1:34">
      <c r="A1299" s="99" t="s">
        <v>810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811</v>
      </c>
      <c r="B1300" s="87">
        <v>0</v>
      </c>
      <c r="C1300" s="21" t="s">
        <v>845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812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813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663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604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840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841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842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843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844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596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809</v>
      </c>
      <c r="AF1313" s="60"/>
      <c r="AH1313" s="20"/>
    </row>
    <row r="1314" spans="1:34">
      <c r="A1314" s="99" t="s">
        <v>810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811</v>
      </c>
      <c r="B1315" s="89">
        <v>0</v>
      </c>
      <c r="C1315" s="21" t="s">
        <v>845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812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813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663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604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840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841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842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843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844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809</v>
      </c>
      <c r="AF1328" s="60"/>
      <c r="AH1328" s="20"/>
    </row>
    <row r="1329" spans="1:34">
      <c r="A1329" s="99" t="s">
        <v>810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811</v>
      </c>
      <c r="B1330" s="91">
        <v>0</v>
      </c>
      <c r="C1330" s="21" t="s">
        <v>845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812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813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663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604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840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841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842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843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844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809</v>
      </c>
      <c r="AF1343" s="60"/>
      <c r="AH1343" s="20"/>
    </row>
    <row r="1344" spans="1:34">
      <c r="A1344" s="99" t="s">
        <v>810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811</v>
      </c>
      <c r="B1345" s="93">
        <v>12</v>
      </c>
      <c r="C1345" s="21" t="s">
        <v>845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812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813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663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604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840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841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842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843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844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809</v>
      </c>
      <c r="AF1358" s="60"/>
      <c r="AH1358" s="20"/>
    </row>
    <row r="1359" spans="1:34">
      <c r="A1359" s="99" t="s">
        <v>810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811</v>
      </c>
      <c r="B1360" s="91">
        <v>16</v>
      </c>
      <c r="C1360" s="21" t="s">
        <v>845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812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813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663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604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840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841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842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843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844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809</v>
      </c>
      <c r="AF1373" s="60"/>
      <c r="AH1373" s="20"/>
    </row>
    <row r="1374" spans="1:34">
      <c r="A1374" s="99" t="s">
        <v>810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811</v>
      </c>
      <c r="B1375" s="93">
        <v>12</v>
      </c>
      <c r="C1375" s="21" t="s">
        <v>845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812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813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663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604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840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841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842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843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844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809</v>
      </c>
      <c r="AF1388" s="60"/>
      <c r="AH1388" s="20"/>
    </row>
    <row r="1389" spans="1:34">
      <c r="A1389" s="99" t="s">
        <v>810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811</v>
      </c>
      <c r="B1390" s="91">
        <v>32</v>
      </c>
      <c r="C1390" s="21" t="s">
        <v>845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812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813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663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604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840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841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842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843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844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807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809</v>
      </c>
      <c r="AF1403" s="60"/>
      <c r="AH1403" s="20"/>
    </row>
    <row r="1404" spans="1:34">
      <c r="A1404" s="99" t="s">
        <v>810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811</v>
      </c>
      <c r="B1405" s="93">
        <v>16</v>
      </c>
      <c r="C1405" s="21" t="s">
        <v>845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812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813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663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604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840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841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842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843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844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809</v>
      </c>
      <c r="AF1418" s="60"/>
      <c r="AH1418" s="20"/>
    </row>
    <row r="1419" spans="1:34">
      <c r="A1419" s="99" t="s">
        <v>810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811</v>
      </c>
      <c r="B1420" s="91">
        <v>18</v>
      </c>
      <c r="C1420" s="21" t="s">
        <v>845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812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813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663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604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840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841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842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843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844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809</v>
      </c>
      <c r="AF1433" s="60"/>
      <c r="AH1433" s="20"/>
    </row>
    <row r="1434" spans="1:34">
      <c r="A1434" s="99" t="s">
        <v>810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811</v>
      </c>
      <c r="B1435" s="93">
        <v>18</v>
      </c>
      <c r="C1435" s="21" t="s">
        <v>845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812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813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663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604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840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841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842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843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844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545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810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809</v>
      </c>
      <c r="AF1449" s="60"/>
      <c r="AH1449" s="20"/>
    </row>
    <row r="1450" spans="1:34">
      <c r="A1450" s="99" t="s">
        <v>811</v>
      </c>
      <c r="B1450" s="91">
        <v>10</v>
      </c>
      <c r="C1450" s="21" t="s">
        <v>845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812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813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663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604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840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841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842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843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844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555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810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809</v>
      </c>
      <c r="AF1464" s="60"/>
      <c r="AH1464" s="20"/>
    </row>
    <row r="1465" spans="1:34">
      <c r="A1465" s="99" t="s">
        <v>811</v>
      </c>
      <c r="B1465" s="93">
        <v>0</v>
      </c>
      <c r="C1465" s="21" t="s">
        <v>845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812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813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663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604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840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841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842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843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844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564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810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809</v>
      </c>
      <c r="AF1479" s="60"/>
      <c r="AH1479" s="20"/>
    </row>
    <row r="1480" spans="1:34">
      <c r="A1480" s="99" t="s">
        <v>811</v>
      </c>
      <c r="B1480" s="91">
        <v>16</v>
      </c>
      <c r="C1480" s="21" t="s">
        <v>845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812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813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663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604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840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841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842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843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844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550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810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809</v>
      </c>
      <c r="AF1494" s="60"/>
      <c r="AH1494" s="20"/>
    </row>
    <row r="1495" spans="1:34">
      <c r="A1495" s="99" t="s">
        <v>811</v>
      </c>
      <c r="B1495" s="93">
        <v>0</v>
      </c>
      <c r="C1495" s="21" t="s">
        <v>845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812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813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663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604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840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841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842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843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844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559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810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809</v>
      </c>
      <c r="AF1509" s="60"/>
      <c r="AH1509" s="20"/>
    </row>
    <row r="1510" spans="1:34">
      <c r="A1510" s="99" t="s">
        <v>811</v>
      </c>
      <c r="B1510" s="91">
        <v>0</v>
      </c>
      <c r="C1510" s="21" t="s">
        <v>845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812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813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663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604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840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841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842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843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844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556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810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809</v>
      </c>
      <c r="AF1524" s="60"/>
      <c r="AH1524" s="20"/>
    </row>
    <row r="1525" spans="1:34">
      <c r="A1525" s="99" t="s">
        <v>811</v>
      </c>
      <c r="B1525" s="93">
        <v>0</v>
      </c>
      <c r="C1525" s="21" t="s">
        <v>845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812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813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663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604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840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841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842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843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844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885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810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809</v>
      </c>
      <c r="AF1539" s="60"/>
      <c r="AH1539" s="20"/>
    </row>
    <row r="1540" spans="1:34">
      <c r="A1540" s="99" t="s">
        <v>811</v>
      </c>
      <c r="B1540" s="91">
        <v>10</v>
      </c>
      <c r="C1540" s="21" t="s">
        <v>845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812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813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663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604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840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841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842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843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844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886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810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809</v>
      </c>
      <c r="AF1554" s="60"/>
      <c r="AH1554" s="20"/>
    </row>
    <row r="1555" spans="1:34">
      <c r="A1555" s="99" t="s">
        <v>811</v>
      </c>
      <c r="B1555" s="93">
        <v>10</v>
      </c>
      <c r="C1555" s="21" t="s">
        <v>845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812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813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663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604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840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841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842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843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844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914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810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809</v>
      </c>
      <c r="AF1569" s="60"/>
      <c r="AH1569" s="20"/>
    </row>
    <row r="1570" spans="1:34">
      <c r="A1570" s="99" t="s">
        <v>811</v>
      </c>
      <c r="B1570" s="91">
        <v>0</v>
      </c>
      <c r="C1570" s="21" t="s">
        <v>845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812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813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663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604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840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841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842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843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844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4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809</v>
      </c>
      <c r="AF1584" s="60"/>
      <c r="AH1584" s="20"/>
    </row>
    <row r="1585" spans="1:34">
      <c r="A1585" s="99" t="s">
        <v>810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811</v>
      </c>
      <c r="B1586" s="87">
        <v>12</v>
      </c>
      <c r="C1586" s="21" t="s">
        <v>845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812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813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663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604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840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841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842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843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844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809</v>
      </c>
      <c r="AF1599" s="60"/>
      <c r="AH1599" s="20"/>
    </row>
    <row r="1600" spans="1:34">
      <c r="A1600" s="99" t="s">
        <v>810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811</v>
      </c>
      <c r="B1601" s="89">
        <v>14</v>
      </c>
      <c r="C1601" s="21" t="s">
        <v>845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812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813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663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604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840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841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842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843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844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809</v>
      </c>
      <c r="AF1614" s="60"/>
      <c r="AH1614" s="20"/>
    </row>
    <row r="1615" spans="1:34">
      <c r="A1615" s="99" t="s">
        <v>810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811</v>
      </c>
      <c r="B1616" s="87">
        <v>18</v>
      </c>
      <c r="C1616" s="21" t="s">
        <v>845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812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813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663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604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840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841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842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843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844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809</v>
      </c>
      <c r="AF1629" s="60"/>
      <c r="AH1629" s="20"/>
    </row>
    <row r="1630" spans="1:34">
      <c r="A1630" s="99" t="s">
        <v>810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811</v>
      </c>
      <c r="B1631" s="89">
        <v>18</v>
      </c>
      <c r="C1631" s="21" t="s">
        <v>845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812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813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663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604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840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841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842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843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844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809</v>
      </c>
      <c r="AF1644" s="60"/>
      <c r="AH1644" s="20"/>
    </row>
    <row r="1645" spans="1:34">
      <c r="A1645" s="99" t="s">
        <v>810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811</v>
      </c>
      <c r="B1646" s="87">
        <v>18</v>
      </c>
      <c r="C1646" s="21" t="s">
        <v>845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812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813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663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604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840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841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842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843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844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809</v>
      </c>
      <c r="AF1659" s="60"/>
      <c r="AH1659" s="20"/>
    </row>
    <row r="1660" spans="1:34">
      <c r="A1660" s="99" t="s">
        <v>810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811</v>
      </c>
      <c r="B1661" s="89">
        <v>12</v>
      </c>
      <c r="C1661" s="21" t="s">
        <v>845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812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813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663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604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840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841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842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843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844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809</v>
      </c>
      <c r="AF1674" s="60"/>
      <c r="AH1674" s="20"/>
    </row>
    <row r="1675" spans="1:34">
      <c r="A1675" s="99" t="s">
        <v>810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811</v>
      </c>
      <c r="B1676" s="87">
        <v>12</v>
      </c>
      <c r="C1676" s="21" t="s">
        <v>845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812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813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663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604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840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841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842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843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844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809</v>
      </c>
      <c r="AF1689" s="60"/>
      <c r="AH1689" s="20"/>
    </row>
    <row r="1690" spans="1:34">
      <c r="A1690" s="99" t="s">
        <v>810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811</v>
      </c>
      <c r="B1691" s="89">
        <v>16</v>
      </c>
      <c r="C1691" s="21" t="s">
        <v>845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812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813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663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604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840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841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842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843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844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809</v>
      </c>
      <c r="AF1704" s="60"/>
      <c r="AH1704" s="20"/>
    </row>
    <row r="1705" spans="1:34">
      <c r="A1705" s="99" t="s">
        <v>810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811</v>
      </c>
      <c r="B1706" s="87">
        <v>10</v>
      </c>
      <c r="C1706" s="21" t="s">
        <v>845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812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813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663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604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840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841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842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843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844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810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809</v>
      </c>
      <c r="AF1720" s="60"/>
      <c r="AH1720" s="20"/>
    </row>
    <row r="1721" spans="1:34">
      <c r="A1721" s="99" t="s">
        <v>811</v>
      </c>
      <c r="B1721" s="89">
        <v>16</v>
      </c>
      <c r="C1721" s="21" t="s">
        <v>845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812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813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663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604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840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841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842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843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844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810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809</v>
      </c>
      <c r="AF1735" s="60"/>
      <c r="AH1735" s="20"/>
    </row>
    <row r="1736" spans="1:34">
      <c r="A1736" s="99" t="s">
        <v>811</v>
      </c>
      <c r="B1736" s="87">
        <v>14</v>
      </c>
      <c r="C1736" s="21" t="s">
        <v>845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812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813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663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604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840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841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842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843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844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902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810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809</v>
      </c>
      <c r="AF1750" s="60"/>
      <c r="AH1750" s="20"/>
    </row>
    <row r="1751" spans="1:34">
      <c r="A1751" s="99" t="s">
        <v>811</v>
      </c>
      <c r="B1751" s="89">
        <v>16</v>
      </c>
      <c r="C1751" s="21" t="s">
        <v>845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812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813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663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604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840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841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842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843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844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910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810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809</v>
      </c>
      <c r="AF1765" s="60"/>
      <c r="AH1765" s="20"/>
    </row>
    <row r="1766" spans="1:34">
      <c r="A1766" s="99" t="s">
        <v>811</v>
      </c>
      <c r="B1766" s="89">
        <v>15</v>
      </c>
      <c r="C1766" s="21" t="s">
        <v>845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812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813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663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604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840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841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842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843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844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810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811</v>
      </c>
      <c r="B1781" s="91">
        <v>18</v>
      </c>
      <c r="C1781" s="21" t="s">
        <v>845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809</v>
      </c>
      <c r="AF1781" s="60"/>
      <c r="AH1781" s="20"/>
    </row>
    <row r="1782" spans="1:34">
      <c r="A1782" s="99" t="s">
        <v>812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813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663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604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840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841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842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843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844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810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811</v>
      </c>
      <c r="B1796" s="93">
        <v>24</v>
      </c>
      <c r="C1796" s="21" t="s">
        <v>845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809</v>
      </c>
      <c r="AF1796" s="60"/>
      <c r="AH1796" s="20"/>
    </row>
    <row r="1797" spans="1:34">
      <c r="A1797" s="99" t="s">
        <v>812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813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663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604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840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841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842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843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844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810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811</v>
      </c>
      <c r="B1811" s="91">
        <v>16</v>
      </c>
      <c r="C1811" s="21" t="s">
        <v>845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809</v>
      </c>
      <c r="AF1811" s="60"/>
      <c r="AH1811" s="20"/>
    </row>
    <row r="1812" spans="1:34">
      <c r="A1812" s="99" t="s">
        <v>812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813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663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604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840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841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842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843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844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810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811</v>
      </c>
      <c r="B1826" s="93">
        <v>20</v>
      </c>
      <c r="C1826" s="21" t="s">
        <v>845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809</v>
      </c>
      <c r="AF1826" s="60"/>
      <c r="AH1826" s="20"/>
    </row>
    <row r="1827" spans="1:34">
      <c r="A1827" s="99" t="s">
        <v>812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813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663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604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840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841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842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843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844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541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810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811</v>
      </c>
      <c r="B1841" s="91">
        <v>25</v>
      </c>
      <c r="C1841" s="21" t="s">
        <v>845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809</v>
      </c>
      <c r="AF1841" s="60"/>
      <c r="AH1841" s="20"/>
    </row>
    <row r="1842" spans="1:34">
      <c r="A1842" s="99" t="s">
        <v>812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813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663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604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840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841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842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843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844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591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810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811</v>
      </c>
      <c r="B1856" s="93">
        <v>18</v>
      </c>
      <c r="C1856" s="21" t="s">
        <v>845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809</v>
      </c>
      <c r="AF1856" s="60"/>
      <c r="AH1856" s="20"/>
    </row>
    <row r="1857" spans="1:34">
      <c r="A1857" s="99" t="s">
        <v>812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813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663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604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840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841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842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843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844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810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811</v>
      </c>
      <c r="B1871" s="91">
        <v>25</v>
      </c>
      <c r="C1871" s="21" t="s">
        <v>845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809</v>
      </c>
      <c r="AF1871" s="60"/>
      <c r="AH1871" s="20"/>
    </row>
    <row r="1872" spans="1:34">
      <c r="A1872" s="99" t="s">
        <v>812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813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663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604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840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841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842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843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844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15</v>
      </c>
      <c r="L1884" s="51">
        <v>15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270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243.00000000000003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513</v>
      </c>
      <c r="AA1884" s="52">
        <f>Q1884+V1884</f>
        <v>0</v>
      </c>
      <c r="AB1884" s="52">
        <f>R1884+W1884</f>
        <v>0</v>
      </c>
      <c r="AC1884" s="53">
        <f>ROUND(X1884+Y1884+Z1884+AA1884+AB1884,1)</f>
        <v>513</v>
      </c>
      <c r="AD1884" s="58"/>
      <c r="AE1884" s="113"/>
      <c r="AF1884" s="60"/>
      <c r="AH1884" s="20"/>
    </row>
    <row r="1885" spans="1:34">
      <c r="A1885" s="99" t="s">
        <v>810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15</v>
      </c>
      <c r="L1885" s="13">
        <v>15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300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270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570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570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811</v>
      </c>
      <c r="B1886" s="93">
        <v>15</v>
      </c>
      <c r="C1886" s="21" t="s">
        <v>845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15</v>
      </c>
      <c r="L1886" s="13">
        <v>15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255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229.49999999999997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484.5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484.5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812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15</v>
      </c>
      <c r="L1887" s="13">
        <v>15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255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229.49999999999997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484.5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484.5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813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15</v>
      </c>
      <c r="L1888" s="13">
        <v>15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255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229.49999999999997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484.5</v>
      </c>
      <c r="AA1888" s="14">
        <f t="shared" si="601"/>
        <v>0</v>
      </c>
      <c r="AB1888" s="14">
        <f t="shared" si="603"/>
        <v>0</v>
      </c>
      <c r="AC1888" s="15">
        <f t="shared" si="602"/>
        <v>484.5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663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15</v>
      </c>
      <c r="L1889" s="13">
        <v>15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255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229.49999999999997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484.5</v>
      </c>
      <c r="AA1889" s="14">
        <f t="shared" si="601"/>
        <v>0</v>
      </c>
      <c r="AB1889" s="14">
        <f t="shared" si="603"/>
        <v>0</v>
      </c>
      <c r="AC1889" s="15">
        <f t="shared" si="602"/>
        <v>484.5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604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30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270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570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570</v>
      </c>
      <c r="AD1890" s="48">
        <f>(ROUND(AC1890-AC1884,1)/AC1884)</f>
        <v>0.1111111111111111</v>
      </c>
      <c r="AE1890" s="113"/>
      <c r="AF1890" s="60"/>
      <c r="AH1890" s="20"/>
    </row>
    <row r="1891" spans="1:34">
      <c r="A1891" s="99" t="s">
        <v>840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15</v>
      </c>
      <c r="L1891" s="13">
        <v>15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270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570</v>
      </c>
      <c r="AA1891" s="14">
        <f t="shared" si="601"/>
        <v>0</v>
      </c>
      <c r="AB1891" s="14">
        <f t="shared" si="603"/>
        <v>0</v>
      </c>
      <c r="AC1891" s="15">
        <f t="shared" si="602"/>
        <v>570</v>
      </c>
      <c r="AD1891" s="48">
        <f>(ROUND(AC1891-AC1884,1)/AC1884)</f>
        <v>0.1111111111111111</v>
      </c>
      <c r="AE1891" s="113"/>
      <c r="AF1891" s="60"/>
      <c r="AH1891" s="20"/>
    </row>
    <row r="1892" spans="1:34">
      <c r="A1892" s="99" t="s">
        <v>841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30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270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570</v>
      </c>
      <c r="AB1892" s="14">
        <f t="shared" si="603"/>
        <v>0</v>
      </c>
      <c r="AC1892" s="15">
        <f t="shared" si="602"/>
        <v>570</v>
      </c>
      <c r="AD1892" s="48">
        <f>(ROUND(AC1892-AC1884,1)/AC1884)</f>
        <v>0.1111111111111111</v>
      </c>
      <c r="AE1892" s="113"/>
      <c r="AF1892" s="60"/>
      <c r="AH1892" s="20"/>
    </row>
    <row r="1893" spans="1:34">
      <c r="A1893" s="99" t="s">
        <v>842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15</v>
      </c>
      <c r="L1893" s="13">
        <v>15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270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570</v>
      </c>
      <c r="AC1893" s="15">
        <f t="shared" si="602"/>
        <v>570</v>
      </c>
      <c r="AD1893" s="48">
        <f>(ROUND(AC1893-AC1884,1)/AC1884)</f>
        <v>0.1111111111111111</v>
      </c>
      <c r="AE1893" s="113"/>
      <c r="AF1893" s="60"/>
      <c r="AH1893" s="20"/>
    </row>
    <row r="1894" spans="1:34">
      <c r="A1894" s="99" t="s">
        <v>843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15</v>
      </c>
      <c r="L1894" s="13">
        <v>15</v>
      </c>
      <c r="M1894" s="13">
        <v>15</v>
      </c>
      <c r="N1894" s="14">
        <f>D1894*$D$13</f>
        <v>0</v>
      </c>
      <c r="O1894" s="14">
        <f>E1894*$E$13</f>
        <v>0</v>
      </c>
      <c r="P1894" s="14">
        <f>F1894*$F$13</f>
        <v>240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324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564</v>
      </c>
      <c r="AA1894" s="14">
        <f t="shared" si="601"/>
        <v>0</v>
      </c>
      <c r="AB1894" s="14">
        <f t="shared" si="603"/>
        <v>0</v>
      </c>
      <c r="AC1894" s="15">
        <f t="shared" si="602"/>
        <v>564</v>
      </c>
      <c r="AD1894" s="48">
        <f>(ROUND(AC1894-AC1884,1)/AC1884)</f>
        <v>9.9415204678362568E-2</v>
      </c>
      <c r="AE1894" s="113"/>
      <c r="AF1894" s="60"/>
      <c r="AH1894" s="20"/>
    </row>
    <row r="1895" spans="1:34">
      <c r="A1895" s="99" t="s">
        <v>844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30</v>
      </c>
      <c r="L1895" s="13">
        <v>0</v>
      </c>
      <c r="M1895" s="13">
        <v>0</v>
      </c>
      <c r="N1895" s="14">
        <f>D1895*$D$14</f>
        <v>300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270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570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570</v>
      </c>
      <c r="AD1895" s="48">
        <f>(ROUND(AC1895-AC1884,1)/AC1884)</f>
        <v>0.1111111111111111</v>
      </c>
      <c r="AE1895" s="113"/>
      <c r="AF1895" s="60"/>
      <c r="AH1895" s="20"/>
    </row>
    <row r="1896" spans="1:34">
      <c r="A1896" s="99"/>
      <c r="B1896" s="93" t="s">
        <v>887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30</v>
      </c>
      <c r="M1896" s="13">
        <v>0</v>
      </c>
      <c r="N1896" s="14">
        <f>D1896*$D$15</f>
        <v>300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270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570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570</v>
      </c>
      <c r="AD1896" s="48">
        <f>(ROUND(AC1896-AC1884,1)/AC1884)</f>
        <v>0.1111111111111111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15</v>
      </c>
      <c r="L1897" s="13">
        <v>15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300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270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570</v>
      </c>
      <c r="AA1897" s="14">
        <f t="shared" si="601"/>
        <v>0</v>
      </c>
      <c r="AB1897" s="14">
        <f t="shared" si="603"/>
        <v>0</v>
      </c>
      <c r="AC1897" s="15">
        <f t="shared" si="602"/>
        <v>570</v>
      </c>
      <c r="AD1897" s="48">
        <f>(ROUND(AC1897-AC1884,1)/AC1884)</f>
        <v>0.1111111111111111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15</v>
      </c>
      <c r="L1898" s="13">
        <v>15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300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270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570</v>
      </c>
      <c r="AA1898" s="14">
        <f t="shared" si="601"/>
        <v>0</v>
      </c>
      <c r="AB1898" s="14">
        <f t="shared" si="603"/>
        <v>0</v>
      </c>
      <c r="AC1898" s="15">
        <f t="shared" si="602"/>
        <v>570</v>
      </c>
      <c r="AD1898" s="48">
        <f>(ROUND(AC1898-AC1884,1)/AC1884)</f>
        <v>0.1111111111111111</v>
      </c>
      <c r="AE1898" s="113"/>
      <c r="AF1898" s="60"/>
      <c r="AH1898" s="20"/>
    </row>
    <row r="1899" spans="1:34">
      <c r="A1899" s="107"/>
      <c r="B1899" s="159" t="s">
        <v>430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810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811</v>
      </c>
      <c r="B1902" s="89">
        <v>18</v>
      </c>
      <c r="C1902" s="21" t="s">
        <v>845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809</v>
      </c>
      <c r="AF1902" s="60"/>
      <c r="AH1902" s="20"/>
    </row>
    <row r="1903" spans="1:34">
      <c r="A1903" s="99" t="s">
        <v>812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813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663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604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840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841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842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843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844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810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811</v>
      </c>
      <c r="B1917" s="87">
        <v>20</v>
      </c>
      <c r="C1917" s="21" t="s">
        <v>845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809</v>
      </c>
      <c r="AF1917" s="60"/>
      <c r="AH1917" s="20"/>
    </row>
    <row r="1918" spans="1:34">
      <c r="A1918" s="99" t="s">
        <v>812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813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663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604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840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841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842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843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844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810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811</v>
      </c>
      <c r="B1932" s="91">
        <v>26</v>
      </c>
      <c r="C1932" s="21" t="s">
        <v>845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809</v>
      </c>
      <c r="AF1932" s="60"/>
      <c r="AH1932" s="20"/>
    </row>
    <row r="1933" spans="1:34">
      <c r="A1933" s="99" t="s">
        <v>812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813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663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604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840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841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842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843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844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810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811</v>
      </c>
      <c r="B1947" s="93">
        <v>28</v>
      </c>
      <c r="C1947" s="21" t="s">
        <v>845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809</v>
      </c>
      <c r="AF1947" s="60"/>
      <c r="AH1947" s="20"/>
    </row>
    <row r="1948" spans="1:34">
      <c r="A1948" s="99" t="s">
        <v>812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813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663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604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840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841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842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843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844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810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809</v>
      </c>
      <c r="AF1962" s="60"/>
      <c r="AH1962" s="20"/>
    </row>
    <row r="1963" spans="1:34">
      <c r="A1963" s="99" t="s">
        <v>811</v>
      </c>
      <c r="B1963" s="87">
        <v>18</v>
      </c>
      <c r="C1963" s="21" t="s">
        <v>845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812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813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663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604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840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841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842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843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844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810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809</v>
      </c>
      <c r="AF1977" s="60"/>
      <c r="AH1977" s="20"/>
    </row>
    <row r="1978" spans="1:34">
      <c r="A1978" s="99" t="s">
        <v>811</v>
      </c>
      <c r="B1978" s="89">
        <v>24</v>
      </c>
      <c r="C1978" s="21" t="s">
        <v>845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812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813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663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604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840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841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842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843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844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568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810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809</v>
      </c>
      <c r="AF1992" s="60"/>
      <c r="AH1992" s="20"/>
    </row>
    <row r="1993" spans="1:34">
      <c r="A1993" s="99" t="s">
        <v>811</v>
      </c>
      <c r="B1993" s="87">
        <v>20</v>
      </c>
      <c r="C1993" s="21" t="s">
        <v>845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812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813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663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604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840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841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842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843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844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810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809</v>
      </c>
      <c r="AF2007" s="60"/>
      <c r="AH2007" s="20"/>
    </row>
    <row r="2008" spans="1:34">
      <c r="A2008" s="99" t="s">
        <v>811</v>
      </c>
      <c r="B2008" s="89">
        <v>20</v>
      </c>
      <c r="C2008" s="21" t="s">
        <v>845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812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813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663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604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840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841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842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843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844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810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809</v>
      </c>
      <c r="AF2022" s="60"/>
      <c r="AH2022" s="20"/>
    </row>
    <row r="2023" spans="1:34">
      <c r="A2023" s="99" t="s">
        <v>811</v>
      </c>
      <c r="B2023" s="91">
        <v>28</v>
      </c>
      <c r="C2023" s="21" t="s">
        <v>845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812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813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663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604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840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841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842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843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844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810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809</v>
      </c>
      <c r="AF2037" s="60"/>
      <c r="AH2037" s="20"/>
    </row>
    <row r="2038" spans="1:34">
      <c r="A2038" s="99" t="s">
        <v>811</v>
      </c>
      <c r="B2038" s="93">
        <v>12</v>
      </c>
      <c r="C2038" s="21" t="s">
        <v>845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812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813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663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604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840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841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842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843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844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594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810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809</v>
      </c>
      <c r="AF2052" s="60"/>
      <c r="AH2052" s="20"/>
    </row>
    <row r="2053" spans="1:34">
      <c r="A2053" s="99" t="s">
        <v>811</v>
      </c>
      <c r="B2053" s="91">
        <v>13</v>
      </c>
      <c r="C2053" s="21" t="s">
        <v>845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812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813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663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604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840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841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842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843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844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810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811</v>
      </c>
      <c r="B2068" s="93">
        <v>40</v>
      </c>
      <c r="C2068" s="21" t="s">
        <v>845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809</v>
      </c>
      <c r="AF2068" s="60"/>
      <c r="AH2068" s="20"/>
    </row>
    <row r="2069" spans="1:34">
      <c r="A2069" s="99" t="s">
        <v>812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813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663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604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840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841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842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843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844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810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809</v>
      </c>
      <c r="AF2083" s="60"/>
      <c r="AH2083" s="20"/>
    </row>
    <row r="2084" spans="1:34">
      <c r="A2084" s="99" t="s">
        <v>811</v>
      </c>
      <c r="B2084" s="87">
        <v>12</v>
      </c>
      <c r="C2084" s="21" t="s">
        <v>845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812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813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663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604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840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841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842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843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844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810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809</v>
      </c>
      <c r="AF2098" s="60"/>
      <c r="AH2098" s="20"/>
    </row>
    <row r="2099" spans="1:34">
      <c r="A2099" s="99" t="s">
        <v>811</v>
      </c>
      <c r="B2099" s="89">
        <v>8</v>
      </c>
      <c r="C2099" s="21" t="s">
        <v>845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812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813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663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604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840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841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842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843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844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592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810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809</v>
      </c>
      <c r="AF2113" s="60"/>
      <c r="AH2113" s="20"/>
    </row>
    <row r="2114" spans="1:34">
      <c r="A2114" s="99" t="s">
        <v>811</v>
      </c>
      <c r="B2114" s="87">
        <v>12</v>
      </c>
      <c r="C2114" s="21" t="s">
        <v>845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812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813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663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604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840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841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842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843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844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810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809</v>
      </c>
      <c r="AF2128" s="60"/>
      <c r="AH2128" s="20"/>
    </row>
    <row r="2129" spans="1:34">
      <c r="A2129" s="99" t="s">
        <v>811</v>
      </c>
      <c r="B2129" s="91">
        <v>28</v>
      </c>
      <c r="C2129" s="21" t="s">
        <v>845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812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813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663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604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840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841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842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843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844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810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809</v>
      </c>
      <c r="AF2143" s="60"/>
      <c r="AH2143" s="20"/>
    </row>
    <row r="2144" spans="1:34">
      <c r="A2144" s="99" t="s">
        <v>811</v>
      </c>
      <c r="B2144" s="93">
        <v>24</v>
      </c>
      <c r="C2144" s="21" t="s">
        <v>845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812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813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663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604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840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841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842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843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844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810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809</v>
      </c>
      <c r="AF2158" s="60"/>
      <c r="AH2158" s="20"/>
    </row>
    <row r="2159" spans="1:34">
      <c r="A2159" s="99" t="s">
        <v>811</v>
      </c>
      <c r="B2159" s="91">
        <v>0</v>
      </c>
      <c r="C2159" s="21" t="s">
        <v>845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812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813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663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604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840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841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842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843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844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810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809</v>
      </c>
      <c r="AF2173" s="60"/>
      <c r="AH2173" s="20"/>
    </row>
    <row r="2174" spans="1:34">
      <c r="A2174" s="99" t="s">
        <v>811</v>
      </c>
      <c r="B2174" s="93">
        <v>16</v>
      </c>
      <c r="C2174" s="21" t="s">
        <v>845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812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813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663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604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840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841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842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843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844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810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811</v>
      </c>
      <c r="B2189" s="91">
        <v>16</v>
      </c>
      <c r="C2189" s="21" t="s">
        <v>845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809</v>
      </c>
      <c r="AF2189" s="60"/>
      <c r="AH2189" s="20"/>
    </row>
    <row r="2190" spans="1:34">
      <c r="A2190" s="99" t="s">
        <v>812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813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663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604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840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841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842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843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844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810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811</v>
      </c>
      <c r="B2204" s="93">
        <v>20</v>
      </c>
      <c r="C2204" s="21" t="s">
        <v>845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809</v>
      </c>
      <c r="AF2204" s="60"/>
      <c r="AH2204" s="20"/>
    </row>
    <row r="2205" spans="1:34">
      <c r="A2205" s="99" t="s">
        <v>812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813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663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604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840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841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842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843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844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590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810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811</v>
      </c>
      <c r="B2219" s="91">
        <v>18</v>
      </c>
      <c r="C2219" s="21" t="s">
        <v>845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812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809</v>
      </c>
      <c r="AF2220" s="60"/>
      <c r="AH2220" s="20"/>
    </row>
    <row r="2221" spans="1:34">
      <c r="A2221" s="99" t="s">
        <v>813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663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604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840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841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842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843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844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810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811</v>
      </c>
      <c r="B2234" s="93">
        <v>20</v>
      </c>
      <c r="C2234" s="21" t="s">
        <v>845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812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809</v>
      </c>
      <c r="AF2235" s="60"/>
      <c r="AH2235" s="20"/>
    </row>
    <row r="2236" spans="1:34">
      <c r="A2236" s="99" t="s">
        <v>813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663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604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840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841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842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843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844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810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811</v>
      </c>
      <c r="B2250" s="87">
        <v>12</v>
      </c>
      <c r="C2250" s="21" t="s">
        <v>845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809</v>
      </c>
      <c r="AF2250" s="60"/>
      <c r="AH2250" s="20"/>
    </row>
    <row r="2251" spans="1:34">
      <c r="A2251" s="99" t="s">
        <v>812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813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663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604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840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841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842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843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844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810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811</v>
      </c>
      <c r="B2265" s="89">
        <v>18</v>
      </c>
      <c r="C2265" s="21" t="s">
        <v>845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809</v>
      </c>
      <c r="AF2265" s="60"/>
      <c r="AH2265" s="20"/>
    </row>
    <row r="2266" spans="1:34">
      <c r="A2266" s="99" t="s">
        <v>812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813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663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604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840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841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842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843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844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810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811</v>
      </c>
      <c r="B2280" s="91">
        <v>18</v>
      </c>
      <c r="C2280" s="21" t="s">
        <v>845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809</v>
      </c>
      <c r="AF2280" s="60"/>
      <c r="AH2280" s="20"/>
    </row>
    <row r="2281" spans="1:34">
      <c r="A2281" s="99" t="s">
        <v>812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813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663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604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840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841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842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843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844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810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811</v>
      </c>
      <c r="B2295" s="93">
        <v>12</v>
      </c>
      <c r="C2295" s="21" t="s">
        <v>845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809</v>
      </c>
      <c r="AF2295" s="60"/>
      <c r="AH2295" s="20"/>
    </row>
    <row r="2296" spans="1:34">
      <c r="A2296" s="99" t="s">
        <v>812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813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663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604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840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841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842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843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844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810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811</v>
      </c>
      <c r="B2310" s="91">
        <v>32</v>
      </c>
      <c r="C2310" s="21" t="s">
        <v>845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809</v>
      </c>
      <c r="AF2310" s="60"/>
      <c r="AH2310" s="20"/>
    </row>
    <row r="2311" spans="1:34">
      <c r="A2311" s="99" t="s">
        <v>812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813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663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604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840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841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842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843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844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810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811</v>
      </c>
      <c r="B2325" s="93">
        <v>18</v>
      </c>
      <c r="C2325" s="21" t="s">
        <v>845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809</v>
      </c>
      <c r="AF2325" s="60"/>
      <c r="AH2325" s="20"/>
    </row>
    <row r="2326" spans="1:34">
      <c r="A2326" s="99" t="s">
        <v>812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813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663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604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840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841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842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843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844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810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811</v>
      </c>
      <c r="B2340" s="91">
        <v>40</v>
      </c>
      <c r="C2340" s="21" t="s">
        <v>845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809</v>
      </c>
      <c r="AF2340" s="60"/>
      <c r="AH2340" s="20"/>
    </row>
    <row r="2341" spans="1:34">
      <c r="A2341" s="99" t="s">
        <v>812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813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663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604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840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841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842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843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844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584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810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811</v>
      </c>
      <c r="B2355" s="93">
        <v>20</v>
      </c>
      <c r="C2355" s="21" t="s">
        <v>845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809</v>
      </c>
      <c r="AF2355" s="60"/>
      <c r="AH2355" s="20"/>
    </row>
    <row r="2356" spans="1:34">
      <c r="A2356" s="99" t="s">
        <v>812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813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663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604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840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841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842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843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844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883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810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811</v>
      </c>
      <c r="B2370" s="91">
        <v>36</v>
      </c>
      <c r="C2370" s="21" t="s">
        <v>845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809</v>
      </c>
      <c r="AF2370" s="60"/>
      <c r="AH2370" s="20"/>
    </row>
    <row r="2371" spans="1:34">
      <c r="A2371" s="99" t="s">
        <v>812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813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663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604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840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841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842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843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844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911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810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811</v>
      </c>
      <c r="B2385" s="93">
        <v>40</v>
      </c>
      <c r="C2385" s="21" t="s">
        <v>845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809</v>
      </c>
      <c r="AF2385" s="60"/>
      <c r="AH2385" s="20"/>
    </row>
    <row r="2386" spans="1:34">
      <c r="A2386" s="99" t="s">
        <v>812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813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663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604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840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841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842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843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844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9" t="s">
        <v>806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810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811</v>
      </c>
      <c r="B2401" s="87">
        <v>16</v>
      </c>
      <c r="C2401" s="21" t="s">
        <v>845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809</v>
      </c>
      <c r="AF2401" s="60"/>
      <c r="AH2401" s="20"/>
    </row>
    <row r="2402" spans="1:34">
      <c r="A2402" s="99" t="s">
        <v>812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813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663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604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840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841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842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843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844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810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811</v>
      </c>
      <c r="B2416" s="91">
        <v>25</v>
      </c>
      <c r="C2416" s="21" t="s">
        <v>845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809</v>
      </c>
      <c r="AF2416" s="60"/>
      <c r="AH2416" s="20"/>
    </row>
    <row r="2417" spans="1:34">
      <c r="A2417" s="99" t="s">
        <v>812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813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663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604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840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841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842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843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844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810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809</v>
      </c>
      <c r="AF2431" s="60"/>
    </row>
    <row r="2432" spans="1:34">
      <c r="A2432" s="99" t="s">
        <v>811</v>
      </c>
      <c r="B2432" s="87">
        <v>0</v>
      </c>
      <c r="C2432" s="21" t="s">
        <v>845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812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813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663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604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840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841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842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843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844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810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809</v>
      </c>
      <c r="AF2446" s="60"/>
    </row>
    <row r="2447" spans="1:32">
      <c r="A2447" s="99" t="s">
        <v>811</v>
      </c>
      <c r="B2447" s="89">
        <v>8</v>
      </c>
      <c r="C2447" s="21" t="s">
        <v>845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812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813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663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604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840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841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842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843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844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810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809</v>
      </c>
      <c r="AF2461" s="60"/>
    </row>
    <row r="2462" spans="1:32">
      <c r="A2462" s="99" t="s">
        <v>811</v>
      </c>
      <c r="B2462" s="87">
        <v>0</v>
      </c>
      <c r="C2462" s="21" t="s">
        <v>845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812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813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663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604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840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841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842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843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844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810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809</v>
      </c>
      <c r="AF2476" s="60"/>
    </row>
    <row r="2477" spans="1:32">
      <c r="A2477" s="99" t="s">
        <v>811</v>
      </c>
      <c r="B2477" s="89">
        <v>0</v>
      </c>
      <c r="C2477" s="21" t="s">
        <v>845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812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813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663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604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840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841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842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843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844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810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809</v>
      </c>
      <c r="AF2491" s="60"/>
    </row>
    <row r="2492" spans="1:32">
      <c r="A2492" s="99" t="s">
        <v>811</v>
      </c>
      <c r="B2492" s="87">
        <v>18</v>
      </c>
      <c r="C2492" s="21" t="s">
        <v>845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812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813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663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604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840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841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842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843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844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810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809</v>
      </c>
      <c r="AF2506" s="60"/>
    </row>
    <row r="2507" spans="1:32">
      <c r="A2507" s="99" t="s">
        <v>811</v>
      </c>
      <c r="B2507" s="89">
        <v>0</v>
      </c>
      <c r="C2507" s="21" t="s">
        <v>845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812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813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663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604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840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841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842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843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844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565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810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809</v>
      </c>
      <c r="AF2521" s="60"/>
    </row>
    <row r="2522" spans="1:32">
      <c r="A2522" s="99" t="s">
        <v>811</v>
      </c>
      <c r="B2522" s="87">
        <v>0</v>
      </c>
      <c r="C2522" s="21" t="s">
        <v>845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812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813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663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604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840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841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842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843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844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810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809</v>
      </c>
      <c r="AF2536" s="60"/>
    </row>
    <row r="2537" spans="1:32">
      <c r="A2537" s="99" t="s">
        <v>811</v>
      </c>
      <c r="B2537" s="89">
        <v>0</v>
      </c>
      <c r="C2537" s="21" t="s">
        <v>845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812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813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663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604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840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841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842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843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844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810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809</v>
      </c>
      <c r="AF2551" s="60"/>
    </row>
    <row r="2552" spans="1:32">
      <c r="A2552" s="99" t="s">
        <v>811</v>
      </c>
      <c r="B2552" s="91">
        <v>14</v>
      </c>
      <c r="C2552" s="21" t="s">
        <v>845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812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813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663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604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840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841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842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843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844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810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809</v>
      </c>
      <c r="AF2566" s="60"/>
    </row>
    <row r="2567" spans="1:32">
      <c r="A2567" s="99" t="s">
        <v>811</v>
      </c>
      <c r="B2567" s="93">
        <v>0</v>
      </c>
      <c r="C2567" s="21" t="s">
        <v>845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812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813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663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604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840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841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842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843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844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810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809</v>
      </c>
      <c r="AF2581" s="60"/>
    </row>
    <row r="2582" spans="1:32">
      <c r="A2582" s="99" t="s">
        <v>811</v>
      </c>
      <c r="B2582" s="91">
        <v>18</v>
      </c>
      <c r="C2582" s="21" t="s">
        <v>845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812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813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663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604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840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841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842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843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844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810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811</v>
      </c>
      <c r="B2597" s="93">
        <v>0</v>
      </c>
      <c r="C2597" s="21" t="s">
        <v>845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809</v>
      </c>
      <c r="AF2597" s="60"/>
    </row>
    <row r="2598" spans="1:32">
      <c r="A2598" s="99" t="s">
        <v>812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813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663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604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840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841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842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843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844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810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809</v>
      </c>
      <c r="AF2612" s="60"/>
    </row>
    <row r="2613" spans="1:32">
      <c r="A2613" s="99" t="s">
        <v>811</v>
      </c>
      <c r="B2613" s="87">
        <v>8</v>
      </c>
      <c r="C2613" s="21" t="s">
        <v>845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812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813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663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604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840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841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842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843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844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810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809</v>
      </c>
      <c r="AF2627" s="60"/>
    </row>
    <row r="2628" spans="1:32">
      <c r="A2628" s="99" t="s">
        <v>811</v>
      </c>
      <c r="B2628" s="89">
        <v>10</v>
      </c>
      <c r="C2628" s="21" t="s">
        <v>845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812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813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663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604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840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841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842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843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844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810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809</v>
      </c>
      <c r="AF2642" s="60"/>
    </row>
    <row r="2643" spans="1:32">
      <c r="A2643" s="99" t="s">
        <v>811</v>
      </c>
      <c r="B2643" s="87">
        <v>16</v>
      </c>
      <c r="C2643" s="21" t="s">
        <v>845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812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813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663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604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840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841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842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843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844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552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810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809</v>
      </c>
      <c r="AF2657" s="60"/>
    </row>
    <row r="2658" spans="1:32">
      <c r="A2658" s="99" t="s">
        <v>811</v>
      </c>
      <c r="B2658" s="89">
        <v>0</v>
      </c>
      <c r="C2658" s="21" t="s">
        <v>845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812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813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663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604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840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841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842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843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844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810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811</v>
      </c>
      <c r="B2673" s="91">
        <v>18</v>
      </c>
      <c r="C2673" s="21" t="s">
        <v>845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809</v>
      </c>
      <c r="AF2673" s="60"/>
    </row>
    <row r="2674" spans="1:32">
      <c r="A2674" s="99" t="s">
        <v>812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813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663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604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840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841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842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843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844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662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810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809</v>
      </c>
      <c r="AF2687" s="60"/>
    </row>
    <row r="2688" spans="1:32">
      <c r="A2688" s="99" t="s">
        <v>811</v>
      </c>
      <c r="B2688" s="93">
        <v>0</v>
      </c>
      <c r="C2688" s="21" t="s">
        <v>845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812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813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663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604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840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841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842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843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844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810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809</v>
      </c>
      <c r="AF2702" s="60"/>
    </row>
    <row r="2703" spans="1:32">
      <c r="A2703" s="99" t="s">
        <v>811</v>
      </c>
      <c r="B2703" s="91">
        <v>0</v>
      </c>
      <c r="C2703" s="21" t="s">
        <v>845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812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813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663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604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840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841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842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843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844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810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809</v>
      </c>
      <c r="AF2717" s="60"/>
    </row>
    <row r="2718" spans="1:32">
      <c r="A2718" s="99" t="s">
        <v>811</v>
      </c>
      <c r="B2718" s="93">
        <v>0</v>
      </c>
      <c r="C2718" s="21" t="s">
        <v>845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812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813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663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604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840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841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842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843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844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810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809</v>
      </c>
      <c r="AF2732" s="60"/>
    </row>
    <row r="2733" spans="1:32">
      <c r="A2733" s="99" t="s">
        <v>811</v>
      </c>
      <c r="B2733" s="91">
        <v>0</v>
      </c>
      <c r="C2733" s="21" t="s">
        <v>845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812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813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663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604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840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841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842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843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844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548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810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809</v>
      </c>
      <c r="AF2747" s="60"/>
    </row>
    <row r="2748" spans="1:32">
      <c r="A2748" s="99" t="s">
        <v>811</v>
      </c>
      <c r="B2748" s="93">
        <v>0</v>
      </c>
      <c r="C2748" s="21" t="s">
        <v>845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812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813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663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604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840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841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842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843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844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562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810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809</v>
      </c>
      <c r="AF2762" s="60"/>
    </row>
    <row r="2763" spans="1:32">
      <c r="A2763" s="99" t="s">
        <v>811</v>
      </c>
      <c r="B2763" s="91">
        <v>0</v>
      </c>
      <c r="C2763" s="21" t="s">
        <v>845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812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813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663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604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840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841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842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843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844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538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810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809</v>
      </c>
      <c r="AF2777" s="60"/>
    </row>
    <row r="2778" spans="1:32">
      <c r="A2778" s="99" t="s">
        <v>811</v>
      </c>
      <c r="B2778" s="93">
        <v>16</v>
      </c>
      <c r="C2778" s="21" t="s">
        <v>845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812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813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663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604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840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841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842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843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844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557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810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809</v>
      </c>
      <c r="AF2792" s="60"/>
    </row>
    <row r="2793" spans="1:32">
      <c r="A2793" s="99" t="s">
        <v>811</v>
      </c>
      <c r="B2793" s="91">
        <v>0</v>
      </c>
      <c r="C2793" s="21" t="s">
        <v>845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812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813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663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604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840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841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842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843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844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809</v>
      </c>
      <c r="AF2807" s="60"/>
    </row>
    <row r="2808" spans="1:32">
      <c r="A2808" s="99" t="s">
        <v>810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811</v>
      </c>
      <c r="B2809" s="87">
        <v>0</v>
      </c>
      <c r="C2809" s="21" t="s">
        <v>845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812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813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663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604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840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841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842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843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844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809</v>
      </c>
      <c r="AF2822" s="60"/>
    </row>
    <row r="2823" spans="1:32">
      <c r="A2823" s="99" t="s">
        <v>810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811</v>
      </c>
      <c r="B2824" s="89">
        <v>0</v>
      </c>
      <c r="C2824" s="21" t="s">
        <v>845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812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813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663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604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840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841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842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843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844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810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809</v>
      </c>
      <c r="AF2838" s="60"/>
    </row>
    <row r="2839" spans="1:32">
      <c r="A2839" s="99" t="s">
        <v>811</v>
      </c>
      <c r="B2839" s="87">
        <v>8</v>
      </c>
      <c r="C2839" s="21" t="s">
        <v>845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812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813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663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604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840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841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842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843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844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810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811</v>
      </c>
      <c r="B2854" s="89">
        <v>10</v>
      </c>
      <c r="C2854" s="21" t="s">
        <v>845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809</v>
      </c>
      <c r="AF2854" s="60"/>
    </row>
    <row r="2855" spans="1:32">
      <c r="A2855" s="99" t="s">
        <v>812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813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663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604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840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841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842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843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844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810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811</v>
      </c>
      <c r="B2869" s="87">
        <v>10</v>
      </c>
      <c r="C2869" s="21" t="s">
        <v>845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809</v>
      </c>
      <c r="AF2869" s="60"/>
    </row>
    <row r="2870" spans="1:32">
      <c r="A2870" s="99" t="s">
        <v>812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813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663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604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840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841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842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843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844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810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811</v>
      </c>
      <c r="B2884" s="89">
        <v>8</v>
      </c>
      <c r="C2884" s="21" t="s">
        <v>845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809</v>
      </c>
      <c r="AF2884" s="60"/>
    </row>
    <row r="2885" spans="1:32">
      <c r="A2885" s="99" t="s">
        <v>812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813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663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604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840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841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842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843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844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810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811</v>
      </c>
      <c r="B2899" s="87">
        <v>12</v>
      </c>
      <c r="C2899" s="21" t="s">
        <v>845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809</v>
      </c>
      <c r="AF2899" s="60"/>
    </row>
    <row r="2900" spans="1:32">
      <c r="A2900" s="99" t="s">
        <v>812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813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663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604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840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841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842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843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844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884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810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811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809</v>
      </c>
      <c r="AF2914" s="60"/>
    </row>
    <row r="2915" spans="1:32">
      <c r="A2915" s="99" t="s">
        <v>812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813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663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604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840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841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842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843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844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810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811</v>
      </c>
      <c r="B2929" s="87">
        <v>0</v>
      </c>
      <c r="C2929" s="21" t="s">
        <v>845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809</v>
      </c>
      <c r="AF2929" s="60"/>
    </row>
    <row r="2930" spans="1:32">
      <c r="A2930" s="99" t="s">
        <v>812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813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663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604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840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841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842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843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844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895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810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811</v>
      </c>
      <c r="B2944" s="89">
        <v>10</v>
      </c>
      <c r="C2944" s="21" t="s">
        <v>845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809</v>
      </c>
      <c r="AF2944" s="60"/>
    </row>
    <row r="2945" spans="1:32">
      <c r="A2945" s="99" t="s">
        <v>812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813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663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604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840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841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842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843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844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896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810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811</v>
      </c>
      <c r="B2959" s="87">
        <v>16</v>
      </c>
      <c r="C2959" s="21" t="s">
        <v>845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809</v>
      </c>
      <c r="AF2959" s="60"/>
    </row>
    <row r="2960" spans="1:32">
      <c r="A2960" s="99" t="s">
        <v>812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813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663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604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840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841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842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843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844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810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811</v>
      </c>
      <c r="B2974" s="91">
        <v>0</v>
      </c>
      <c r="C2974" s="21" t="s">
        <v>845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809</v>
      </c>
      <c r="AF2974" s="60"/>
    </row>
    <row r="2975" spans="1:32">
      <c r="A2975" s="99" t="s">
        <v>812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813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663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604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840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841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842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843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844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810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811</v>
      </c>
      <c r="B2989" s="93">
        <v>0</v>
      </c>
      <c r="C2989" s="21" t="s">
        <v>845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809</v>
      </c>
      <c r="AF2989" s="60"/>
    </row>
    <row r="2990" spans="1:32">
      <c r="A2990" s="99" t="s">
        <v>812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813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663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604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840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841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842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843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844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661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810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811</v>
      </c>
      <c r="B3004" s="91">
        <v>10</v>
      </c>
      <c r="C3004" s="21" t="s">
        <v>845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809</v>
      </c>
      <c r="AF3004" s="60"/>
    </row>
    <row r="3005" spans="1:32">
      <c r="A3005" s="99" t="s">
        <v>812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813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663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604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840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841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842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843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844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810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811</v>
      </c>
      <c r="B3019" s="93">
        <v>18</v>
      </c>
      <c r="C3019" s="21" t="s">
        <v>845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809</v>
      </c>
      <c r="AF3019" s="60"/>
    </row>
    <row r="3020" spans="1:32">
      <c r="A3020" s="99" t="s">
        <v>812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813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663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604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840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841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842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843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844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537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810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811</v>
      </c>
      <c r="B3034" s="91">
        <v>20</v>
      </c>
      <c r="C3034" s="21" t="s">
        <v>845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809</v>
      </c>
      <c r="AF3034" s="60"/>
    </row>
    <row r="3035" spans="1:32">
      <c r="A3035" s="99" t="s">
        <v>812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813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663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604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840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841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842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843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844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810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811</v>
      </c>
      <c r="B3049" s="93">
        <v>10</v>
      </c>
      <c r="C3049" s="21" t="s">
        <v>845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809</v>
      </c>
      <c r="AF3049" s="60"/>
    </row>
    <row r="3050" spans="1:32">
      <c r="A3050" s="99" t="s">
        <v>812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813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663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604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840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841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842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843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844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536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810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811</v>
      </c>
      <c r="B3064" s="91">
        <v>20</v>
      </c>
      <c r="C3064" s="21" t="s">
        <v>845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809</v>
      </c>
      <c r="AF3064" s="60"/>
    </row>
    <row r="3065" spans="1:32">
      <c r="A3065" s="99" t="s">
        <v>812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813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663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604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840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841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842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843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844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30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162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342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795.6</v>
      </c>
      <c r="AD3077" s="58"/>
      <c r="AE3077" s="113"/>
      <c r="AF3077" s="60"/>
    </row>
    <row r="3078" spans="1:32">
      <c r="A3078" s="99" t="s">
        <v>810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30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135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285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996.5</v>
      </c>
      <c r="AD3078" s="48">
        <f>(ROUND(AC3078-AC3077,1)/AC3077)</f>
        <v>0.2525138260432378</v>
      </c>
      <c r="AE3078" s="113"/>
      <c r="AF3078" s="60"/>
    </row>
    <row r="3079" spans="1:32">
      <c r="A3079" s="99" t="s">
        <v>811</v>
      </c>
      <c r="B3079" s="93">
        <v>10</v>
      </c>
      <c r="C3079" s="21" t="s">
        <v>845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30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153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323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751.4</v>
      </c>
      <c r="AD3079" s="48">
        <f>(ROUND(AC3079-AC3077,1)/AC3077)</f>
        <v>-5.5555555555555559E-2</v>
      </c>
      <c r="AE3079" s="113" t="s">
        <v>809</v>
      </c>
      <c r="AF3079" s="60"/>
    </row>
    <row r="3080" spans="1:32">
      <c r="A3080" s="99" t="s">
        <v>812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30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153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323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751.4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813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30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153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323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751.4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663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30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153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323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751.4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604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30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337.5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712.5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892.8</v>
      </c>
      <c r="AD3083" s="48">
        <f>(ROUND(AC3083-AC3077,1)/AC3077)</f>
        <v>0.12217194570135746</v>
      </c>
      <c r="AE3083" s="113"/>
      <c r="AF3083" s="60"/>
    </row>
    <row r="3084" spans="1:32">
      <c r="A3084" s="99" t="s">
        <v>840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15</v>
      </c>
      <c r="L3084" s="13">
        <v>15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337.5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712.5</v>
      </c>
      <c r="AA3084" s="14">
        <f t="shared" si="983"/>
        <v>0</v>
      </c>
      <c r="AB3084" s="14">
        <f t="shared" si="985"/>
        <v>0</v>
      </c>
      <c r="AC3084" s="15">
        <f t="shared" si="984"/>
        <v>892.8</v>
      </c>
      <c r="AD3084" s="48">
        <f>(ROUND(AC3084-AC3077,1)/AC3077)</f>
        <v>0.12217194570135746</v>
      </c>
      <c r="AE3084" s="113"/>
      <c r="AF3084" s="60"/>
    </row>
    <row r="3085" spans="1:32">
      <c r="A3085" s="99" t="s">
        <v>841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30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337.5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712.5</v>
      </c>
      <c r="AB3085" s="14">
        <f t="shared" si="985"/>
        <v>0</v>
      </c>
      <c r="AC3085" s="15">
        <f t="shared" si="984"/>
        <v>892.8</v>
      </c>
      <c r="AD3085" s="48">
        <f>(ROUND(AC3085-AC3077,1)/AC3077)</f>
        <v>0.12217194570135746</v>
      </c>
      <c r="AE3085" s="113"/>
      <c r="AF3085" s="60"/>
    </row>
    <row r="3086" spans="1:32">
      <c r="A3086" s="99" t="s">
        <v>842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15</v>
      </c>
      <c r="L3086" s="13">
        <v>15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337.5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712.5</v>
      </c>
      <c r="AC3086" s="15">
        <f t="shared" si="984"/>
        <v>892.8</v>
      </c>
      <c r="AD3086" s="48">
        <f>(ROUND(AC3086-AC3077,1)/AC3077)</f>
        <v>0.12217194570135746</v>
      </c>
      <c r="AE3086" s="113"/>
      <c r="AF3086" s="60"/>
    </row>
    <row r="3087" spans="1:32">
      <c r="A3087" s="99" t="s">
        <v>843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30</v>
      </c>
      <c r="L3087" s="13">
        <v>0</v>
      </c>
      <c r="M3087" s="13">
        <v>15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303.75000000000006</v>
      </c>
      <c r="T3087" s="14">
        <f>(O3087/100)*(K3087*$K$13)+(O3087/100)*(M3087*$M$13)</f>
        <v>202.5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438.75000000000006</v>
      </c>
      <c r="Y3087" s="14">
        <f t="shared" si="981"/>
        <v>352.5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791.3</v>
      </c>
      <c r="AD3087" s="48">
        <f>(ROUND(AC3087-AC3077,1)/AC3077)</f>
        <v>-5.404725992961287E-3</v>
      </c>
      <c r="AE3087" s="113"/>
      <c r="AF3087" s="60"/>
    </row>
    <row r="3088" spans="1:32">
      <c r="A3088" s="99" t="s">
        <v>844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30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688.49999999999989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943.49999999999989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943.5</v>
      </c>
      <c r="AD3088" s="48">
        <f>(ROUND(AC3088-AC3077,1)/AC3077)</f>
        <v>0.1858974358974359</v>
      </c>
      <c r="AE3088" s="113"/>
      <c r="AF3088" s="60"/>
    </row>
    <row r="3089" spans="1:32">
      <c r="A3089" s="99"/>
      <c r="B3089" s="93" t="s">
        <v>887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30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688.49999999999989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943.49999999999989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943.5</v>
      </c>
      <c r="AD3089" s="48">
        <f>(ROUND(AC3089-AC3077,1)/AC3077)</f>
        <v>0.1858974358974359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30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135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285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880.1</v>
      </c>
      <c r="AD3090" s="48">
        <f>(ROUND(AC3090-AC3077,1)/AC3077)</f>
        <v>0.10620915032679738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30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135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285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880.1</v>
      </c>
      <c r="AD3091" s="48">
        <f>(ROUND(AC3091-AC3077,1)/AC3077)</f>
        <v>0.10620915032679738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810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811</v>
      </c>
      <c r="B3094" s="91">
        <v>0</v>
      </c>
      <c r="C3094" s="21" t="s">
        <v>845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809</v>
      </c>
      <c r="AF3094" s="60"/>
    </row>
    <row r="3095" spans="1:32">
      <c r="A3095" s="99" t="s">
        <v>812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813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663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604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840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841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842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843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844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9" t="s">
        <v>431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810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809</v>
      </c>
      <c r="AF3109" s="60"/>
    </row>
    <row r="3110" spans="1:32">
      <c r="A3110" s="99" t="s">
        <v>811</v>
      </c>
      <c r="B3110" s="87">
        <v>10</v>
      </c>
      <c r="C3110" s="21" t="s">
        <v>845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812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813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663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604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840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841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842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843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844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809</v>
      </c>
      <c r="AF3124" s="60"/>
    </row>
    <row r="3125" spans="1:32">
      <c r="A3125" s="99" t="s">
        <v>810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811</v>
      </c>
      <c r="B3126" s="87">
        <v>0</v>
      </c>
      <c r="C3126" s="21" t="s">
        <v>845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812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813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663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604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840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841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842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843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844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809</v>
      </c>
      <c r="AF3139" s="60"/>
    </row>
    <row r="3140" spans="1:32">
      <c r="A3140" s="99" t="s">
        <v>810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811</v>
      </c>
      <c r="B3141" s="89">
        <v>0</v>
      </c>
      <c r="C3141" s="21" t="s">
        <v>845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812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813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663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604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840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841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842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843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844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809</v>
      </c>
      <c r="AF3154" s="60"/>
    </row>
    <row r="3155" spans="1:32">
      <c r="A3155" s="99" t="s">
        <v>810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811</v>
      </c>
      <c r="B3156" s="87">
        <v>0</v>
      </c>
      <c r="C3156" s="21" t="s">
        <v>845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812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813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663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604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840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841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842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843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844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809</v>
      </c>
      <c r="AF3169" s="60"/>
    </row>
    <row r="3170" spans="1:32">
      <c r="A3170" s="99" t="s">
        <v>810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811</v>
      </c>
      <c r="B3171" s="89">
        <v>0</v>
      </c>
      <c r="C3171" s="21" t="s">
        <v>845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812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813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663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604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840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841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842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843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844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809</v>
      </c>
      <c r="AF3184" s="60"/>
    </row>
    <row r="3185" spans="1:32">
      <c r="A3185" s="99" t="s">
        <v>810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811</v>
      </c>
      <c r="B3186" s="87">
        <v>0</v>
      </c>
      <c r="C3186" s="21" t="s">
        <v>845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812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813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663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604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840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841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842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843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844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809</v>
      </c>
      <c r="AF3199" s="60"/>
    </row>
    <row r="3200" spans="1:32">
      <c r="A3200" s="99" t="s">
        <v>810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811</v>
      </c>
      <c r="B3201" s="89">
        <v>20</v>
      </c>
      <c r="C3201" s="21" t="s">
        <v>845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812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813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663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604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840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841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842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843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844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810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809</v>
      </c>
      <c r="AF3215" s="60"/>
    </row>
    <row r="3216" spans="1:32">
      <c r="A3216" s="99" t="s">
        <v>811</v>
      </c>
      <c r="B3216" s="91">
        <v>0</v>
      </c>
      <c r="C3216" s="21" t="s">
        <v>845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812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813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663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604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840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841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842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843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844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810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809</v>
      </c>
      <c r="AF3230" s="60"/>
    </row>
    <row r="3231" spans="1:32">
      <c r="A3231" s="99" t="s">
        <v>811</v>
      </c>
      <c r="B3231" s="93">
        <v>0</v>
      </c>
      <c r="C3231" s="21" t="s">
        <v>845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812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813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663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604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840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841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842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843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844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810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809</v>
      </c>
      <c r="AF3245" s="60"/>
    </row>
    <row r="3246" spans="1:32">
      <c r="A3246" s="99" t="s">
        <v>811</v>
      </c>
      <c r="B3246" s="91">
        <v>0</v>
      </c>
      <c r="C3246" s="21" t="s">
        <v>845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812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813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663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604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840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841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842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843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844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810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809</v>
      </c>
      <c r="AF3260" s="60"/>
    </row>
    <row r="3261" spans="1:32">
      <c r="A3261" s="99" t="s">
        <v>811</v>
      </c>
      <c r="B3261" s="93">
        <v>0</v>
      </c>
      <c r="C3261" s="21" t="s">
        <v>845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812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813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663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604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840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841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842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843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844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810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809</v>
      </c>
      <c r="AF3275" s="60"/>
    </row>
    <row r="3276" spans="1:32">
      <c r="A3276" s="99" t="s">
        <v>811</v>
      </c>
      <c r="B3276" s="91">
        <v>0</v>
      </c>
      <c r="C3276" s="21" t="s">
        <v>845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812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813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663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604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840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841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842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843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844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810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809</v>
      </c>
      <c r="AF3290" s="60"/>
    </row>
    <row r="3291" spans="1:32">
      <c r="A3291" s="99" t="s">
        <v>811</v>
      </c>
      <c r="B3291" s="93">
        <v>0</v>
      </c>
      <c r="C3291" s="21" t="s">
        <v>845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812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813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663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604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840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841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842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843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844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810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811</v>
      </c>
      <c r="B3306" s="91">
        <v>0</v>
      </c>
      <c r="C3306" s="21" t="s">
        <v>845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812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813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663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604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840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841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842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843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844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810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811</v>
      </c>
      <c r="B3321" s="93">
        <v>0</v>
      </c>
      <c r="C3321" s="21" t="s">
        <v>845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812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813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663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604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840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841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842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843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844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810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811</v>
      </c>
      <c r="B3336" s="91">
        <v>0</v>
      </c>
      <c r="C3336" s="21" t="s">
        <v>845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812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813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663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604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840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841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842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843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844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810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811</v>
      </c>
      <c r="B3351" s="93">
        <v>10</v>
      </c>
      <c r="C3351" s="21" t="s">
        <v>845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812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813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663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604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840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841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842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843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844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810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809</v>
      </c>
      <c r="AF3365" s="60"/>
    </row>
    <row r="3366" spans="1:32">
      <c r="A3366" s="99" t="s">
        <v>811</v>
      </c>
      <c r="B3366" s="91">
        <v>0</v>
      </c>
      <c r="C3366" s="21" t="s">
        <v>845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812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813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663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604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840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841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842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843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844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810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809</v>
      </c>
      <c r="AF3380" s="60"/>
    </row>
    <row r="3381" spans="1:32">
      <c r="A3381" s="99" t="s">
        <v>811</v>
      </c>
      <c r="B3381" s="93">
        <v>0</v>
      </c>
      <c r="C3381" s="21" t="s">
        <v>845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812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813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663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604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840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841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842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843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844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810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809</v>
      </c>
      <c r="AF3395" s="60"/>
    </row>
    <row r="3396" spans="1:32">
      <c r="A3396" s="99" t="s">
        <v>811</v>
      </c>
      <c r="B3396" s="91">
        <v>14</v>
      </c>
      <c r="C3396" s="21" t="s">
        <v>845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812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813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663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604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840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841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842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843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844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543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810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809</v>
      </c>
      <c r="AF3410" s="60"/>
    </row>
    <row r="3411" spans="1:32">
      <c r="A3411" s="99" t="s">
        <v>811</v>
      </c>
      <c r="B3411" s="93">
        <v>0</v>
      </c>
      <c r="C3411" s="21" t="s">
        <v>845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812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813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663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604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840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841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842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843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844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549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810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809</v>
      </c>
      <c r="AF3425" s="60"/>
    </row>
    <row r="3426" spans="1:32">
      <c r="A3426" s="99" t="s">
        <v>811</v>
      </c>
      <c r="B3426" s="91">
        <v>0</v>
      </c>
      <c r="C3426" s="21" t="s">
        <v>845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812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813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663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604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840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841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842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843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844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563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810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809</v>
      </c>
      <c r="AF3440" s="60"/>
    </row>
    <row r="3441" spans="1:32">
      <c r="A3441" s="99" t="s">
        <v>811</v>
      </c>
      <c r="B3441" s="93">
        <v>0</v>
      </c>
      <c r="C3441" s="21" t="s">
        <v>845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812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813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663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604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840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841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842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843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844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810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809</v>
      </c>
      <c r="AF3455" s="60"/>
    </row>
    <row r="3456" spans="1:32">
      <c r="A3456" s="99" t="s">
        <v>811</v>
      </c>
      <c r="B3456" s="91">
        <v>0</v>
      </c>
      <c r="C3456" s="21" t="s">
        <v>845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812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813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663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604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840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841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842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843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844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30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624.24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869.04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869</v>
      </c>
      <c r="AD3469" s="58" t="s">
        <v>328</v>
      </c>
      <c r="AE3469" s="113"/>
      <c r="AF3469" s="60"/>
    </row>
    <row r="3470" spans="1:32">
      <c r="A3470" s="99" t="s">
        <v>810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30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876.18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1080.1799999999998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1080.2</v>
      </c>
      <c r="AD3470" s="48">
        <f>(ROUND(AC3470-AC3469,1)/AC3469)</f>
        <v>0.24303797468354429</v>
      </c>
      <c r="AE3470" s="113" t="s">
        <v>809</v>
      </c>
      <c r="AF3470" s="60"/>
    </row>
    <row r="3471" spans="1:32">
      <c r="A3471" s="99" t="s">
        <v>811</v>
      </c>
      <c r="B3471" s="93">
        <v>0</v>
      </c>
      <c r="C3471" s="21" t="s">
        <v>845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30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589.55999999999995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820.76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820.8</v>
      </c>
      <c r="AD3471" s="48">
        <f>(ROUND(AC3471-AC3469,1)/AC3469)</f>
        <v>-5.5466052934407366E-2</v>
      </c>
      <c r="AE3471" s="113"/>
      <c r="AF3471" s="60"/>
    </row>
    <row r="3472" spans="1:32">
      <c r="A3472" s="99" t="s">
        <v>812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30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589.55999999999995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820.76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820.8</v>
      </c>
      <c r="AD3472" s="48">
        <f>(ROUND(AC3472-AC3469,1)/AC3469)</f>
        <v>-5.5466052934407366E-2</v>
      </c>
      <c r="AE3472" s="113"/>
      <c r="AF3472" s="60"/>
    </row>
    <row r="3473" spans="1:32">
      <c r="A3473" s="99" t="s">
        <v>813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30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589.55999999999995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820.76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820.8</v>
      </c>
      <c r="AD3473" s="48">
        <f>(ROUND(AC3473-AC3469,1)/AC3469)</f>
        <v>-5.5466052934407366E-2</v>
      </c>
      <c r="AE3473" s="113"/>
      <c r="AF3473" s="60"/>
    </row>
    <row r="3474" spans="1:32">
      <c r="A3474" s="99" t="s">
        <v>663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30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589.55999999999995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820.76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820.8</v>
      </c>
      <c r="AD3474" s="48">
        <f>(ROUND(AC3474-AC3469,1)/AC3469)</f>
        <v>-5.5466052934407366E-2</v>
      </c>
      <c r="AE3474" s="113"/>
      <c r="AF3474" s="60"/>
    </row>
    <row r="3475" spans="1:32">
      <c r="A3475" s="99" t="s">
        <v>604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30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242.76</v>
      </c>
      <c r="T3475" s="14">
        <f>(O3475/100)*(K3475*$K$9)</f>
        <v>280.8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337.96</v>
      </c>
      <c r="Y3475" s="14">
        <f t="shared" si="1089"/>
        <v>592.79999999999995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930.8</v>
      </c>
      <c r="AD3475" s="48">
        <f>(ROUND(AC3475-AC3469,1)/AC3469)</f>
        <v>7.1116225546605294E-2</v>
      </c>
      <c r="AE3475" s="113"/>
      <c r="AF3475" s="60"/>
    </row>
    <row r="3476" spans="1:32">
      <c r="A3476" s="99" t="s">
        <v>840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15</v>
      </c>
      <c r="L3476" s="13">
        <v>15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199.92</v>
      </c>
      <c r="T3476" s="14">
        <f>(O3476/100)*(K3476*$J$10)</f>
        <v>0</v>
      </c>
      <c r="U3476" s="14">
        <f>(P3476/100)*(K3476*$K$10)+(P3476/100)*(L3476*$L$10)</f>
        <v>299.7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295.12</v>
      </c>
      <c r="Y3476" s="14">
        <f t="shared" si="1089"/>
        <v>0</v>
      </c>
      <c r="Z3476" s="14">
        <f t="shared" si="1090"/>
        <v>632.70000000000005</v>
      </c>
      <c r="AA3476" s="14">
        <f t="shared" si="1091"/>
        <v>0</v>
      </c>
      <c r="AB3476" s="14">
        <f t="shared" si="1093"/>
        <v>0</v>
      </c>
      <c r="AC3476" s="15">
        <f t="shared" si="1092"/>
        <v>927.8</v>
      </c>
      <c r="AD3476" s="48">
        <f>(ROUND(AC3476-AC3469,1)/AC3469)</f>
        <v>6.7663981588032218E-2</v>
      </c>
      <c r="AE3476" s="113"/>
      <c r="AF3476" s="60"/>
    </row>
    <row r="3477" spans="1:32">
      <c r="A3477" s="99" t="s">
        <v>841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30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317.25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669.75</v>
      </c>
      <c r="AB3477" s="14">
        <f t="shared" si="1093"/>
        <v>0</v>
      </c>
      <c r="AC3477" s="15">
        <f t="shared" si="1092"/>
        <v>922</v>
      </c>
      <c r="AD3477" s="48">
        <f>(ROUND(AC3477-AC3469,1)/AC3469)</f>
        <v>6.0989643268124283E-2</v>
      </c>
      <c r="AE3477" s="113"/>
      <c r="AF3477" s="60"/>
    </row>
    <row r="3478" spans="1:32">
      <c r="A3478" s="99" t="s">
        <v>842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15</v>
      </c>
      <c r="L3478" s="13">
        <v>15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199.92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299.7</v>
      </c>
      <c r="X3478" s="14">
        <f t="shared" si="1088"/>
        <v>295.12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632.70000000000005</v>
      </c>
      <c r="AC3478" s="15">
        <f t="shared" si="1092"/>
        <v>927.8</v>
      </c>
      <c r="AD3478" s="48">
        <f>(ROUND(AC3478-AC3469,1)/AC3469)</f>
        <v>6.7663981588032218E-2</v>
      </c>
      <c r="AE3478" s="113"/>
      <c r="AF3478" s="60"/>
    </row>
    <row r="3479" spans="1:32">
      <c r="A3479" s="99" t="s">
        <v>843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30</v>
      </c>
      <c r="L3479" s="13">
        <v>0</v>
      </c>
      <c r="M3479" s="13">
        <v>15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612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816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816</v>
      </c>
      <c r="AD3479" s="48">
        <f>(ROUND(AC3479-AC3469,1)/AC3469)</f>
        <v>-6.0989643268124283E-2</v>
      </c>
      <c r="AE3479" s="113"/>
      <c r="AF3479" s="60"/>
    </row>
    <row r="3480" spans="1:32">
      <c r="A3480" s="99" t="s">
        <v>844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30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765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1065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1065</v>
      </c>
      <c r="AD3480" s="48">
        <f>(ROUND(AC3480-AC3469,1)/AC3469)</f>
        <v>0.22554660529344073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30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765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1065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1065</v>
      </c>
      <c r="AD3481" s="48">
        <f>(ROUND(AC3481-AC3469,1)/AC3469)</f>
        <v>0.22554660529344073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30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724.60800000000006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928.60800000000006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928.6</v>
      </c>
      <c r="AD3482" s="48">
        <f>(ROUND(AC3482-AC3469,1)/AC3469)</f>
        <v>6.8584579976985041E-2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30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851.49600000000009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1055.4960000000001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1055.5</v>
      </c>
      <c r="AD3483" s="48">
        <f>(ROUND(AC3483-AC3469,1)/AC3469)</f>
        <v>0.21461449942462602</v>
      </c>
      <c r="AE3483" s="113"/>
      <c r="AF3483" s="60"/>
    </row>
    <row r="3484" spans="1:32">
      <c r="A3484" s="106" t="s">
        <v>0</v>
      </c>
      <c r="B3484" s="90" t="s">
        <v>890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810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809</v>
      </c>
      <c r="AF3485" s="60"/>
    </row>
    <row r="3486" spans="1:32">
      <c r="A3486" s="99" t="s">
        <v>811</v>
      </c>
      <c r="B3486" s="91">
        <v>16</v>
      </c>
      <c r="C3486" s="21" t="s">
        <v>845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812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813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663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604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840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841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842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843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844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891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810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809</v>
      </c>
      <c r="AF3500" s="60"/>
    </row>
    <row r="3501" spans="1:32">
      <c r="A3501" s="99" t="s">
        <v>811</v>
      </c>
      <c r="B3501" s="93">
        <v>12</v>
      </c>
      <c r="C3501" s="21" t="s">
        <v>845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812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813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663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604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840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841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842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843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844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892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810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809</v>
      </c>
      <c r="AF3515" s="60"/>
    </row>
    <row r="3516" spans="1:32">
      <c r="A3516" s="99" t="s">
        <v>811</v>
      </c>
      <c r="B3516" s="91">
        <v>0</v>
      </c>
      <c r="C3516" s="21" t="s">
        <v>845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812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813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663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604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840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841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842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843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844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893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810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809</v>
      </c>
      <c r="AF3530" s="60"/>
    </row>
    <row r="3531" spans="1:32">
      <c r="A3531" s="99" t="s">
        <v>811</v>
      </c>
      <c r="B3531" s="93">
        <v>12</v>
      </c>
      <c r="C3531" s="21" t="s">
        <v>845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812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813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663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604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840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841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842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843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844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810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809</v>
      </c>
      <c r="AF3546" s="60"/>
    </row>
    <row r="3547" spans="1:32">
      <c r="A3547" s="99" t="s">
        <v>811</v>
      </c>
      <c r="B3547" s="87">
        <v>20</v>
      </c>
      <c r="C3547" s="21" t="s">
        <v>845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812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813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663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604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840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841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842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843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844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810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809</v>
      </c>
      <c r="AF3561" s="60"/>
    </row>
    <row r="3562" spans="1:32">
      <c r="A3562" s="99" t="s">
        <v>811</v>
      </c>
      <c r="B3562" s="89">
        <v>16</v>
      </c>
      <c r="C3562" s="21" t="s">
        <v>845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812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813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663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604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840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841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842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843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844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810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811</v>
      </c>
      <c r="B3577" s="87">
        <v>10</v>
      </c>
      <c r="C3577" s="21" t="s">
        <v>845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809</v>
      </c>
      <c r="AF3577" s="60"/>
    </row>
    <row r="3578" spans="1:32">
      <c r="A3578" s="99" t="s">
        <v>812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813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663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604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840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841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842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843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844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810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811</v>
      </c>
      <c r="B3592" s="89">
        <v>12</v>
      </c>
      <c r="C3592" s="21" t="s">
        <v>845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809</v>
      </c>
      <c r="AF3592" s="60"/>
    </row>
    <row r="3593" spans="1:32">
      <c r="A3593" s="99" t="s">
        <v>812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813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663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604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840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841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842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843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844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810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811</v>
      </c>
      <c r="B3607" s="87">
        <v>11</v>
      </c>
      <c r="C3607" s="21" t="s">
        <v>845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809</v>
      </c>
      <c r="AF3607" s="60"/>
    </row>
    <row r="3608" spans="1:32">
      <c r="A3608" s="99" t="s">
        <v>812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813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663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604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840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841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842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843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844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810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811</v>
      </c>
      <c r="B3622" s="89">
        <v>12</v>
      </c>
      <c r="C3622" s="21" t="s">
        <v>845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809</v>
      </c>
      <c r="AF3622" s="60"/>
    </row>
    <row r="3623" spans="1:32">
      <c r="A3623" s="99" t="s">
        <v>812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813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663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604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840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841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842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843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844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903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810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811</v>
      </c>
      <c r="B3637" s="89">
        <v>18</v>
      </c>
      <c r="C3637" s="21" t="s">
        <v>845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809</v>
      </c>
      <c r="AF3637" s="60"/>
    </row>
    <row r="3638" spans="1:32">
      <c r="A3638" s="99" t="s">
        <v>812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813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663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604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840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841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842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843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844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810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811</v>
      </c>
      <c r="B3652" s="91">
        <v>12</v>
      </c>
      <c r="C3652" s="21" t="s">
        <v>845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809</v>
      </c>
      <c r="AF3652" s="60"/>
    </row>
    <row r="3653" spans="1:32">
      <c r="A3653" s="99" t="s">
        <v>812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813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663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604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840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841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842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843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844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810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811</v>
      </c>
      <c r="B3667" s="93">
        <v>15</v>
      </c>
      <c r="C3667" s="21" t="s">
        <v>845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809</v>
      </c>
      <c r="AF3667" s="60"/>
    </row>
    <row r="3668" spans="1:32">
      <c r="A3668" s="99" t="s">
        <v>812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813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663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604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840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841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842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843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844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810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811</v>
      </c>
      <c r="B3682" s="91">
        <v>16</v>
      </c>
      <c r="C3682" s="21" t="s">
        <v>845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809</v>
      </c>
      <c r="AF3682" s="60"/>
    </row>
    <row r="3683" spans="1:32">
      <c r="A3683" s="99" t="s">
        <v>812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813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663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604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840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841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842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843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844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810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811</v>
      </c>
      <c r="B3697" s="93">
        <v>18</v>
      </c>
      <c r="C3697" s="21" t="s">
        <v>845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812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809</v>
      </c>
      <c r="AF3698" s="60"/>
    </row>
    <row r="3699" spans="1:32">
      <c r="A3699" s="99" t="s">
        <v>813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663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604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840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841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842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843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844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810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811</v>
      </c>
      <c r="B3712" s="91">
        <v>16</v>
      </c>
      <c r="C3712" s="21" t="s">
        <v>845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812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809</v>
      </c>
      <c r="AF3713" s="60"/>
    </row>
    <row r="3714" spans="1:32">
      <c r="A3714" s="99" t="s">
        <v>813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663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604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840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841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842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843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844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810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811</v>
      </c>
      <c r="B3727" s="93">
        <v>18</v>
      </c>
      <c r="C3727" s="21" t="s">
        <v>845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812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809</v>
      </c>
      <c r="AF3728" s="60"/>
    </row>
    <row r="3729" spans="1:32">
      <c r="A3729" s="99" t="s">
        <v>813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663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604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840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841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842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843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844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810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811</v>
      </c>
      <c r="B3742" s="91">
        <v>18</v>
      </c>
      <c r="C3742" s="21" t="s">
        <v>845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812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809</v>
      </c>
      <c r="AF3743" s="60"/>
    </row>
    <row r="3744" spans="1:32">
      <c r="A3744" s="99" t="s">
        <v>813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663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604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840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841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842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843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844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810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811</v>
      </c>
      <c r="B3757" s="93">
        <v>18</v>
      </c>
      <c r="C3757" s="21" t="s">
        <v>845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812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809</v>
      </c>
      <c r="AF3758" s="60"/>
    </row>
    <row r="3759" spans="1:32">
      <c r="A3759" s="99" t="s">
        <v>813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663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604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840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841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842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843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844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544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810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811</v>
      </c>
      <c r="B3772" s="91">
        <v>16</v>
      </c>
      <c r="C3772" s="21" t="s">
        <v>845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812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809</v>
      </c>
      <c r="AF3773" s="60"/>
    </row>
    <row r="3774" spans="1:32">
      <c r="A3774" s="99" t="s">
        <v>813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663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604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840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841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842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843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844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551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810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811</v>
      </c>
      <c r="B3787" s="93">
        <v>20</v>
      </c>
      <c r="C3787" s="21" t="s">
        <v>845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812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809</v>
      </c>
      <c r="AF3788" s="60"/>
    </row>
    <row r="3789" spans="1:32">
      <c r="A3789" s="99" t="s">
        <v>813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663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604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840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841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842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843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844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567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810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811</v>
      </c>
      <c r="B3802" s="91">
        <v>18</v>
      </c>
      <c r="C3802" s="21" t="s">
        <v>845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812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809</v>
      </c>
      <c r="AF3803" s="60"/>
    </row>
    <row r="3804" spans="1:32">
      <c r="A3804" s="99" t="s">
        <v>813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663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604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840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841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842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843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844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569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810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811</v>
      </c>
      <c r="B3817" s="93">
        <v>16</v>
      </c>
      <c r="C3817" s="21" t="s">
        <v>845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812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809</v>
      </c>
      <c r="AF3818" s="60"/>
    </row>
    <row r="3819" spans="1:32">
      <c r="A3819" s="99" t="s">
        <v>813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663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604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840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841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842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843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844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593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810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811</v>
      </c>
      <c r="B3832" s="91">
        <v>20</v>
      </c>
      <c r="C3832" s="21" t="s">
        <v>845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812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809</v>
      </c>
      <c r="AF3833" s="60"/>
    </row>
    <row r="3834" spans="1:32">
      <c r="A3834" s="99" t="s">
        <v>813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663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604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840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841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842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843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844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15</v>
      </c>
      <c r="L3845" s="51">
        <v>15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81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261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781.4</v>
      </c>
      <c r="AD3845" s="58"/>
      <c r="AE3845" s="113"/>
      <c r="AF3845" s="60"/>
    </row>
    <row r="3846" spans="1:32">
      <c r="A3846" s="99" t="s">
        <v>810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15</v>
      </c>
      <c r="L3846" s="13">
        <v>15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67.5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217.5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935.6</v>
      </c>
      <c r="AD3846" s="48">
        <f>(ROUND(AC3846-AC3845,1)/AC3845)</f>
        <v>0.19733811108267213</v>
      </c>
      <c r="AE3846" s="113"/>
      <c r="AF3846" s="60"/>
    </row>
    <row r="3847" spans="1:32">
      <c r="A3847" s="99" t="s">
        <v>811</v>
      </c>
      <c r="B3847" s="93">
        <v>10</v>
      </c>
      <c r="C3847" s="21" t="s">
        <v>845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15</v>
      </c>
      <c r="L3847" s="13">
        <v>15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76.5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246.5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738</v>
      </c>
      <c r="AD3847" s="48">
        <f>(ROUND(AC3847-AC3845,1)/AC3845)</f>
        <v>-5.5541336063475812E-2</v>
      </c>
      <c r="AE3847" s="113"/>
      <c r="AF3847" s="60"/>
    </row>
    <row r="3848" spans="1:32">
      <c r="A3848" s="99" t="s">
        <v>812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15</v>
      </c>
      <c r="L3848" s="13">
        <v>15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76.5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246.5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738</v>
      </c>
      <c r="AD3848" s="48">
        <f>(ROUND(AC3848-AC3845,1)/AC3845)</f>
        <v>-5.5541336063475812E-2</v>
      </c>
      <c r="AE3848" s="113" t="s">
        <v>809</v>
      </c>
      <c r="AF3848" s="60"/>
    </row>
    <row r="3849" spans="1:32">
      <c r="A3849" s="99" t="s">
        <v>813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15</v>
      </c>
      <c r="L3849" s="13">
        <v>15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76.5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246.5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738</v>
      </c>
      <c r="AD3849" s="48">
        <f>(ROUND(AC3849-AC3845,1)/AC3845)</f>
        <v>-5.5541336063475812E-2</v>
      </c>
      <c r="AE3849" s="113"/>
      <c r="AF3849" s="60"/>
    </row>
    <row r="3850" spans="1:32">
      <c r="A3850" s="99" t="s">
        <v>663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15</v>
      </c>
      <c r="L3850" s="13">
        <v>15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76.5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246.5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738</v>
      </c>
      <c r="AD3850" s="48">
        <f>(ROUND(AC3850-AC3845,1)/AC3845)</f>
        <v>-5.5541336063475812E-2</v>
      </c>
      <c r="AE3850" s="113"/>
      <c r="AF3850" s="60"/>
    </row>
    <row r="3851" spans="1:32">
      <c r="A3851" s="99" t="s">
        <v>604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30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324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684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886.4</v>
      </c>
      <c r="AD3851" s="48">
        <f>(ROUND(AC3851-AC3845,1)/AC3845)</f>
        <v>0.13437420015357052</v>
      </c>
      <c r="AE3851" s="113"/>
      <c r="AF3851" s="60"/>
    </row>
    <row r="3852" spans="1:32">
      <c r="A3852" s="99" t="s">
        <v>840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15</v>
      </c>
      <c r="L3852" s="13">
        <v>15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324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684</v>
      </c>
      <c r="AA3852" s="14">
        <f t="shared" si="1208"/>
        <v>0</v>
      </c>
      <c r="AB3852" s="14">
        <f t="shared" si="1210"/>
        <v>0</v>
      </c>
      <c r="AC3852" s="15">
        <f t="shared" si="1209"/>
        <v>886.4</v>
      </c>
      <c r="AD3852" s="48">
        <f>(ROUND(AC3852-AC3845,1)/AC3845)</f>
        <v>0.13437420015357052</v>
      </c>
      <c r="AE3852" s="113"/>
      <c r="AF3852" s="60"/>
    </row>
    <row r="3853" spans="1:32">
      <c r="A3853" s="99" t="s">
        <v>841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30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324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684</v>
      </c>
      <c r="AB3853" s="14">
        <f t="shared" si="1210"/>
        <v>0</v>
      </c>
      <c r="AC3853" s="15">
        <f t="shared" si="1209"/>
        <v>886.4</v>
      </c>
      <c r="AD3853" s="48">
        <f>(ROUND(AC3853-AC3845,1)/AC3845)</f>
        <v>0.13437420015357052</v>
      </c>
      <c r="AE3853" s="113"/>
      <c r="AF3853" s="60"/>
    </row>
    <row r="3854" spans="1:32">
      <c r="A3854" s="99" t="s">
        <v>842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15</v>
      </c>
      <c r="L3854" s="13">
        <v>15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324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684</v>
      </c>
      <c r="AC3854" s="15">
        <f t="shared" si="1209"/>
        <v>886.4</v>
      </c>
      <c r="AD3854" s="48">
        <f>(ROUND(AC3854-AC3845,1)/AC3845)</f>
        <v>0.13437420015357052</v>
      </c>
      <c r="AE3854" s="113"/>
      <c r="AF3854" s="60"/>
    </row>
    <row r="3855" spans="1:32">
      <c r="A3855" s="99" t="s">
        <v>843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15</v>
      </c>
      <c r="L3855" s="13">
        <v>15</v>
      </c>
      <c r="M3855" s="13">
        <v>15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352.79999999999995</v>
      </c>
      <c r="T3855" s="14">
        <f>(O3855/100)*(K3855*$K$13)+(O3855/100)*(M3855*$M$13)</f>
        <v>135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499.79999999999995</v>
      </c>
      <c r="Y3855" s="14">
        <f t="shared" si="1206"/>
        <v>285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784.8</v>
      </c>
      <c r="AD3855" s="48">
        <f>(ROUND(AC3855-AC3845,1)/AC3845)</f>
        <v>4.3511645764013306E-3</v>
      </c>
      <c r="AE3855" s="113"/>
      <c r="AF3855" s="60"/>
    </row>
    <row r="3856" spans="1:32">
      <c r="A3856" s="99" t="s">
        <v>844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30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662.625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895.125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895.1</v>
      </c>
      <c r="AD3856" s="48">
        <f>(ROUND(AC3856-AC3845,1)/AC3845)</f>
        <v>0.14550806245200923</v>
      </c>
      <c r="AE3856" s="113"/>
      <c r="AF3856" s="60"/>
    </row>
    <row r="3857" spans="1:32">
      <c r="A3857" s="99"/>
      <c r="B3857" s="93" t="s">
        <v>887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30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662.625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895.125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895.1</v>
      </c>
      <c r="AD3857" s="48">
        <f>(ROUND(AC3857-AC3845,1)/AC3845)</f>
        <v>0.14550806245200923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15</v>
      </c>
      <c r="L3858" s="13">
        <v>15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67.5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217.5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924.9</v>
      </c>
      <c r="AD3858" s="48">
        <f>(ROUND(AC3858-AC3845,1)/AC3845)</f>
        <v>0.1836447402098797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15</v>
      </c>
      <c r="L3859" s="13">
        <v>15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67.5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217.5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801.1</v>
      </c>
      <c r="AD3859" s="48">
        <f>(ROUND(AC3859-AC3845,1)/AC3845)</f>
        <v>2.5211159457384183E-2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810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811</v>
      </c>
      <c r="B3862" s="91">
        <v>8</v>
      </c>
      <c r="C3862" s="21" t="s">
        <v>845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812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809</v>
      </c>
      <c r="AF3863" s="60"/>
    </row>
    <row r="3864" spans="1:32">
      <c r="A3864" s="99" t="s">
        <v>813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663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604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840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841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842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843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844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810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811</v>
      </c>
      <c r="B3877" s="93">
        <v>0</v>
      </c>
      <c r="C3877" s="21" t="s">
        <v>845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812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809</v>
      </c>
      <c r="AF3878" s="60"/>
    </row>
    <row r="3879" spans="1:32">
      <c r="A3879" s="99" t="s">
        <v>813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663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604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840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841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842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843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844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905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15</v>
      </c>
      <c r="L3890" s="51">
        <v>15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64.8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129.6</v>
      </c>
      <c r="X3890" s="52">
        <f t="shared" si="1213"/>
        <v>205.20000000000002</v>
      </c>
      <c r="Y3890" s="52">
        <f t="shared" si="1214"/>
        <v>208.8</v>
      </c>
      <c r="Z3890" s="52">
        <f t="shared" si="1215"/>
        <v>0</v>
      </c>
      <c r="AA3890" s="52">
        <f t="shared" si="1216"/>
        <v>0</v>
      </c>
      <c r="AB3890" s="52">
        <f>R3890+W3890</f>
        <v>273.60000000000002</v>
      </c>
      <c r="AC3890" s="53">
        <f>ROUND(X3890+Y3890+Z3890+AA3890+AB3890,1)</f>
        <v>687.6</v>
      </c>
      <c r="AD3890" s="58"/>
      <c r="AE3890" s="113"/>
      <c r="AF3890" s="60"/>
    </row>
    <row r="3891" spans="1:32">
      <c r="A3891" s="99" t="s">
        <v>810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15</v>
      </c>
      <c r="L3891" s="13">
        <v>15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54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108</v>
      </c>
      <c r="X3891" s="14">
        <f t="shared" ref="X3891:X3904" si="1219">N3891+S3891</f>
        <v>468</v>
      </c>
      <c r="Y3891" s="14">
        <f t="shared" ref="Y3891:Y3904" si="1220">O3891+T3891</f>
        <v>174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228</v>
      </c>
      <c r="AC3891" s="15">
        <f>ROUND(X3891+Y3891+Z3891+AA3891+AB3891,1)</f>
        <v>870</v>
      </c>
      <c r="AD3891" s="48">
        <f>(ROUND(AC3891-AC3890,1)/AC3890)</f>
        <v>0.26527050610820246</v>
      </c>
      <c r="AE3891" s="113"/>
      <c r="AF3891" s="60"/>
    </row>
    <row r="3892" spans="1:32">
      <c r="A3892" s="99" t="s">
        <v>811</v>
      </c>
      <c r="B3892" s="91">
        <v>18</v>
      </c>
      <c r="C3892" s="21" t="s">
        <v>845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15</v>
      </c>
      <c r="L3892" s="13">
        <v>15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61.2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122.4</v>
      </c>
      <c r="X3892" s="14">
        <f t="shared" si="1219"/>
        <v>193.8</v>
      </c>
      <c r="Y3892" s="14">
        <f t="shared" si="1220"/>
        <v>197.2</v>
      </c>
      <c r="Z3892" s="14">
        <f t="shared" si="1221"/>
        <v>0</v>
      </c>
      <c r="AA3892" s="14">
        <f t="shared" si="1222"/>
        <v>0</v>
      </c>
      <c r="AB3892" s="14">
        <f>R3892+W3892</f>
        <v>258.39999999999998</v>
      </c>
      <c r="AC3892" s="15">
        <f t="shared" ref="AC3892:AC3904" si="1223">ROUND(X3892+Y3892+Z3892+AA3892+AB3892,1)</f>
        <v>649.4</v>
      </c>
      <c r="AD3892" s="48">
        <f>(ROUND(AC3892-AC3890,1)/AC3890)</f>
        <v>-5.5555555555555559E-2</v>
      </c>
      <c r="AE3892" s="113"/>
      <c r="AF3892" s="60"/>
    </row>
    <row r="3893" spans="1:32">
      <c r="A3893" s="99" t="s">
        <v>812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15</v>
      </c>
      <c r="L3893" s="13">
        <v>15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61.2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122.4</v>
      </c>
      <c r="X3893" s="14">
        <f t="shared" si="1219"/>
        <v>193.8</v>
      </c>
      <c r="Y3893" s="14">
        <f t="shared" si="1220"/>
        <v>197.2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258.39999999999998</v>
      </c>
      <c r="AC3893" s="15">
        <f t="shared" si="1223"/>
        <v>649.4</v>
      </c>
      <c r="AD3893" s="48">
        <f>(ROUND(AC3893-AC3890,1)/AC3890)</f>
        <v>-5.5555555555555559E-2</v>
      </c>
      <c r="AE3893" s="113" t="s">
        <v>809</v>
      </c>
      <c r="AF3893" s="60"/>
    </row>
    <row r="3894" spans="1:32">
      <c r="A3894" s="99" t="s">
        <v>813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15</v>
      </c>
      <c r="L3894" s="13">
        <v>15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61.2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122.4</v>
      </c>
      <c r="X3894" s="14">
        <f t="shared" si="1219"/>
        <v>193.8</v>
      </c>
      <c r="Y3894" s="14">
        <f t="shared" si="1220"/>
        <v>197.2</v>
      </c>
      <c r="Z3894" s="14">
        <f t="shared" si="1221"/>
        <v>0</v>
      </c>
      <c r="AA3894" s="14">
        <f t="shared" si="1222"/>
        <v>0</v>
      </c>
      <c r="AB3894" s="14">
        <f t="shared" si="1224"/>
        <v>258.39999999999998</v>
      </c>
      <c r="AC3894" s="15">
        <f t="shared" si="1223"/>
        <v>649.4</v>
      </c>
      <c r="AD3894" s="48">
        <f>(ROUND(AC3894-AC3890,1)/AC3890)</f>
        <v>-5.5555555555555559E-2</v>
      </c>
      <c r="AE3894" s="113"/>
      <c r="AF3894" s="60"/>
    </row>
    <row r="3895" spans="1:32">
      <c r="A3895" s="99" t="s">
        <v>663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15</v>
      </c>
      <c r="L3895" s="13">
        <v>15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61.2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122.4</v>
      </c>
      <c r="X3895" s="14">
        <f t="shared" si="1219"/>
        <v>193.8</v>
      </c>
      <c r="Y3895" s="14">
        <f t="shared" si="1220"/>
        <v>197.2</v>
      </c>
      <c r="Z3895" s="14">
        <f t="shared" si="1221"/>
        <v>0</v>
      </c>
      <c r="AA3895" s="14">
        <f t="shared" si="1222"/>
        <v>0</v>
      </c>
      <c r="AB3895" s="14">
        <f t="shared" si="1224"/>
        <v>258.39999999999998</v>
      </c>
      <c r="AC3895" s="15">
        <f t="shared" si="1223"/>
        <v>649.4</v>
      </c>
      <c r="AD3895" s="48">
        <f>(ROUND(AC3895-AC3890,1)/AC3890)</f>
        <v>-5.5555555555555559E-2</v>
      </c>
      <c r="AE3895" s="113"/>
      <c r="AF3895" s="60"/>
    </row>
    <row r="3896" spans="1:32">
      <c r="A3896" s="99" t="s">
        <v>604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30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303.75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641.25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721.1</v>
      </c>
      <c r="AD3896" s="48">
        <f>(ROUND(AC3896-AC3890,1)/AC3890)</f>
        <v>4.8720186154741128E-2</v>
      </c>
      <c r="AE3896" s="113"/>
      <c r="AF3896" s="60"/>
    </row>
    <row r="3897" spans="1:32">
      <c r="A3897" s="99" t="s">
        <v>840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15</v>
      </c>
      <c r="L3897" s="13">
        <v>15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303.75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641.25</v>
      </c>
      <c r="AA3897" s="14">
        <f t="shared" si="1222"/>
        <v>0</v>
      </c>
      <c r="AB3897" s="14">
        <f t="shared" si="1224"/>
        <v>0</v>
      </c>
      <c r="AC3897" s="15">
        <f t="shared" si="1223"/>
        <v>721.1</v>
      </c>
      <c r="AD3897" s="48">
        <f>(ROUND(AC3897-AC3890,1)/AC3890)</f>
        <v>4.8720186154741128E-2</v>
      </c>
      <c r="AE3897" s="113"/>
      <c r="AF3897" s="60"/>
    </row>
    <row r="3898" spans="1:32">
      <c r="A3898" s="99" t="s">
        <v>841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30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303.75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641.25</v>
      </c>
      <c r="AB3898" s="14">
        <f t="shared" si="1224"/>
        <v>0</v>
      </c>
      <c r="AC3898" s="15">
        <f t="shared" si="1223"/>
        <v>721.1</v>
      </c>
      <c r="AD3898" s="48">
        <f>(ROUND(AC3898-AC3890,1)/AC3890)</f>
        <v>4.8720186154741128E-2</v>
      </c>
      <c r="AE3898" s="113"/>
      <c r="AF3898" s="60"/>
    </row>
    <row r="3899" spans="1:32">
      <c r="A3899" s="99" t="s">
        <v>842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15</v>
      </c>
      <c r="L3899" s="13">
        <v>15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303.75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641.25</v>
      </c>
      <c r="AC3899" s="15">
        <f t="shared" si="1223"/>
        <v>721.1</v>
      </c>
      <c r="AD3899" s="48">
        <f>(ROUND(AC3899-AC3890,1)/AC3890)</f>
        <v>4.8720186154741128E-2</v>
      </c>
      <c r="AE3899" s="113"/>
      <c r="AF3899" s="60"/>
    </row>
    <row r="3900" spans="1:32">
      <c r="A3900" s="99" t="s">
        <v>843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15</v>
      </c>
      <c r="L3900" s="13">
        <v>15</v>
      </c>
      <c r="M3900" s="13">
        <v>15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121.5</v>
      </c>
      <c r="T3900" s="14">
        <f>(O3900/100)*(K3900*$K$13)+(O3900/100)*(M3900*$M$13)</f>
        <v>108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162</v>
      </c>
      <c r="X3900" s="14">
        <f t="shared" si="1219"/>
        <v>211.5</v>
      </c>
      <c r="Y3900" s="14">
        <f t="shared" si="1220"/>
        <v>228</v>
      </c>
      <c r="Z3900" s="14">
        <f t="shared" si="1221"/>
        <v>0</v>
      </c>
      <c r="AA3900" s="14">
        <f t="shared" si="1222"/>
        <v>0</v>
      </c>
      <c r="AB3900" s="14">
        <f t="shared" si="1224"/>
        <v>282</v>
      </c>
      <c r="AC3900" s="15">
        <f t="shared" si="1223"/>
        <v>721.5</v>
      </c>
      <c r="AD3900" s="48">
        <f>(ROUND(AC3900-AC3890,1)/AC3890)</f>
        <v>4.9301919720767882E-2</v>
      </c>
      <c r="AE3900" s="113"/>
      <c r="AF3900" s="60"/>
    </row>
    <row r="3901" spans="1:32">
      <c r="A3901" s="99" t="s">
        <v>844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30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540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840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840</v>
      </c>
      <c r="AD3901" s="48">
        <f>(ROUND(AC3901-AC3890,1)/AC3890)</f>
        <v>0.22164048865619546</v>
      </c>
      <c r="AE3901" s="113"/>
      <c r="AF3901" s="60"/>
    </row>
    <row r="3902" spans="1:32">
      <c r="A3902" s="99"/>
      <c r="B3902" s="91" t="s">
        <v>887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30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540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840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840</v>
      </c>
      <c r="AD3902" s="48">
        <f>(ROUND(AC3902-AC3890,1)/AC3890)</f>
        <v>0.22164048865619546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15</v>
      </c>
      <c r="L3903" s="13">
        <v>15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54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108</v>
      </c>
      <c r="X3903" s="14">
        <f t="shared" si="1219"/>
        <v>477</v>
      </c>
      <c r="Y3903" s="14">
        <f t="shared" si="1220"/>
        <v>174</v>
      </c>
      <c r="Z3903" s="14">
        <f t="shared" si="1221"/>
        <v>0</v>
      </c>
      <c r="AA3903" s="14">
        <f t="shared" si="1222"/>
        <v>0</v>
      </c>
      <c r="AB3903" s="14">
        <f t="shared" si="1224"/>
        <v>228</v>
      </c>
      <c r="AC3903" s="15">
        <f t="shared" si="1223"/>
        <v>879</v>
      </c>
      <c r="AD3903" s="48">
        <f>(ROUND(AC3903-AC3890,1)/AC3890)</f>
        <v>0.27835951134380454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15</v>
      </c>
      <c r="L3904" s="13">
        <v>15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54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108</v>
      </c>
      <c r="X3904" s="14">
        <f t="shared" si="1219"/>
        <v>410.40000000000003</v>
      </c>
      <c r="Y3904" s="14">
        <f t="shared" si="1220"/>
        <v>174</v>
      </c>
      <c r="Z3904" s="14">
        <f t="shared" si="1221"/>
        <v>0</v>
      </c>
      <c r="AA3904" s="14">
        <f t="shared" si="1222"/>
        <v>0</v>
      </c>
      <c r="AB3904" s="14">
        <f t="shared" si="1224"/>
        <v>228</v>
      </c>
      <c r="AC3904" s="15">
        <f t="shared" si="1223"/>
        <v>812.4</v>
      </c>
      <c r="AD3904" s="48">
        <f>(ROUND(AC3904-AC3890,1)/AC3890)</f>
        <v>0.18150087260034903</v>
      </c>
      <c r="AE3904" s="113"/>
      <c r="AF3904" s="60"/>
    </row>
    <row r="3905" spans="1:32">
      <c r="A3905" s="107"/>
      <c r="B3905" s="159" t="s">
        <v>433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810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811</v>
      </c>
      <c r="B3908" s="87">
        <v>20</v>
      </c>
      <c r="C3908" s="21" t="s">
        <v>845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812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809</v>
      </c>
      <c r="AF3909" s="60"/>
    </row>
    <row r="3910" spans="1:32">
      <c r="A3910" s="99" t="s">
        <v>813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663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604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840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841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842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843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844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810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811</v>
      </c>
      <c r="B3923" s="89">
        <v>12</v>
      </c>
      <c r="C3923" s="21" t="s">
        <v>845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812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809</v>
      </c>
      <c r="AF3924" s="60"/>
    </row>
    <row r="3925" spans="1:32">
      <c r="A3925" s="99" t="s">
        <v>813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663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604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840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841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842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843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844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9" t="s">
        <v>432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810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811</v>
      </c>
      <c r="B3939" s="89">
        <v>14</v>
      </c>
      <c r="C3939" s="21" t="s">
        <v>845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809</v>
      </c>
      <c r="AF3939" s="60"/>
    </row>
    <row r="3940" spans="1:32">
      <c r="A3940" s="99" t="s">
        <v>812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813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663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604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840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841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842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843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844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810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811</v>
      </c>
      <c r="B3954" s="87">
        <v>0</v>
      </c>
      <c r="C3954" s="21" t="s">
        <v>845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809</v>
      </c>
      <c r="AF3954" s="60"/>
    </row>
    <row r="3955" spans="1:32">
      <c r="A3955" s="99" t="s">
        <v>812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813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663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604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840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841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842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843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844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810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811</v>
      </c>
      <c r="B3969" s="89">
        <v>20</v>
      </c>
      <c r="C3969" s="21" t="s">
        <v>845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809</v>
      </c>
      <c r="AF3969" s="60"/>
    </row>
    <row r="3970" spans="1:32">
      <c r="A3970" s="99" t="s">
        <v>812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813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663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604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840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841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842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843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844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810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809</v>
      </c>
      <c r="AF3983" s="60"/>
    </row>
    <row r="3984" spans="1:32">
      <c r="A3984" s="99" t="s">
        <v>811</v>
      </c>
      <c r="B3984" s="87">
        <v>10</v>
      </c>
      <c r="C3984" s="21" t="s">
        <v>845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812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813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663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604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840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841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842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843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844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904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810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809</v>
      </c>
      <c r="AF3998" s="60"/>
    </row>
    <row r="3999" spans="1:32">
      <c r="A3999" s="99" t="s">
        <v>811</v>
      </c>
      <c r="B3999" s="89">
        <v>0</v>
      </c>
      <c r="C3999" s="21" t="s">
        <v>845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812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813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663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604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840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841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842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843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844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810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811</v>
      </c>
      <c r="B4014" s="91">
        <v>14</v>
      </c>
      <c r="C4014" s="21" t="s">
        <v>845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809</v>
      </c>
      <c r="AF4014" s="60"/>
    </row>
    <row r="4015" spans="1:32">
      <c r="A4015" s="99" t="s">
        <v>812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813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663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604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840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841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842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843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844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582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810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811</v>
      </c>
      <c r="B4029" s="93">
        <v>20</v>
      </c>
      <c r="C4029" s="21" t="s">
        <v>845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809</v>
      </c>
      <c r="AF4029" s="60"/>
    </row>
    <row r="4030" spans="1:32">
      <c r="A4030" s="99" t="s">
        <v>812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813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663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604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840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841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842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843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844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586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810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811</v>
      </c>
      <c r="B4044" s="91">
        <v>10</v>
      </c>
      <c r="C4044" s="21" t="s">
        <v>845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809</v>
      </c>
      <c r="AF4044" s="60"/>
    </row>
    <row r="4045" spans="1:32">
      <c r="A4045" s="99" t="s">
        <v>812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813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663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604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840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841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842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843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844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579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810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811</v>
      </c>
      <c r="B4059" s="93">
        <v>10</v>
      </c>
      <c r="C4059" s="21" t="s">
        <v>845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809</v>
      </c>
      <c r="AF4059" s="60"/>
    </row>
    <row r="4060" spans="1:32">
      <c r="A4060" s="99" t="s">
        <v>812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813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663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604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840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841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842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843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844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906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810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811</v>
      </c>
      <c r="B4074" s="91">
        <v>14</v>
      </c>
      <c r="C4074" s="21" t="s">
        <v>845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809</v>
      </c>
      <c r="AF4074" s="60"/>
    </row>
    <row r="4075" spans="1:32">
      <c r="A4075" s="99" t="s">
        <v>812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813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663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604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840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841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842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843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844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810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811</v>
      </c>
      <c r="B4090" s="87">
        <v>14</v>
      </c>
      <c r="C4090" s="21" t="s">
        <v>845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809</v>
      </c>
      <c r="AF4090" s="60"/>
    </row>
    <row r="4091" spans="1:32">
      <c r="A4091" s="99" t="s">
        <v>812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813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663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604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840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841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842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843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844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810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811</v>
      </c>
      <c r="B4105" s="89">
        <v>14</v>
      </c>
      <c r="C4105" s="21" t="s">
        <v>845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809</v>
      </c>
      <c r="AF4105" s="60"/>
    </row>
    <row r="4106" spans="1:32">
      <c r="A4106" s="99" t="s">
        <v>812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813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663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604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840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841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842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843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844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810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811</v>
      </c>
      <c r="B4120" s="87">
        <v>20</v>
      </c>
      <c r="C4120" s="21" t="s">
        <v>845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809</v>
      </c>
      <c r="AF4120" s="60"/>
    </row>
    <row r="4121" spans="1:32">
      <c r="A4121" s="99" t="s">
        <v>812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813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663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604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840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841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842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843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844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810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811</v>
      </c>
      <c r="B4135" s="89">
        <v>16</v>
      </c>
      <c r="C4135" s="21" t="s">
        <v>845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809</v>
      </c>
      <c r="AF4135" s="60"/>
    </row>
    <row r="4136" spans="1:32">
      <c r="A4136" s="99" t="s">
        <v>812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813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663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604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840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841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842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843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844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810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811</v>
      </c>
      <c r="B4150" s="87">
        <v>10</v>
      </c>
      <c r="C4150" s="21" t="s">
        <v>845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809</v>
      </c>
      <c r="AF4150" s="60"/>
    </row>
    <row r="4151" spans="1:32">
      <c r="A4151" s="99" t="s">
        <v>812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813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663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604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840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841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842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843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844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810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811</v>
      </c>
      <c r="B4165" s="89">
        <v>18</v>
      </c>
      <c r="C4165" s="21" t="s">
        <v>845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809</v>
      </c>
      <c r="AF4165" s="60"/>
    </row>
    <row r="4166" spans="1:32">
      <c r="A4166" s="99" t="s">
        <v>812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813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663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604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840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841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842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843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844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810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811</v>
      </c>
      <c r="B4180" s="91">
        <v>12</v>
      </c>
      <c r="C4180" s="21" t="s">
        <v>845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812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809</v>
      </c>
      <c r="AF4181" s="60"/>
    </row>
    <row r="4182" spans="1:32">
      <c r="A4182" s="99" t="s">
        <v>813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663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604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840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841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842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843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844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810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811</v>
      </c>
      <c r="B4195" s="93">
        <v>26</v>
      </c>
      <c r="C4195" s="21" t="s">
        <v>845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812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809</v>
      </c>
      <c r="AF4196" s="60"/>
    </row>
    <row r="4197" spans="1:32">
      <c r="A4197" s="99" t="s">
        <v>813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663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604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840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841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842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843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844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810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811</v>
      </c>
      <c r="B4210" s="91">
        <v>25</v>
      </c>
      <c r="C4210" s="21" t="s">
        <v>845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812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809</v>
      </c>
      <c r="AF4211" s="60"/>
    </row>
    <row r="4212" spans="1:32">
      <c r="A4212" s="99" t="s">
        <v>813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663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604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840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841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842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843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844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810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811</v>
      </c>
      <c r="B4225" s="93">
        <v>18</v>
      </c>
      <c r="C4225" s="21" t="s">
        <v>845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812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809</v>
      </c>
      <c r="AF4226" s="60"/>
    </row>
    <row r="4227" spans="1:32">
      <c r="A4227" s="99" t="s">
        <v>813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663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604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840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841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842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843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844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810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811</v>
      </c>
      <c r="B4240" s="91">
        <v>0</v>
      </c>
      <c r="C4240" s="21" t="s">
        <v>845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812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813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663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604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840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841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842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843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844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561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810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811</v>
      </c>
      <c r="B4255" s="93">
        <v>12</v>
      </c>
      <c r="C4255" s="21" t="s">
        <v>845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812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813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809</v>
      </c>
      <c r="AF4257" s="60"/>
    </row>
    <row r="4258" spans="1:32">
      <c r="A4258" s="99" t="s">
        <v>663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604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840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841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842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843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844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810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811</v>
      </c>
      <c r="B4270" s="91">
        <v>25</v>
      </c>
      <c r="C4270" s="21" t="s">
        <v>845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812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813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809</v>
      </c>
      <c r="AF4272" s="60"/>
    </row>
    <row r="4273" spans="1:32">
      <c r="A4273" s="99" t="s">
        <v>663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604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840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841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842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843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844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30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202.5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427.5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810</v>
      </c>
      <c r="AD4283" s="58"/>
      <c r="AE4283" s="113"/>
      <c r="AF4283" s="60"/>
    </row>
    <row r="4284" spans="1:32">
      <c r="A4284" s="99" t="s">
        <v>810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30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168.75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356.25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965.7</v>
      </c>
      <c r="AD4284" s="48">
        <f>(ROUND(AC4284-AC4283,1)/AC4283)</f>
        <v>0.19222222222222221</v>
      </c>
      <c r="AE4284" s="113"/>
      <c r="AF4284" s="60"/>
    </row>
    <row r="4285" spans="1:32">
      <c r="A4285" s="99" t="s">
        <v>811</v>
      </c>
      <c r="B4285" s="93">
        <v>12</v>
      </c>
      <c r="C4285" s="21" t="s">
        <v>845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30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191.25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403.75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765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812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30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191.25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403.75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765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813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30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191.25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403.75</v>
      </c>
      <c r="AA4287" s="14">
        <f t="shared" si="1339"/>
        <v>0</v>
      </c>
      <c r="AB4287" s="14">
        <f t="shared" si="1341"/>
        <v>0</v>
      </c>
      <c r="AC4287" s="15">
        <f t="shared" si="1340"/>
        <v>765</v>
      </c>
      <c r="AD4287" s="48">
        <f>(ROUND(AC4287-AC4283,1)/AC4283)</f>
        <v>-5.5555555555555552E-2</v>
      </c>
      <c r="AE4287" s="113" t="s">
        <v>809</v>
      </c>
      <c r="AF4287" s="60"/>
    </row>
    <row r="4288" spans="1:32">
      <c r="A4288" s="99" t="s">
        <v>663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30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191.25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403.75</v>
      </c>
      <c r="AA4288" s="14">
        <f t="shared" si="1339"/>
        <v>0</v>
      </c>
      <c r="AB4288" s="14">
        <f t="shared" si="1341"/>
        <v>0</v>
      </c>
      <c r="AC4288" s="15">
        <f t="shared" si="1340"/>
        <v>765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604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30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351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741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891.5</v>
      </c>
      <c r="AD4289" s="48">
        <f>(ROUND(AC4289-AC4283,1)/AC4283)</f>
        <v>0.10061728395061728</v>
      </c>
      <c r="AE4289" s="113"/>
      <c r="AF4289" s="60"/>
    </row>
    <row r="4290" spans="1:32">
      <c r="A4290" s="99" t="s">
        <v>840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15</v>
      </c>
      <c r="L4290" s="13">
        <v>15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351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741</v>
      </c>
      <c r="AA4290" s="14">
        <f t="shared" si="1339"/>
        <v>0</v>
      </c>
      <c r="AB4290" s="14">
        <f t="shared" si="1341"/>
        <v>0</v>
      </c>
      <c r="AC4290" s="15">
        <f t="shared" si="1340"/>
        <v>891.5</v>
      </c>
      <c r="AD4290" s="48">
        <f>(ROUND(AC4290-AC4283,1)/AC4283)</f>
        <v>0.10061728395061728</v>
      </c>
      <c r="AE4290" s="113"/>
      <c r="AF4290" s="60"/>
    </row>
    <row r="4291" spans="1:32">
      <c r="A4291" s="99" t="s">
        <v>841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30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351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741</v>
      </c>
      <c r="AB4291" s="14">
        <f t="shared" si="1341"/>
        <v>0</v>
      </c>
      <c r="AC4291" s="15">
        <f t="shared" si="1340"/>
        <v>891.5</v>
      </c>
      <c r="AD4291" s="48">
        <f>(ROUND(AC4291-AC4283,1)/AC4283)</f>
        <v>0.10061728395061728</v>
      </c>
      <c r="AE4291" s="113"/>
      <c r="AF4291" s="60"/>
    </row>
    <row r="4292" spans="1:32">
      <c r="A4292" s="99" t="s">
        <v>842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15</v>
      </c>
      <c r="L4292" s="13">
        <v>15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351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741</v>
      </c>
      <c r="AC4292" s="15">
        <f t="shared" si="1340"/>
        <v>891.5</v>
      </c>
      <c r="AD4292" s="48">
        <f>(ROUND(AC4292-AC4283,1)/AC4283)</f>
        <v>0.10061728395061728</v>
      </c>
      <c r="AE4292" s="113"/>
      <c r="AF4292" s="60"/>
    </row>
    <row r="4293" spans="1:32">
      <c r="A4293" s="99" t="s">
        <v>843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30</v>
      </c>
      <c r="L4293" s="13">
        <v>0</v>
      </c>
      <c r="M4293" s="13">
        <v>15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248.625</v>
      </c>
      <c r="T4293" s="14">
        <f>(O4293/100)*(K4293*$K$13)+(O4293/100)*(M4293*$M$13)</f>
        <v>0</v>
      </c>
      <c r="U4293" s="14">
        <f>(P4293/100)*(K4293*$K$13)+(P4293/100)*(L4293*$L$13)+(P4293/100)*(M4293*$M$13)</f>
        <v>253.125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376.125</v>
      </c>
      <c r="Y4293" s="14">
        <f t="shared" si="1337"/>
        <v>0</v>
      </c>
      <c r="Z4293" s="14">
        <f t="shared" si="1338"/>
        <v>440.625</v>
      </c>
      <c r="AA4293" s="14">
        <f t="shared" si="1339"/>
        <v>0</v>
      </c>
      <c r="AB4293" s="14">
        <f t="shared" si="1341"/>
        <v>0</v>
      </c>
      <c r="AC4293" s="15">
        <f t="shared" si="1340"/>
        <v>816.8</v>
      </c>
      <c r="AD4293" s="48">
        <f>(ROUND(AC4293-AC4283,1)/AC4283)</f>
        <v>8.3950617283950618E-3</v>
      </c>
      <c r="AE4293" s="113"/>
      <c r="AF4293" s="60"/>
    </row>
    <row r="4294" spans="1:32">
      <c r="A4294" s="99" t="s">
        <v>844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30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684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969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969</v>
      </c>
      <c r="AD4294" s="48">
        <f>(ROUND(AC4294-AC4283,1)/AC4283)</f>
        <v>0.1962962962962963</v>
      </c>
      <c r="AE4294" s="113"/>
      <c r="AF4294" s="60"/>
    </row>
    <row r="4295" spans="1:32">
      <c r="A4295" s="99"/>
      <c r="B4295" s="93" t="s">
        <v>887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30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684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969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969</v>
      </c>
      <c r="AD4295" s="48">
        <f>(ROUND(AC4295-AC4283,1)/AC4283)</f>
        <v>0.1962962962962963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30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168.75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356.25</v>
      </c>
      <c r="AA4296" s="14">
        <f t="shared" si="1339"/>
        <v>0</v>
      </c>
      <c r="AB4296" s="14">
        <f t="shared" si="1341"/>
        <v>0</v>
      </c>
      <c r="AC4296" s="15">
        <f t="shared" si="1340"/>
        <v>959.1</v>
      </c>
      <c r="AD4296" s="48">
        <f>(ROUND(AC4296-AC4283,1)/AC4283)</f>
        <v>0.18407407407407406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30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168.75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356.25</v>
      </c>
      <c r="AA4297" s="14">
        <f t="shared" si="1339"/>
        <v>0</v>
      </c>
      <c r="AB4297" s="14">
        <f t="shared" si="1341"/>
        <v>0</v>
      </c>
      <c r="AC4297" s="15">
        <f t="shared" si="1340"/>
        <v>854</v>
      </c>
      <c r="AD4297" s="48">
        <f>(ROUND(AC4297-AC4283,1)/AC4283)</f>
        <v>5.4320987654320987E-2</v>
      </c>
      <c r="AE4297" s="113"/>
      <c r="AF4297" s="60"/>
    </row>
    <row r="4298" spans="1:32">
      <c r="A4298" s="106" t="s">
        <v>0</v>
      </c>
      <c r="B4298" s="90" t="s">
        <v>912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810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811</v>
      </c>
      <c r="B4300" s="91">
        <v>20</v>
      </c>
      <c r="C4300" s="21" t="s">
        <v>845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812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813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809</v>
      </c>
      <c r="AF4302" s="60"/>
    </row>
    <row r="4303" spans="1:32">
      <c r="A4303" s="99" t="s">
        <v>663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604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840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841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842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843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844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810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811</v>
      </c>
      <c r="B4316" s="87">
        <v>16</v>
      </c>
      <c r="C4316" s="21" t="s">
        <v>845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812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809</v>
      </c>
      <c r="AF4317" s="60"/>
    </row>
    <row r="4318" spans="1:32">
      <c r="A4318" s="99" t="s">
        <v>813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663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604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840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841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842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843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844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810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811</v>
      </c>
      <c r="B4331" s="89">
        <v>10</v>
      </c>
      <c r="C4331" s="21" t="s">
        <v>845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812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813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663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604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840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841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842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843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844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810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811</v>
      </c>
      <c r="B4346" s="87">
        <v>0</v>
      </c>
      <c r="C4346" s="21" t="s">
        <v>845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812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813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663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604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840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841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842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843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844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810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811</v>
      </c>
      <c r="B4361" s="91">
        <v>32</v>
      </c>
      <c r="C4361" s="21" t="s">
        <v>845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812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813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663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604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840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841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842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843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844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810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811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812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813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663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604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840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841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842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843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844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810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811</v>
      </c>
      <c r="B4390" s="91">
        <v>12</v>
      </c>
      <c r="C4390" s="21" t="s">
        <v>845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812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813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663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604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840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841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842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843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844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625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810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811</v>
      </c>
      <c r="B4405" s="93">
        <v>36</v>
      </c>
      <c r="C4405" s="21" t="s">
        <v>845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812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813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663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604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840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841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842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843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844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907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810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811</v>
      </c>
      <c r="B4420" s="91">
        <v>16</v>
      </c>
      <c r="C4420" s="21" t="s">
        <v>845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812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813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663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604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840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841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842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843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844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908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810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811</v>
      </c>
      <c r="B4435" s="93">
        <v>32</v>
      </c>
      <c r="C4435" s="21" t="s">
        <v>845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812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813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663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604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840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841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842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843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844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909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810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811</v>
      </c>
      <c r="B4450" s="91">
        <v>40</v>
      </c>
      <c r="C4450" s="21" t="s">
        <v>845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812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813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663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604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840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841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842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843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844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810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811</v>
      </c>
      <c r="B4466" s="87">
        <v>12</v>
      </c>
      <c r="C4466" s="21" t="s">
        <v>845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812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813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663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604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840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841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842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843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844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810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811</v>
      </c>
      <c r="B4481" s="89">
        <v>16</v>
      </c>
      <c r="C4481" s="21" t="s">
        <v>845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812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813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663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604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840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841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842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843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844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810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811</v>
      </c>
      <c r="B4496" s="87">
        <v>16</v>
      </c>
      <c r="C4496" s="21" t="s">
        <v>845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812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813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663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604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840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841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842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843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844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810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811</v>
      </c>
      <c r="B4511" s="91">
        <v>20</v>
      </c>
      <c r="C4511" s="21" t="s">
        <v>845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812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813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663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604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840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841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842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843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844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30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396.9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585.9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585.9</v>
      </c>
      <c r="AD4524" s="58" t="s">
        <v>329</v>
      </c>
      <c r="AE4524" s="113"/>
      <c r="AF4524" s="60"/>
    </row>
    <row r="4525" spans="1:32">
      <c r="A4525" s="99" t="s">
        <v>810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30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626.84999999999991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784.34999999999991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784.4</v>
      </c>
      <c r="AD4525" s="48">
        <f>(ROUND(AC4525-AC4524,1)/AC4524)</f>
        <v>0.33879501621437108</v>
      </c>
      <c r="AE4525" s="113"/>
      <c r="AF4525" s="60"/>
    </row>
    <row r="4526" spans="1:32">
      <c r="A4526" s="99" t="s">
        <v>811</v>
      </c>
      <c r="B4526" s="93">
        <v>12</v>
      </c>
      <c r="C4526" s="21" t="s">
        <v>845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30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374.85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553.35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553.4</v>
      </c>
      <c r="AD4526" s="48">
        <f>(ROUND(AC4526-AC4524,1)/AC4524)</f>
        <v>-5.5470216760539343E-2</v>
      </c>
      <c r="AE4526" s="113"/>
      <c r="AF4526" s="60"/>
    </row>
    <row r="4527" spans="1:32">
      <c r="A4527" s="99" t="s">
        <v>812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30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374.85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553.35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553.4</v>
      </c>
      <c r="AD4527" s="48">
        <f>(ROUND(AC4527-AC4524,1)/AC4524)</f>
        <v>-5.5470216760539343E-2</v>
      </c>
      <c r="AE4527" s="113"/>
      <c r="AF4527" s="60"/>
    </row>
    <row r="4528" spans="1:32">
      <c r="A4528" s="99" t="s">
        <v>813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30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374.85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553.35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553.4</v>
      </c>
      <c r="AD4528" s="48">
        <f>(ROUND(AC4528-AC4524,1)/AC4524)</f>
        <v>-5.5470216760539343E-2</v>
      </c>
      <c r="AE4528" s="113"/>
      <c r="AF4528" s="60"/>
    </row>
    <row r="4529" spans="1:32">
      <c r="A4529" s="99" t="s">
        <v>663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30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374.85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553.35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553.4</v>
      </c>
      <c r="AD4529" s="48">
        <f>(ROUND(AC4529-AC4524,1)/AC4524)</f>
        <v>-5.5470216760539343E-2</v>
      </c>
      <c r="AE4529" s="113"/>
      <c r="AF4529" s="60"/>
    </row>
    <row r="4530" spans="1:32">
      <c r="A4530" s="99" t="s">
        <v>604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30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229.49999999999997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484.5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647.70000000000005</v>
      </c>
      <c r="AD4530" s="48">
        <f>(ROUND(AC4530-AC4524,1)/AC4524)</f>
        <v>0.10547875064004096</v>
      </c>
      <c r="AE4530" s="113"/>
      <c r="AF4530" s="60"/>
    </row>
    <row r="4531" spans="1:32">
      <c r="A4531" s="99" t="s">
        <v>840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15</v>
      </c>
      <c r="L4531" s="13">
        <v>15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122.42999999999998</v>
      </c>
      <c r="T4531" s="14">
        <f>(O4531/100)*(K4531*$J$10)</f>
        <v>0</v>
      </c>
      <c r="U4531" s="14">
        <f>(P4531/100)*(K4531*$K$10)+(P4531/100)*(L4531*$L$10)</f>
        <v>229.49999999999997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196.62999999999997</v>
      </c>
      <c r="Y4531" s="14">
        <f t="shared" si="1403"/>
        <v>0</v>
      </c>
      <c r="Z4531" s="14">
        <f t="shared" si="1404"/>
        <v>484.5</v>
      </c>
      <c r="AA4531" s="14">
        <f t="shared" si="1405"/>
        <v>0</v>
      </c>
      <c r="AB4531" s="14">
        <f t="shared" si="1407"/>
        <v>0</v>
      </c>
      <c r="AC4531" s="15">
        <f t="shared" si="1406"/>
        <v>681.1</v>
      </c>
      <c r="AD4531" s="48">
        <f>(ROUND(AC4531-AC4524,1)/AC4524)</f>
        <v>0.16248506571087218</v>
      </c>
      <c r="AE4531" s="113"/>
      <c r="AF4531" s="60"/>
    </row>
    <row r="4532" spans="1:32">
      <c r="A4532" s="99" t="s">
        <v>841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30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155.82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229.49999999999997</v>
      </c>
      <c r="W4532" s="14">
        <f>(R4532/100)*(K4532*$K$11)+(R4532/100)*(L4532*$L$11)</f>
        <v>0</v>
      </c>
      <c r="X4532" s="14">
        <f t="shared" si="1402"/>
        <v>230.01999999999998</v>
      </c>
      <c r="Y4532" s="14">
        <f t="shared" si="1403"/>
        <v>0</v>
      </c>
      <c r="Z4532" s="14">
        <f t="shared" si="1404"/>
        <v>0</v>
      </c>
      <c r="AA4532" s="14">
        <f t="shared" si="1405"/>
        <v>484.5</v>
      </c>
      <c r="AB4532" s="14">
        <f t="shared" si="1407"/>
        <v>0</v>
      </c>
      <c r="AC4532" s="15">
        <f t="shared" si="1406"/>
        <v>714.5</v>
      </c>
      <c r="AD4532" s="48">
        <f>(ROUND(AC4532-AC4524,1)/AC4524)</f>
        <v>0.21949138078170335</v>
      </c>
      <c r="AE4532" s="113"/>
      <c r="AF4532" s="60"/>
    </row>
    <row r="4533" spans="1:32">
      <c r="A4533" s="99" t="s">
        <v>842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15</v>
      </c>
      <c r="L4533" s="13">
        <v>15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122.42999999999998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229.49999999999997</v>
      </c>
      <c r="X4533" s="14">
        <f t="shared" si="1402"/>
        <v>196.62999999999997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484.5</v>
      </c>
      <c r="AC4533" s="15">
        <f t="shared" si="1406"/>
        <v>681.1</v>
      </c>
      <c r="AD4533" s="48">
        <f>(ROUND(AC4533-AC4524,1)/AC4524)</f>
        <v>0.16248506571087218</v>
      </c>
      <c r="AE4533" s="113"/>
      <c r="AF4533" s="60"/>
    </row>
    <row r="4534" spans="1:32">
      <c r="A4534" s="99" t="s">
        <v>843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30</v>
      </c>
      <c r="M4534" s="13">
        <v>15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401.625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559.125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559.1</v>
      </c>
      <c r="AD4534" s="48">
        <f>(ROUND(AC4534-AC4524,1)/AC4524)</f>
        <v>-4.5741594128690909E-2</v>
      </c>
      <c r="AE4534" s="113"/>
      <c r="AF4534" s="60"/>
    </row>
    <row r="4535" spans="1:32">
      <c r="A4535" s="99" t="s">
        <v>844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30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491.4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725.4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725.4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887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30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491.4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725.4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725.4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30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530.46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687.96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688</v>
      </c>
      <c r="AD4537" s="48">
        <f>(ROUND(AC4537-AC4524,1)/AC4524)</f>
        <v>0.17426181942310975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30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530.46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687.96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688</v>
      </c>
      <c r="AD4538" s="48">
        <f>(ROUND(AC4538-AC4524,1)/AC4524)</f>
        <v>0.17426181942310975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810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811</v>
      </c>
      <c r="B4542" s="87">
        <v>10</v>
      </c>
      <c r="C4542" s="21" t="s">
        <v>845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812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813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663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604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840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841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842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843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844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810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811</v>
      </c>
      <c r="B4557" s="91">
        <v>12</v>
      </c>
      <c r="C4557" s="21" t="s">
        <v>845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812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813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663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604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840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841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842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843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844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626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810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811</v>
      </c>
      <c r="B4572" s="93">
        <v>12</v>
      </c>
      <c r="C4572" s="21" t="s">
        <v>845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812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813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663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604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840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841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842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843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844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554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810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811</v>
      </c>
      <c r="B4587" s="91">
        <v>10</v>
      </c>
      <c r="C4587" s="21" t="s">
        <v>845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812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813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663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604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840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841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842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843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844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553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810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811</v>
      </c>
      <c r="B4602" s="93">
        <v>0</v>
      </c>
      <c r="C4602" s="21" t="s">
        <v>845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812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813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663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604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840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841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842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843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844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810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811</v>
      </c>
      <c r="B4617" s="91">
        <v>0</v>
      </c>
      <c r="C4617" s="21" t="s">
        <v>845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812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813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663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604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840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841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842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843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844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810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811</v>
      </c>
      <c r="B4633" s="87">
        <v>14</v>
      </c>
      <c r="C4633" s="21" t="s">
        <v>845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812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813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663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604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840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841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842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843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844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810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811</v>
      </c>
      <c r="B4648" s="89">
        <v>0</v>
      </c>
      <c r="C4648" s="21" t="s">
        <v>845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812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813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663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604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840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841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842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809</v>
      </c>
      <c r="AF4655" s="60"/>
    </row>
    <row r="4656" spans="1:32">
      <c r="A4656" s="99" t="s">
        <v>843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844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810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811</v>
      </c>
      <c r="B4663" s="91">
        <v>18</v>
      </c>
      <c r="C4663" s="21" t="s">
        <v>845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812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813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663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604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840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841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842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843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844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810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811</v>
      </c>
      <c r="B4678" s="93">
        <v>20</v>
      </c>
      <c r="C4678" s="21" t="s">
        <v>845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812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813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663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604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840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841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842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843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844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882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810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811</v>
      </c>
      <c r="B4693" s="91">
        <v>15</v>
      </c>
      <c r="C4693" s="21" t="s">
        <v>845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812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813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663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604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840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841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842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843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844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889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810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811</v>
      </c>
      <c r="B4708" s="93">
        <v>12</v>
      </c>
      <c r="C4708" s="21" t="s">
        <v>845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812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813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663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604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840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841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842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843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844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810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811</v>
      </c>
      <c r="B4724" s="87">
        <v>10</v>
      </c>
      <c r="C4724" s="21" t="s">
        <v>845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812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813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663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604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840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841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842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843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844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810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811</v>
      </c>
      <c r="B4739" s="89">
        <v>12</v>
      </c>
      <c r="C4739" s="21" t="s">
        <v>845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812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813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663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604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840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841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842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843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844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810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811</v>
      </c>
      <c r="B4754" s="91">
        <v>0</v>
      </c>
      <c r="C4754" s="21" t="s">
        <v>845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812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813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663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604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840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841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842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843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844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810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811</v>
      </c>
      <c r="B4769" s="93">
        <v>12</v>
      </c>
      <c r="C4769" s="21" t="s">
        <v>845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812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813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663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604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840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841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842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843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844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810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811</v>
      </c>
      <c r="B4784" s="91">
        <v>20</v>
      </c>
      <c r="C4784" s="21" t="s">
        <v>845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812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813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663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604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840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841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842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843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844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810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811</v>
      </c>
      <c r="B4799" s="93">
        <v>30</v>
      </c>
      <c r="C4799" s="21" t="s">
        <v>845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812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813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663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604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840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841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842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843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844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810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811</v>
      </c>
      <c r="B4814" s="91">
        <v>10</v>
      </c>
      <c r="C4814" s="21" t="s">
        <v>845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812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813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663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604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840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841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842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843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844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810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811</v>
      </c>
      <c r="B4829" s="93">
        <v>16</v>
      </c>
      <c r="C4829" s="21" t="s">
        <v>845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812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813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663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604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840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841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842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843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844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810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811</v>
      </c>
      <c r="B4844" s="91">
        <v>10</v>
      </c>
      <c r="C4844" s="21" t="s">
        <v>845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812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813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663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604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840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841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842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843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844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0" t="s">
        <v>535</v>
      </c>
      <c r="C4857" s="160"/>
      <c r="D4857" s="160"/>
      <c r="E4857" s="160"/>
      <c r="F4857" s="160"/>
      <c r="G4857" s="160"/>
      <c r="H4857" s="160"/>
      <c r="I4857" s="160"/>
      <c r="J4857" s="160"/>
      <c r="K4857" s="160"/>
      <c r="L4857" s="160"/>
      <c r="M4857" s="160"/>
      <c r="N4857" s="160"/>
      <c r="O4857" s="160"/>
      <c r="P4857" s="160"/>
      <c r="Q4857" s="160"/>
      <c r="R4857" s="160"/>
      <c r="S4857" s="160"/>
      <c r="T4857" s="160"/>
      <c r="U4857" s="160"/>
      <c r="V4857" s="160"/>
      <c r="W4857" s="160"/>
      <c r="X4857" s="160"/>
      <c r="Y4857" s="160"/>
      <c r="Z4857" s="160"/>
      <c r="AA4857" s="160"/>
      <c r="AB4857" s="16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810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811</v>
      </c>
      <c r="B4860" s="87">
        <v>0</v>
      </c>
      <c r="C4860" s="21" t="s">
        <v>845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812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813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663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604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840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841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842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843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844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9" t="s">
        <v>846</v>
      </c>
      <c r="C4873" s="160"/>
      <c r="D4873" s="160"/>
      <c r="E4873" s="160"/>
      <c r="F4873" s="160"/>
      <c r="G4873" s="160"/>
      <c r="H4873" s="160"/>
      <c r="I4873" s="160"/>
      <c r="J4873" s="160"/>
      <c r="K4873" s="160"/>
      <c r="L4873" s="160"/>
      <c r="M4873" s="160"/>
      <c r="N4873" s="160"/>
      <c r="O4873" s="160"/>
      <c r="P4873" s="160"/>
      <c r="Q4873" s="160"/>
      <c r="R4873" s="160"/>
      <c r="S4873" s="160"/>
      <c r="T4873" s="160"/>
      <c r="U4873" s="160"/>
      <c r="V4873" s="160"/>
      <c r="W4873" s="160"/>
      <c r="X4873" s="160"/>
      <c r="Y4873" s="160"/>
      <c r="Z4873" s="160"/>
      <c r="AA4873" s="160"/>
      <c r="AB4873" s="160"/>
      <c r="AC4873" s="110">
        <v>0</v>
      </c>
      <c r="AD4873" s="110"/>
    </row>
    <row r="4874" spans="1:30">
      <c r="A4874" s="106" t="s">
        <v>0</v>
      </c>
      <c r="B4874" s="87" t="s">
        <v>847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810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811</v>
      </c>
      <c r="B4876" s="87">
        <v>0</v>
      </c>
      <c r="C4876" s="21" t="s">
        <v>845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812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813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663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604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840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841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842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843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844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848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810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811</v>
      </c>
      <c r="B4891" s="87">
        <v>15</v>
      </c>
      <c r="C4891" s="21" t="s">
        <v>845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812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813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663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604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840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841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842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843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844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810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811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812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813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663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810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811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812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813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663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810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811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812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813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663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810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811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812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813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663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810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811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812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813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663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810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811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812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813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663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434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810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811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812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813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663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603</v>
      </c>
    </row>
    <row r="4948" spans="1:30">
      <c r="A4948" s="99" t="s">
        <v>810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811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812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813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663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680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810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811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812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813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663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810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811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810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811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812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810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811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812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810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811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812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813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663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810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811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812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813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663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810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811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812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813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663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810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811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812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813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663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810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811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812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813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663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810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811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812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813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663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810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811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812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813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663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469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470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471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472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473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474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475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476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477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478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480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481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482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483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484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485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486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487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488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489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490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491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494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496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497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499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503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504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505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506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509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511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513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514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515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517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519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522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523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528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530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533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880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881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534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479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492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493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495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498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500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501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502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507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508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510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512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516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518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520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521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524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525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526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527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529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531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532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572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573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574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575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576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597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598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599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600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601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602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878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879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3</v>
      </c>
      <c r="AD5106" s="18"/>
    </row>
    <row r="5107" spans="1:30">
      <c r="A5107" s="99"/>
      <c r="B5107" s="87" t="s">
        <v>354</v>
      </c>
      <c r="C5107" s="21" t="s">
        <v>468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190</v>
      </c>
      <c r="AD5107" s="48" t="s">
        <v>239</v>
      </c>
    </row>
    <row r="5108" spans="1:30">
      <c r="A5108" s="99"/>
      <c r="B5108" s="87"/>
      <c r="C5108" s="21" t="s">
        <v>849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10</v>
      </c>
      <c r="L5109" s="51">
        <v>10</v>
      </c>
      <c r="M5109" s="51">
        <v>30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250</v>
      </c>
      <c r="AD5109" s="117" t="s">
        <v>4</v>
      </c>
    </row>
    <row r="5110" spans="1:30">
      <c r="A5110" s="99"/>
      <c r="B5110" s="87"/>
      <c r="C5110" s="21" t="s">
        <v>849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10</v>
      </c>
      <c r="L5110" s="13">
        <v>10</v>
      </c>
      <c r="M5110" s="13">
        <v>30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54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144</v>
      </c>
      <c r="AC5110" s="15">
        <f>ROUND(X5110+Y5110+Z5110+AA5110+AB5110,1)</f>
        <v>504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20</v>
      </c>
      <c r="L5111" s="51">
        <v>0</v>
      </c>
      <c r="M5111" s="51">
        <v>40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280</v>
      </c>
      <c r="AD5111" s="117" t="s">
        <v>4</v>
      </c>
    </row>
    <row r="5112" spans="1:30">
      <c r="A5112" s="99"/>
      <c r="B5112" s="87"/>
      <c r="C5112" s="21" t="s">
        <v>849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20</v>
      </c>
      <c r="L5112" s="13">
        <v>0</v>
      </c>
      <c r="M5112" s="13">
        <v>40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64.800000000000011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172.8</v>
      </c>
      <c r="AC5112" s="15">
        <f>ROUND(X5112+Y5112+Z5112+AA5112+AB5112,1)</f>
        <v>514.79999999999995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205</v>
      </c>
      <c r="AD5113" s="117" t="s">
        <v>239</v>
      </c>
    </row>
    <row r="5114" spans="1:30">
      <c r="A5114" s="99"/>
      <c r="B5114" s="87"/>
      <c r="C5114" s="21" t="s">
        <v>849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30</v>
      </c>
      <c r="L5115" s="51">
        <v>0</v>
      </c>
      <c r="M5115" s="51">
        <v>40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310</v>
      </c>
      <c r="AD5115" s="117" t="s">
        <v>4</v>
      </c>
    </row>
    <row r="5116" spans="1:30">
      <c r="A5116" s="99"/>
      <c r="B5116" s="87"/>
      <c r="C5116" s="21" t="s">
        <v>849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30</v>
      </c>
      <c r="L5116" s="13">
        <v>0</v>
      </c>
      <c r="M5116" s="13">
        <v>40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64.8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136.80000000000001</v>
      </c>
      <c r="AC5116" s="15">
        <f>ROUND(X5116+Y5116+Z5116+AA5116+AB5116,1)</f>
        <v>590.4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235</v>
      </c>
      <c r="AD5117" s="117" t="s">
        <v>239</v>
      </c>
    </row>
    <row r="5118" spans="1:30">
      <c r="A5118" s="99"/>
      <c r="B5118" s="87"/>
      <c r="C5118" s="21" t="s">
        <v>849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220</v>
      </c>
      <c r="AD5119" s="117" t="s">
        <v>239</v>
      </c>
    </row>
    <row r="5120" spans="1:30">
      <c r="A5120" s="99"/>
      <c r="B5120" s="87"/>
      <c r="C5120" s="21" t="s">
        <v>849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814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10</v>
      </c>
      <c r="L5121" s="51">
        <v>10</v>
      </c>
      <c r="M5121" s="51">
        <v>30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250</v>
      </c>
      <c r="AD5121" s="117" t="s">
        <v>239</v>
      </c>
    </row>
    <row r="5122" spans="1:30">
      <c r="A5122" s="99"/>
      <c r="B5122" s="87"/>
      <c r="C5122" s="21" t="s">
        <v>849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10</v>
      </c>
      <c r="L5122" s="13">
        <v>10</v>
      </c>
      <c r="M5122" s="13">
        <v>30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345.6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489.6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489.6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220</v>
      </c>
      <c r="AD5123" s="117" t="s">
        <v>239</v>
      </c>
    </row>
    <row r="5124" spans="1:30">
      <c r="A5124" s="99"/>
      <c r="B5124" s="87"/>
      <c r="C5124" s="21" t="s">
        <v>849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190</v>
      </c>
      <c r="AD5125" s="117" t="s">
        <v>239</v>
      </c>
    </row>
    <row r="5126" spans="1:30">
      <c r="A5126" s="99"/>
      <c r="B5126" s="87"/>
      <c r="C5126" s="21" t="s">
        <v>849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30</v>
      </c>
      <c r="M5127" s="51">
        <v>40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310</v>
      </c>
      <c r="AD5127" s="117" t="s">
        <v>4</v>
      </c>
    </row>
    <row r="5128" spans="1:30">
      <c r="A5128" s="99"/>
      <c r="B5128" s="87"/>
      <c r="C5128" s="21" t="s">
        <v>849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30</v>
      </c>
      <c r="M5128" s="13">
        <v>40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250</v>
      </c>
      <c r="AD5129" s="117" t="s">
        <v>239</v>
      </c>
    </row>
    <row r="5130" spans="1:30">
      <c r="A5130" s="99"/>
      <c r="B5130" s="87"/>
      <c r="C5130" s="21" t="s">
        <v>849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205</v>
      </c>
      <c r="AD5131" s="117" t="s">
        <v>239</v>
      </c>
    </row>
    <row r="5132" spans="1:30">
      <c r="A5132" s="99"/>
      <c r="B5132" s="87"/>
      <c r="C5132" s="21" t="s">
        <v>849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577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20</v>
      </c>
      <c r="L5133" s="51">
        <v>0</v>
      </c>
      <c r="M5133" s="51">
        <v>40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280</v>
      </c>
      <c r="AD5133" s="117" t="s">
        <v>4</v>
      </c>
    </row>
    <row r="5134" spans="1:30">
      <c r="A5134" s="99"/>
      <c r="B5134" s="87"/>
      <c r="C5134" s="21" t="s">
        <v>849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20</v>
      </c>
      <c r="L5134" s="13">
        <v>0</v>
      </c>
      <c r="M5134" s="13">
        <v>40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578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30</v>
      </c>
      <c r="L5135" s="51">
        <v>0</v>
      </c>
      <c r="M5135" s="51">
        <v>40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310</v>
      </c>
      <c r="AD5135" s="117" t="s">
        <v>4</v>
      </c>
    </row>
    <row r="5136" spans="1:30">
      <c r="A5136" s="99"/>
      <c r="B5136" s="87"/>
      <c r="C5136" s="21" t="s">
        <v>849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30</v>
      </c>
      <c r="L5136" s="13">
        <v>0</v>
      </c>
      <c r="M5136" s="13">
        <v>40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875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25</v>
      </c>
      <c r="L5137" s="51">
        <v>0</v>
      </c>
      <c r="M5137" s="51">
        <v>40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295</v>
      </c>
      <c r="AD5137" s="117" t="s">
        <v>4</v>
      </c>
    </row>
    <row r="5138" spans="1:30">
      <c r="A5138" s="99"/>
      <c r="B5138" s="87"/>
      <c r="C5138" s="21" t="s">
        <v>849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25</v>
      </c>
      <c r="L5138" s="13">
        <v>0</v>
      </c>
      <c r="M5138" s="13">
        <v>40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190</v>
      </c>
      <c r="AD5140" s="117" t="s">
        <v>239</v>
      </c>
    </row>
    <row r="5141" spans="1:30">
      <c r="A5141" s="99"/>
      <c r="B5141" s="87"/>
      <c r="C5141" s="21" t="s">
        <v>849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205</v>
      </c>
      <c r="AD5142" s="117" t="s">
        <v>239</v>
      </c>
    </row>
    <row r="5143" spans="1:30">
      <c r="A5143" s="99"/>
      <c r="B5143" s="87"/>
      <c r="C5143" s="21" t="s">
        <v>849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220</v>
      </c>
      <c r="AD5144" s="117" t="s">
        <v>239</v>
      </c>
    </row>
    <row r="5145" spans="1:30">
      <c r="A5145" s="99"/>
      <c r="B5145" s="87"/>
      <c r="C5145" s="21" t="s">
        <v>849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220</v>
      </c>
      <c r="AD5146" s="117" t="s">
        <v>239</v>
      </c>
    </row>
    <row r="5147" spans="1:30">
      <c r="A5147" s="99"/>
      <c r="B5147" s="87"/>
      <c r="C5147" s="21" t="s">
        <v>849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220</v>
      </c>
      <c r="AD5148" s="117" t="s">
        <v>239</v>
      </c>
    </row>
    <row r="5149" spans="1:30">
      <c r="A5149" s="99"/>
      <c r="B5149" s="87"/>
      <c r="C5149" s="21" t="s">
        <v>849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220</v>
      </c>
      <c r="AD5150" s="117" t="s">
        <v>239</v>
      </c>
    </row>
    <row r="5151" spans="1:30">
      <c r="A5151" s="99"/>
      <c r="B5151" s="87"/>
      <c r="C5151" s="21" t="s">
        <v>849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</v>
      </c>
      <c r="L5152" s="51">
        <v>10</v>
      </c>
      <c r="M5152" s="51">
        <v>30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250</v>
      </c>
      <c r="AD5152" s="117" t="s">
        <v>239</v>
      </c>
    </row>
    <row r="5153" spans="1:30">
      <c r="A5153" s="99"/>
      <c r="B5153" s="87"/>
      <c r="C5153" s="21" t="s">
        <v>849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10</v>
      </c>
      <c r="L5153" s="13">
        <v>10</v>
      </c>
      <c r="M5153" s="13">
        <v>30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580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30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370</v>
      </c>
      <c r="AD5154" s="117" t="s">
        <v>915</v>
      </c>
    </row>
    <row r="5155" spans="1:30">
      <c r="A5155" s="99"/>
      <c r="B5155" s="87"/>
      <c r="C5155" s="21" t="s">
        <v>849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30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581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20</v>
      </c>
      <c r="M5156" s="51">
        <v>40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280</v>
      </c>
      <c r="AD5156" s="117" t="s">
        <v>4</v>
      </c>
    </row>
    <row r="5157" spans="1:30">
      <c r="A5157" s="99"/>
      <c r="B5157" s="87"/>
      <c r="C5157" s="21" t="s">
        <v>849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20</v>
      </c>
      <c r="M5157" s="13">
        <v>40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874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220</v>
      </c>
      <c r="AD5158" s="117" t="s">
        <v>239</v>
      </c>
    </row>
    <row r="5159" spans="1:30">
      <c r="A5159" s="99"/>
      <c r="B5159" s="87"/>
      <c r="C5159" s="21" t="s">
        <v>849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876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205</v>
      </c>
      <c r="AD5160" s="117" t="s">
        <v>239</v>
      </c>
    </row>
    <row r="5161" spans="1:30">
      <c r="A5161" s="99"/>
      <c r="B5161" s="87"/>
      <c r="C5161" s="21" t="s">
        <v>849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877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220</v>
      </c>
      <c r="AD5162" s="117" t="s">
        <v>239</v>
      </c>
    </row>
    <row r="5163" spans="1:30">
      <c r="A5163" s="99"/>
      <c r="B5163" s="87"/>
      <c r="C5163" s="21" t="s">
        <v>849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190</v>
      </c>
      <c r="AD5165" s="117" t="s">
        <v>239</v>
      </c>
    </row>
    <row r="5166" spans="1:30">
      <c r="A5166" s="99"/>
      <c r="B5166" s="87"/>
      <c r="C5166" s="21" t="s">
        <v>849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205</v>
      </c>
      <c r="AD5167" s="117" t="s">
        <v>239</v>
      </c>
    </row>
    <row r="5168" spans="1:30">
      <c r="A5168" s="99"/>
      <c r="B5168" s="87"/>
      <c r="C5168" s="21" t="s">
        <v>849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190</v>
      </c>
      <c r="AD5169" s="117" t="s">
        <v>239</v>
      </c>
    </row>
    <row r="5170" spans="1:30">
      <c r="A5170" s="99"/>
      <c r="B5170" s="87"/>
      <c r="C5170" s="21" t="s">
        <v>849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30</v>
      </c>
      <c r="M5171" s="51">
        <v>40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310</v>
      </c>
      <c r="AD5171" s="117" t="s">
        <v>4</v>
      </c>
    </row>
    <row r="5172" spans="1:30">
      <c r="A5172" s="99"/>
      <c r="B5172" s="87"/>
      <c r="C5172" s="21" t="s">
        <v>849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30</v>
      </c>
      <c r="M5172" s="13">
        <v>40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81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171</v>
      </c>
      <c r="AC5172" s="15">
        <f>ROUND(X5172+Y5172+Z5172+AA5172+AB5172,1)</f>
        <v>531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250</v>
      </c>
      <c r="AD5173" s="117" t="s">
        <v>239</v>
      </c>
    </row>
    <row r="5174" spans="1:30">
      <c r="A5174" s="99"/>
      <c r="B5174" s="87"/>
      <c r="C5174" s="21" t="s">
        <v>849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205</v>
      </c>
      <c r="AD5175" s="117" t="s">
        <v>239</v>
      </c>
    </row>
    <row r="5176" spans="1:30">
      <c r="A5176" s="99"/>
      <c r="B5176" s="87"/>
      <c r="C5176" s="21" t="s">
        <v>849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250</v>
      </c>
      <c r="AD5177" s="117" t="s">
        <v>239</v>
      </c>
    </row>
    <row r="5178" spans="1:30">
      <c r="A5178" s="99"/>
      <c r="B5178" s="87"/>
      <c r="C5178" s="21" t="s">
        <v>849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50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107"/>
      <c r="B5179" s="159" t="s">
        <v>383</v>
      </c>
      <c r="C5179" s="159"/>
      <c r="D5179" s="159"/>
      <c r="E5179" s="159"/>
      <c r="F5179" s="159"/>
      <c r="G5179" s="159"/>
      <c r="H5179" s="159"/>
      <c r="I5179" s="159"/>
      <c r="J5179" s="159"/>
      <c r="K5179" s="159"/>
      <c r="L5179" s="159"/>
      <c r="M5179" s="159"/>
      <c r="N5179" s="159"/>
      <c r="O5179" s="159"/>
      <c r="P5179" s="159"/>
      <c r="Q5179" s="159"/>
      <c r="R5179" s="159"/>
      <c r="S5179" s="159"/>
      <c r="T5179" s="159"/>
      <c r="U5179" s="159"/>
      <c r="V5179" s="159"/>
      <c r="W5179" s="159"/>
      <c r="X5179" s="159"/>
      <c r="Y5179" s="159"/>
      <c r="Z5179" s="159"/>
      <c r="AA5179" s="159"/>
      <c r="AB5179" s="159"/>
      <c r="AC5179" s="18"/>
      <c r="AD5179" s="18"/>
    </row>
    <row r="5180" spans="1:30">
      <c r="A5180" s="99"/>
      <c r="B5180" s="116" t="s">
        <v>384</v>
      </c>
      <c r="C5180" s="50" t="s">
        <v>239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51">
        <v>0</v>
      </c>
      <c r="J5180" s="51">
        <v>0</v>
      </c>
      <c r="K5180" s="51">
        <v>15</v>
      </c>
      <c r="L5180" s="51">
        <v>15</v>
      </c>
      <c r="M5180" s="51">
        <v>0</v>
      </c>
      <c r="N5180" s="52" t="s">
        <v>239</v>
      </c>
      <c r="O5180" s="52" t="s">
        <v>239</v>
      </c>
      <c r="P5180" s="52" t="s">
        <v>239</v>
      </c>
      <c r="Q5180" s="52" t="s">
        <v>239</v>
      </c>
      <c r="R5180" s="52" t="s">
        <v>239</v>
      </c>
      <c r="S5180" s="52" t="s">
        <v>239</v>
      </c>
      <c r="T5180" s="52" t="s">
        <v>239</v>
      </c>
      <c r="U5180" s="52" t="s">
        <v>239</v>
      </c>
      <c r="V5180" s="52" t="s">
        <v>239</v>
      </c>
      <c r="W5180" s="52" t="s">
        <v>239</v>
      </c>
      <c r="X5180" s="52" t="s">
        <v>239</v>
      </c>
      <c r="Y5180" s="52" t="s">
        <v>239</v>
      </c>
      <c r="Z5180" s="52" t="s">
        <v>239</v>
      </c>
      <c r="AA5180" s="52" t="s">
        <v>239</v>
      </c>
      <c r="AB5180" s="52" t="s">
        <v>239</v>
      </c>
      <c r="AC5180" s="53">
        <f>(I5180*$AC$5106)+(J5180*$AC$5106)+(L5180*$AC$5106)+(K5180*$AC$5106)+(M5180*$AC$5106)+100</f>
        <v>190</v>
      </c>
      <c r="AD5180" s="117" t="s">
        <v>239</v>
      </c>
    </row>
    <row r="5181" spans="1:30">
      <c r="A5181" s="99"/>
      <c r="B5181" s="87"/>
      <c r="C5181" s="21" t="s">
        <v>849</v>
      </c>
      <c r="D5181" s="12">
        <v>0</v>
      </c>
      <c r="E5181" s="12">
        <v>0</v>
      </c>
      <c r="F5181" s="12">
        <v>100</v>
      </c>
      <c r="G5181" s="12">
        <v>0</v>
      </c>
      <c r="H5181" s="12">
        <v>0</v>
      </c>
      <c r="I5181" s="13">
        <v>0</v>
      </c>
      <c r="J5181" s="13">
        <v>0</v>
      </c>
      <c r="K5181" s="13">
        <v>15</v>
      </c>
      <c r="L5181" s="13">
        <v>15</v>
      </c>
      <c r="M5181" s="13">
        <v>0</v>
      </c>
      <c r="N5181" s="14">
        <f>D5181*$D$3</f>
        <v>0</v>
      </c>
      <c r="O5181" s="14">
        <f>E5181*$E$3</f>
        <v>0</v>
      </c>
      <c r="P5181" s="14">
        <f>F5181*$F$3</f>
        <v>180</v>
      </c>
      <c r="Q5181" s="14">
        <f>G5181*$G$3</f>
        <v>0</v>
      </c>
      <c r="R5181" s="14">
        <f>H5181*$H$3</f>
        <v>0</v>
      </c>
      <c r="S5181" s="14">
        <f>(N5181/100)*(I5181*$I$3)+(N5181/100)*(J5181*$J$3)</f>
        <v>0</v>
      </c>
      <c r="T5181" s="14">
        <f>(O5181/100)*(K5181*$K$3)</f>
        <v>0</v>
      </c>
      <c r="U5181" s="14">
        <f>(P5181/100)*(K5181*$K$3)+(P5181/100)*(L5181*$L$3)</f>
        <v>162</v>
      </c>
      <c r="V5181" s="14">
        <f>(Q5181/100)*(L5181*$L$3)</f>
        <v>0</v>
      </c>
      <c r="W5181" s="14">
        <f>(R5181/100)*(K5181*$K$3)+(R5181/100)*(L5181*$L$3)</f>
        <v>0</v>
      </c>
      <c r="X5181" s="14">
        <f>N5181+S5181</f>
        <v>0</v>
      </c>
      <c r="Y5181" s="14">
        <f>O5181+T5181</f>
        <v>0</v>
      </c>
      <c r="Z5181" s="14">
        <f>P5181+U5181</f>
        <v>342</v>
      </c>
      <c r="AA5181" s="14">
        <f>Q5181+V5181</f>
        <v>0</v>
      </c>
      <c r="AB5181" s="14">
        <f>R5181+W5181</f>
        <v>0</v>
      </c>
      <c r="AC5181" s="15">
        <f>ROUND(X5181+Y5181+Z5181+AA5181+AB5181,1)</f>
        <v>342</v>
      </c>
      <c r="AD5181" s="4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20</v>
      </c>
      <c r="L5182" s="51">
        <v>20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220</v>
      </c>
      <c r="AD5182" s="117" t="s">
        <v>239</v>
      </c>
    </row>
    <row r="5183" spans="1:30">
      <c r="A5183" s="99"/>
      <c r="B5183" s="87"/>
      <c r="C5183" s="21" t="s">
        <v>849</v>
      </c>
      <c r="D5183" s="12">
        <v>0</v>
      </c>
      <c r="E5183" s="12">
        <v>0</v>
      </c>
      <c r="F5183" s="12">
        <v>125</v>
      </c>
      <c r="G5183" s="12">
        <v>0</v>
      </c>
      <c r="H5183" s="12">
        <v>0</v>
      </c>
      <c r="I5183" s="13">
        <v>0</v>
      </c>
      <c r="J5183" s="13">
        <v>0</v>
      </c>
      <c r="K5183" s="13">
        <v>20</v>
      </c>
      <c r="L5183" s="13">
        <v>20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225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270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495</v>
      </c>
      <c r="AA5183" s="14">
        <f>Q5183+V5183</f>
        <v>0</v>
      </c>
      <c r="AB5183" s="14">
        <f>R5183+W5183</f>
        <v>0</v>
      </c>
      <c r="AC5183" s="15">
        <f>ROUND(X5183+Y5183+Z5183+AA5183+AB5183,1)</f>
        <v>495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10</v>
      </c>
      <c r="L5184" s="51">
        <v>10</v>
      </c>
      <c r="M5184" s="51">
        <v>40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280</v>
      </c>
      <c r="AD5184" s="117" t="s">
        <v>4</v>
      </c>
    </row>
    <row r="5185" spans="1:30">
      <c r="A5185" s="99"/>
      <c r="B5185" s="87"/>
      <c r="C5185" s="21" t="s">
        <v>849</v>
      </c>
      <c r="D5185" s="12">
        <v>0</v>
      </c>
      <c r="E5185" s="12">
        <v>0</v>
      </c>
      <c r="F5185" s="12">
        <v>0</v>
      </c>
      <c r="G5185" s="12">
        <v>0</v>
      </c>
      <c r="H5185" s="12">
        <v>100</v>
      </c>
      <c r="I5185" s="13">
        <v>0</v>
      </c>
      <c r="J5185" s="13">
        <v>0</v>
      </c>
      <c r="K5185" s="13">
        <v>10</v>
      </c>
      <c r="L5185" s="13">
        <v>10</v>
      </c>
      <c r="M5185" s="13">
        <v>40</v>
      </c>
      <c r="N5185" s="14">
        <f>D5185*$D$3</f>
        <v>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180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108</v>
      </c>
      <c r="X5185" s="14">
        <f>N5185+S5185</f>
        <v>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288</v>
      </c>
      <c r="AC5185" s="15">
        <f>ROUND(X5185+Y5185+Z5185+AA5185+AB5185,1)</f>
        <v>288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35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205</v>
      </c>
      <c r="AD5186" s="117" t="s">
        <v>239</v>
      </c>
    </row>
    <row r="5187" spans="1:30">
      <c r="A5187" s="99"/>
      <c r="B5187" s="87"/>
      <c r="C5187" s="21" t="s">
        <v>849</v>
      </c>
      <c r="D5187" s="135">
        <v>100</v>
      </c>
      <c r="E5187" s="135">
        <v>0</v>
      </c>
      <c r="F5187" s="135">
        <v>0</v>
      </c>
      <c r="G5187" s="135">
        <v>0</v>
      </c>
      <c r="H5187" s="135">
        <v>0</v>
      </c>
      <c r="I5187" s="136">
        <v>0</v>
      </c>
      <c r="J5187" s="136">
        <v>0</v>
      </c>
      <c r="K5187" s="136">
        <v>0</v>
      </c>
      <c r="L5187" s="136">
        <v>35</v>
      </c>
      <c r="M5187" s="136">
        <v>0</v>
      </c>
      <c r="N5187" s="137">
        <f>D5187*$D$3</f>
        <v>180</v>
      </c>
      <c r="O5187" s="137">
        <f>E5187*$E$3</f>
        <v>0</v>
      </c>
      <c r="P5187" s="137">
        <f>F5187*$F$3</f>
        <v>0</v>
      </c>
      <c r="Q5187" s="137">
        <f>G5187*$G$3</f>
        <v>0</v>
      </c>
      <c r="R5187" s="137">
        <f>H5187*$H$3</f>
        <v>0</v>
      </c>
      <c r="S5187" s="137">
        <f>(N5187/100)*(I5187*$I$3)+(N5187/100)*(J5187*$J$3)+(N5187/100)*(L5187*$L$3)</f>
        <v>189</v>
      </c>
      <c r="T5187" s="137">
        <f>(O5187/100)*(K5187*$K$3)</f>
        <v>0</v>
      </c>
      <c r="U5187" s="137">
        <f>(P5187/100)*(K5187*$K$3)+(P5187/100)*(L5187*$L$3)</f>
        <v>0</v>
      </c>
      <c r="V5187" s="137">
        <f>(Q5187/100)*(L5187*$L$3)</f>
        <v>0</v>
      </c>
      <c r="W5187" s="137">
        <f>(R5187/100)*(K5187*$K$3)+(R5187/100)*(L5187*$L$3)</f>
        <v>0</v>
      </c>
      <c r="X5187" s="137">
        <f>N5187+S5187</f>
        <v>369</v>
      </c>
      <c r="Y5187" s="137">
        <f>O5187+T5187</f>
        <v>0</v>
      </c>
      <c r="Z5187" s="137">
        <f>P5187+U5187</f>
        <v>0</v>
      </c>
      <c r="AA5187" s="137">
        <f>Q5187+V5187</f>
        <v>0</v>
      </c>
      <c r="AB5187" s="137">
        <f>R5187+W5187</f>
        <v>0</v>
      </c>
      <c r="AC5187" s="138">
        <f>ROUND(X5187+Y5187+Z5187+AA5187+AB5187,1)</f>
        <v>369</v>
      </c>
      <c r="AD5187" s="139" t="s">
        <v>329</v>
      </c>
    </row>
    <row r="5188" spans="1:30">
      <c r="A5188" s="99"/>
      <c r="B5188" s="116" t="s">
        <v>388</v>
      </c>
      <c r="C5188" s="50" t="s">
        <v>239</v>
      </c>
      <c r="D5188" s="12">
        <v>0</v>
      </c>
      <c r="E5188" s="12">
        <v>0</v>
      </c>
      <c r="F5188" s="12">
        <v>0</v>
      </c>
      <c r="G5188" s="12">
        <v>0</v>
      </c>
      <c r="H5188" s="12">
        <v>0</v>
      </c>
      <c r="I5188" s="13">
        <v>0</v>
      </c>
      <c r="J5188" s="13">
        <v>0</v>
      </c>
      <c r="K5188" s="13">
        <v>35</v>
      </c>
      <c r="L5188" s="13">
        <v>0</v>
      </c>
      <c r="M5188" s="13">
        <v>0</v>
      </c>
      <c r="N5188" s="14" t="s">
        <v>239</v>
      </c>
      <c r="O5188" s="14" t="s">
        <v>239</v>
      </c>
      <c r="P5188" s="14" t="s">
        <v>239</v>
      </c>
      <c r="Q5188" s="14" t="s">
        <v>239</v>
      </c>
      <c r="R5188" s="14" t="s">
        <v>239</v>
      </c>
      <c r="S5188" s="14" t="s">
        <v>239</v>
      </c>
      <c r="T5188" s="14" t="s">
        <v>239</v>
      </c>
      <c r="U5188" s="14" t="s">
        <v>239</v>
      </c>
      <c r="V5188" s="14" t="s">
        <v>239</v>
      </c>
      <c r="W5188" s="14" t="s">
        <v>239</v>
      </c>
      <c r="X5188" s="14" t="s">
        <v>239</v>
      </c>
      <c r="Y5188" s="14" t="s">
        <v>239</v>
      </c>
      <c r="Z5188" s="14" t="s">
        <v>239</v>
      </c>
      <c r="AA5188" s="14" t="s">
        <v>239</v>
      </c>
      <c r="AB5188" s="14" t="s">
        <v>239</v>
      </c>
      <c r="AC5188" s="15">
        <f>(I5188*$AC$5106)+(J5188*$AC$5106)+(L5188*$AC$5106)+(K5188*$AC$5106)+(M5188*$AC$5106)+100</f>
        <v>205</v>
      </c>
      <c r="AD5188" s="134" t="s">
        <v>239</v>
      </c>
    </row>
    <row r="5189" spans="1:30">
      <c r="A5189" s="99"/>
      <c r="B5189" s="87"/>
      <c r="C5189" s="21" t="s">
        <v>849</v>
      </c>
      <c r="D5189" s="12">
        <v>0</v>
      </c>
      <c r="E5189" s="12">
        <v>100</v>
      </c>
      <c r="F5189" s="12">
        <v>0</v>
      </c>
      <c r="G5189" s="12">
        <v>0</v>
      </c>
      <c r="H5189" s="12">
        <v>0</v>
      </c>
      <c r="I5189" s="13">
        <v>0</v>
      </c>
      <c r="J5189" s="13">
        <v>0</v>
      </c>
      <c r="K5189" s="13">
        <v>35</v>
      </c>
      <c r="L5189" s="13">
        <v>0</v>
      </c>
      <c r="M5189" s="13">
        <v>0</v>
      </c>
      <c r="N5189" s="14">
        <f>D5189*$D$3</f>
        <v>0</v>
      </c>
      <c r="O5189" s="14">
        <f>E5189*$E$3</f>
        <v>180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189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369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369</v>
      </c>
      <c r="AD5189" s="48"/>
    </row>
    <row r="5190" spans="1:30">
      <c r="A5190" s="99"/>
      <c r="B5190" s="116" t="s">
        <v>389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10</v>
      </c>
      <c r="L5190" s="51">
        <v>10</v>
      </c>
      <c r="M5190" s="51">
        <v>30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(I5190*$AC$5106)+(J5190*$AC$5106)+(L5190*$AC$5106)+(K5190*$AC$5106)+(M5190*$AC$5106)+100</f>
        <v>250</v>
      </c>
      <c r="AD5190" s="117" t="s">
        <v>239</v>
      </c>
    </row>
    <row r="5191" spans="1:30">
      <c r="A5191" s="99"/>
      <c r="B5191" s="87"/>
      <c r="C5191" s="21" t="s">
        <v>849</v>
      </c>
      <c r="D5191" s="12">
        <v>100</v>
      </c>
      <c r="E5191" s="12">
        <v>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10</v>
      </c>
      <c r="L5191" s="13">
        <v>10</v>
      </c>
      <c r="M5191" s="13">
        <v>30</v>
      </c>
      <c r="N5191" s="14">
        <f>D5191*$D$13</f>
        <v>150</v>
      </c>
      <c r="O5191" s="14">
        <f>E5191*$E$13</f>
        <v>0</v>
      </c>
      <c r="P5191" s="14">
        <f>F5191*$F$13</f>
        <v>0</v>
      </c>
      <c r="Q5191" s="14">
        <f>G5191*$G$13</f>
        <v>0</v>
      </c>
      <c r="R5191" s="14">
        <f>H5191*$H$13</f>
        <v>0</v>
      </c>
      <c r="S5191" s="14">
        <f>(N5191/100)*(I5191*$I$14)+(N5191/100)*(J5191*$J$14)+(N5191/100)*(M5191*$M$14)</f>
        <v>135</v>
      </c>
      <c r="T5191" s="14">
        <f>(O5191/100)*(K5191*$K$13)+(O5191/100)*(M5191*$M$13)</f>
        <v>0</v>
      </c>
      <c r="U5191" s="14">
        <f>(P5191/100)*(K5191*$K$13)+(P5191/100)*(L5191*$L$13)+(P5191/100)*(M5191*$M$13)</f>
        <v>0</v>
      </c>
      <c r="V5191" s="14">
        <f>(Q5191/100)*(L5191*$L$13)+(Q5191/100)*(M5191*$M$13)</f>
        <v>0</v>
      </c>
      <c r="W5191" s="14">
        <f>(R5191/100)*(K5191*$K$13)+(R5191/100)*(L5191*$L$13)+(R5191/100)*(M5191*$M$13)</f>
        <v>0</v>
      </c>
      <c r="X5191" s="14">
        <f>N5191+S5191</f>
        <v>285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285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250</v>
      </c>
      <c r="AD5192" s="117" t="s">
        <v>239</v>
      </c>
    </row>
    <row r="5193" spans="1:30">
      <c r="A5193" s="99"/>
      <c r="B5193" s="87"/>
      <c r="C5193" s="21" t="s">
        <v>849</v>
      </c>
      <c r="D5193" s="12">
        <v>0</v>
      </c>
      <c r="E5193" s="12">
        <v>0</v>
      </c>
      <c r="F5193" s="12">
        <v>110</v>
      </c>
      <c r="G5193" s="12">
        <v>0</v>
      </c>
      <c r="H5193" s="12">
        <v>0</v>
      </c>
      <c r="I5193" s="13">
        <v>0</v>
      </c>
      <c r="J5193" s="13">
        <v>0</v>
      </c>
      <c r="K5193" s="13">
        <v>25</v>
      </c>
      <c r="L5193" s="13">
        <v>25</v>
      </c>
      <c r="M5193" s="13">
        <v>0</v>
      </c>
      <c r="N5193" s="14">
        <f>D5193*$D$3</f>
        <v>0</v>
      </c>
      <c r="O5193" s="14">
        <f>E5193*$E$3</f>
        <v>0</v>
      </c>
      <c r="P5193" s="14">
        <f>F5193*$F$3</f>
        <v>198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0</v>
      </c>
      <c r="T5193" s="14">
        <f>(O5193/100)*(K5193*$K$3)</f>
        <v>0</v>
      </c>
      <c r="U5193" s="14">
        <f>(P5193/100)*(K5193*$K$3)+(P5193/100)*(L5193*$L$3)</f>
        <v>297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0</v>
      </c>
      <c r="Y5193" s="14">
        <f>O5193+T5193</f>
        <v>0</v>
      </c>
      <c r="Z5193" s="14">
        <f>P5193+U5193</f>
        <v>495</v>
      </c>
      <c r="AA5193" s="14">
        <f>Q5193+V5193</f>
        <v>0</v>
      </c>
      <c r="AB5193" s="14">
        <f>R5193+W5193</f>
        <v>0</v>
      </c>
      <c r="AC5193" s="15">
        <f>ROUND(X5193+Y5193+Z5193+AA5193+AB5193,1)</f>
        <v>495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10</v>
      </c>
      <c r="L5194" s="51">
        <v>10</v>
      </c>
      <c r="M5194" s="51">
        <v>50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310</v>
      </c>
      <c r="AD5194" s="117" t="s">
        <v>4</v>
      </c>
    </row>
    <row r="5195" spans="1:30">
      <c r="A5195" s="99"/>
      <c r="B5195" s="87"/>
      <c r="C5195" s="21" t="s">
        <v>849</v>
      </c>
      <c r="D5195" s="12">
        <v>0</v>
      </c>
      <c r="E5195" s="12">
        <v>0</v>
      </c>
      <c r="F5195" s="12">
        <v>0</v>
      </c>
      <c r="G5195" s="12">
        <v>0</v>
      </c>
      <c r="H5195" s="12">
        <v>110</v>
      </c>
      <c r="I5195" s="13">
        <v>0</v>
      </c>
      <c r="J5195" s="13">
        <v>0</v>
      </c>
      <c r="K5195" s="13">
        <v>10</v>
      </c>
      <c r="L5195" s="13">
        <v>10</v>
      </c>
      <c r="M5195" s="13">
        <v>50</v>
      </c>
      <c r="N5195" s="14">
        <f>D5195*$D$3</f>
        <v>0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198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118.8</v>
      </c>
      <c r="X5195" s="14">
        <f>N5195+S5195</f>
        <v>0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316.8</v>
      </c>
      <c r="AC5195" s="15">
        <f>ROUND(X5195+Y5195+Z5195+AA5195+AB5195,1)</f>
        <v>316.8</v>
      </c>
      <c r="AD5195" s="48"/>
    </row>
    <row r="5196" spans="1:30">
      <c r="A5196" s="107"/>
      <c r="B5196" s="159" t="s">
        <v>392</v>
      </c>
      <c r="C5196" s="159"/>
      <c r="D5196" s="159"/>
      <c r="E5196" s="159"/>
      <c r="F5196" s="159"/>
      <c r="G5196" s="159"/>
      <c r="H5196" s="159"/>
      <c r="I5196" s="159"/>
      <c r="J5196" s="159"/>
      <c r="K5196" s="159"/>
      <c r="L5196" s="159"/>
      <c r="M5196" s="159"/>
      <c r="N5196" s="159"/>
      <c r="O5196" s="159"/>
      <c r="P5196" s="159"/>
      <c r="Q5196" s="159"/>
      <c r="R5196" s="159"/>
      <c r="S5196" s="159"/>
      <c r="T5196" s="159"/>
      <c r="U5196" s="159"/>
      <c r="V5196" s="159"/>
      <c r="W5196" s="159"/>
      <c r="X5196" s="159"/>
      <c r="Y5196" s="159"/>
      <c r="Z5196" s="159"/>
      <c r="AA5196" s="159"/>
      <c r="AB5196" s="159"/>
      <c r="AC5196" s="18"/>
      <c r="AD5196" s="18"/>
    </row>
    <row r="5197" spans="1:30">
      <c r="A5197" s="99"/>
      <c r="B5197" s="87" t="s">
        <v>393</v>
      </c>
      <c r="C5197" s="21" t="s">
        <v>239</v>
      </c>
      <c r="D5197" s="12">
        <v>50</v>
      </c>
      <c r="E5197" s="12">
        <v>0</v>
      </c>
      <c r="F5197" s="12">
        <v>0</v>
      </c>
      <c r="G5197" s="12">
        <v>0</v>
      </c>
      <c r="H5197" s="12">
        <v>0</v>
      </c>
      <c r="I5197" s="13" t="s">
        <v>239</v>
      </c>
      <c r="J5197" s="13" t="s">
        <v>239</v>
      </c>
      <c r="K5197" s="13" t="s">
        <v>239</v>
      </c>
      <c r="L5197" s="13" t="s">
        <v>239</v>
      </c>
      <c r="M5197" s="13" t="s">
        <v>239</v>
      </c>
      <c r="N5197" s="14" t="s">
        <v>239</v>
      </c>
      <c r="O5197" s="14" t="s">
        <v>239</v>
      </c>
      <c r="P5197" s="14" t="s">
        <v>239</v>
      </c>
      <c r="Q5197" s="14" t="s">
        <v>239</v>
      </c>
      <c r="R5197" s="14" t="s">
        <v>239</v>
      </c>
      <c r="S5197" s="14" t="s">
        <v>239</v>
      </c>
      <c r="T5197" s="14" t="s">
        <v>239</v>
      </c>
      <c r="U5197" s="14" t="s">
        <v>239</v>
      </c>
      <c r="V5197" s="14" t="s">
        <v>239</v>
      </c>
      <c r="W5197" s="14" t="s">
        <v>239</v>
      </c>
      <c r="X5197" s="14" t="s">
        <v>239</v>
      </c>
      <c r="Y5197" s="14" t="s">
        <v>239</v>
      </c>
      <c r="Z5197" s="14" t="s">
        <v>239</v>
      </c>
      <c r="AA5197" s="14" t="s">
        <v>239</v>
      </c>
      <c r="AB5197" s="14" t="s">
        <v>239</v>
      </c>
      <c r="AC5197" s="15" t="s">
        <v>239</v>
      </c>
      <c r="AD5197" s="48" t="s">
        <v>239</v>
      </c>
    </row>
    <row r="5198" spans="1:30">
      <c r="A5198" s="99"/>
      <c r="B5198" s="87" t="s">
        <v>394</v>
      </c>
      <c r="C5198" s="21" t="s">
        <v>239</v>
      </c>
      <c r="D5198" s="12">
        <v>60</v>
      </c>
      <c r="E5198" s="12">
        <v>0</v>
      </c>
      <c r="F5198" s="12">
        <v>0</v>
      </c>
      <c r="G5198" s="12">
        <v>0</v>
      </c>
      <c r="H5198" s="12">
        <v>0</v>
      </c>
      <c r="I5198" s="13" t="s">
        <v>239</v>
      </c>
      <c r="J5198" s="13" t="s">
        <v>239</v>
      </c>
      <c r="K5198" s="13" t="s">
        <v>239</v>
      </c>
      <c r="L5198" s="13" t="s">
        <v>239</v>
      </c>
      <c r="M5198" s="13" t="s">
        <v>239</v>
      </c>
      <c r="N5198" s="14" t="s">
        <v>239</v>
      </c>
      <c r="O5198" s="14" t="s">
        <v>239</v>
      </c>
      <c r="P5198" s="14" t="s">
        <v>239</v>
      </c>
      <c r="Q5198" s="14" t="s">
        <v>239</v>
      </c>
      <c r="R5198" s="14" t="s">
        <v>239</v>
      </c>
      <c r="S5198" s="14" t="s">
        <v>239</v>
      </c>
      <c r="T5198" s="14" t="s">
        <v>239</v>
      </c>
      <c r="U5198" s="14" t="s">
        <v>239</v>
      </c>
      <c r="V5198" s="14" t="s">
        <v>239</v>
      </c>
      <c r="W5198" s="14" t="s">
        <v>239</v>
      </c>
      <c r="X5198" s="14" t="s">
        <v>239</v>
      </c>
      <c r="Y5198" s="14" t="s">
        <v>239</v>
      </c>
      <c r="Z5198" s="14" t="s">
        <v>239</v>
      </c>
      <c r="AA5198" s="14" t="s">
        <v>239</v>
      </c>
      <c r="AB5198" s="14" t="s">
        <v>239</v>
      </c>
      <c r="AC5198" s="15" t="s">
        <v>239</v>
      </c>
      <c r="AD5198" s="48" t="s">
        <v>239</v>
      </c>
    </row>
    <row r="5199" spans="1:30">
      <c r="A5199" s="99"/>
      <c r="B5199" s="87" t="s">
        <v>395</v>
      </c>
      <c r="C5199" s="21" t="s">
        <v>239</v>
      </c>
      <c r="D5199" s="12">
        <v>70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396</v>
      </c>
      <c r="C5200" s="21" t="s">
        <v>239</v>
      </c>
      <c r="D5200" s="12">
        <v>80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397</v>
      </c>
      <c r="C5201" s="21" t="s">
        <v>239</v>
      </c>
      <c r="D5201" s="12">
        <v>0</v>
      </c>
      <c r="E5201" s="12">
        <v>80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398</v>
      </c>
      <c r="C5202" s="21" t="s">
        <v>239</v>
      </c>
      <c r="D5202" s="12">
        <v>0</v>
      </c>
      <c r="E5202" s="12">
        <v>0</v>
      </c>
      <c r="F5202" s="12">
        <v>80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291</v>
      </c>
      <c r="C5203" s="21" t="s">
        <v>239</v>
      </c>
      <c r="D5203" s="12">
        <v>0</v>
      </c>
      <c r="E5203" s="12">
        <v>0</v>
      </c>
      <c r="F5203" s="12">
        <v>0</v>
      </c>
      <c r="G5203" s="12">
        <v>80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0</v>
      </c>
      <c r="G5204" s="12">
        <v>0</v>
      </c>
      <c r="H5204" s="12">
        <v>80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400</v>
      </c>
      <c r="C5205" s="21" t="s">
        <v>239</v>
      </c>
      <c r="D5205" s="12">
        <v>30</v>
      </c>
      <c r="E5205" s="12">
        <v>0</v>
      </c>
      <c r="F5205" s="12">
        <v>0</v>
      </c>
      <c r="G5205" s="12">
        <v>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401</v>
      </c>
      <c r="C5206" s="21" t="s">
        <v>239</v>
      </c>
      <c r="D5206" s="12">
        <v>30</v>
      </c>
      <c r="E5206" s="12">
        <v>0</v>
      </c>
      <c r="F5206" s="12">
        <v>0</v>
      </c>
      <c r="G5206" s="12">
        <v>0</v>
      </c>
      <c r="H5206" s="12">
        <v>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402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403</v>
      </c>
      <c r="C5208" s="21" t="s">
        <v>239</v>
      </c>
      <c r="D5208" s="12">
        <v>100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107"/>
      <c r="B5209" s="159" t="s">
        <v>404</v>
      </c>
      <c r="C5209" s="159"/>
      <c r="D5209" s="159"/>
      <c r="E5209" s="159"/>
      <c r="F5209" s="159"/>
      <c r="G5209" s="159"/>
      <c r="H5209" s="159"/>
      <c r="I5209" s="159"/>
      <c r="J5209" s="159"/>
      <c r="K5209" s="159"/>
      <c r="L5209" s="159"/>
      <c r="M5209" s="159"/>
      <c r="N5209" s="159"/>
      <c r="O5209" s="159"/>
      <c r="P5209" s="159"/>
      <c r="Q5209" s="159"/>
      <c r="R5209" s="159"/>
      <c r="S5209" s="159"/>
      <c r="T5209" s="159"/>
      <c r="U5209" s="159"/>
      <c r="V5209" s="159"/>
      <c r="W5209" s="159"/>
      <c r="X5209" s="159"/>
      <c r="Y5209" s="159"/>
      <c r="Z5209" s="159"/>
      <c r="AA5209" s="159"/>
      <c r="AB5209" s="159"/>
      <c r="AC5209" s="18"/>
      <c r="AD5209" s="18"/>
    </row>
    <row r="5210" spans="1:30">
      <c r="A5210" s="99"/>
      <c r="B5210" s="87" t="s">
        <v>405</v>
      </c>
      <c r="C5210" s="21" t="s">
        <v>239</v>
      </c>
      <c r="D5210" s="12">
        <v>60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99"/>
      <c r="B5211" s="87" t="s">
        <v>406</v>
      </c>
      <c r="C5211" s="21" t="s">
        <v>239</v>
      </c>
      <c r="D5211" s="12">
        <v>80</v>
      </c>
      <c r="E5211" s="12">
        <v>0</v>
      </c>
      <c r="F5211" s="12">
        <v>0</v>
      </c>
      <c r="G5211" s="12">
        <v>0</v>
      </c>
      <c r="H5211" s="12">
        <v>0</v>
      </c>
      <c r="I5211" s="13" t="s">
        <v>239</v>
      </c>
      <c r="J5211" s="13" t="s">
        <v>239</v>
      </c>
      <c r="K5211" s="13" t="s">
        <v>239</v>
      </c>
      <c r="L5211" s="13" t="s">
        <v>239</v>
      </c>
      <c r="M5211" s="13" t="s">
        <v>239</v>
      </c>
      <c r="N5211" s="14" t="s">
        <v>239</v>
      </c>
      <c r="O5211" s="14" t="s">
        <v>239</v>
      </c>
      <c r="P5211" s="14" t="s">
        <v>239</v>
      </c>
      <c r="Q5211" s="14" t="s">
        <v>239</v>
      </c>
      <c r="R5211" s="14" t="s">
        <v>239</v>
      </c>
      <c r="S5211" s="14" t="s">
        <v>239</v>
      </c>
      <c r="T5211" s="14" t="s">
        <v>239</v>
      </c>
      <c r="U5211" s="14" t="s">
        <v>239</v>
      </c>
      <c r="V5211" s="14" t="s">
        <v>239</v>
      </c>
      <c r="W5211" s="14" t="s">
        <v>239</v>
      </c>
      <c r="X5211" s="14" t="s">
        <v>239</v>
      </c>
      <c r="Y5211" s="14" t="s">
        <v>239</v>
      </c>
      <c r="Z5211" s="14" t="s">
        <v>239</v>
      </c>
      <c r="AA5211" s="14" t="s">
        <v>239</v>
      </c>
      <c r="AB5211" s="14" t="s">
        <v>239</v>
      </c>
      <c r="AC5211" s="15" t="s">
        <v>239</v>
      </c>
      <c r="AD5211" s="48" t="s">
        <v>239</v>
      </c>
    </row>
    <row r="5212" spans="1:30">
      <c r="A5212" s="99"/>
      <c r="B5212" s="87" t="s">
        <v>407</v>
      </c>
      <c r="C5212" s="21" t="s">
        <v>239</v>
      </c>
      <c r="D5212" s="12">
        <v>0</v>
      </c>
      <c r="E5212" s="12">
        <v>0</v>
      </c>
      <c r="F5212" s="12">
        <v>0</v>
      </c>
      <c r="G5212" s="12">
        <v>90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408</v>
      </c>
      <c r="C5213" s="21" t="s">
        <v>239</v>
      </c>
      <c r="D5213" s="12">
        <v>70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409</v>
      </c>
      <c r="C5214" s="21" t="s">
        <v>239</v>
      </c>
      <c r="D5214" s="12">
        <v>90</v>
      </c>
      <c r="E5214" s="12">
        <v>0</v>
      </c>
      <c r="F5214" s="12">
        <v>0</v>
      </c>
      <c r="G5214" s="12">
        <v>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410</v>
      </c>
      <c r="C5215" s="21" t="s">
        <v>239</v>
      </c>
      <c r="D5215" s="12">
        <v>0</v>
      </c>
      <c r="E5215" s="12">
        <v>90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411</v>
      </c>
      <c r="C5216" s="21" t="s">
        <v>239</v>
      </c>
      <c r="D5216" s="12">
        <v>0</v>
      </c>
      <c r="E5216" s="12">
        <v>0</v>
      </c>
      <c r="F5216" s="12">
        <v>90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412</v>
      </c>
      <c r="C5217" s="21" t="s">
        <v>239</v>
      </c>
      <c r="D5217" s="12">
        <v>0</v>
      </c>
      <c r="E5217" s="12">
        <v>0</v>
      </c>
      <c r="F5217" s="12">
        <v>0</v>
      </c>
      <c r="G5217" s="12">
        <v>0</v>
      </c>
      <c r="H5217" s="12">
        <v>90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413</v>
      </c>
      <c r="C5218" s="21" t="s">
        <v>239</v>
      </c>
      <c r="D5218" s="12">
        <v>100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107"/>
      <c r="B5219" s="159" t="s">
        <v>414</v>
      </c>
      <c r="C5219" s="159"/>
      <c r="D5219" s="159"/>
      <c r="E5219" s="159"/>
      <c r="F5219" s="159"/>
      <c r="G5219" s="159"/>
      <c r="H5219" s="159"/>
      <c r="I5219" s="159"/>
      <c r="J5219" s="159"/>
      <c r="K5219" s="159"/>
      <c r="L5219" s="159"/>
      <c r="M5219" s="159"/>
      <c r="N5219" s="159"/>
      <c r="O5219" s="159"/>
      <c r="P5219" s="159"/>
      <c r="Q5219" s="159"/>
      <c r="R5219" s="159"/>
      <c r="S5219" s="159"/>
      <c r="T5219" s="159"/>
      <c r="U5219" s="159"/>
      <c r="V5219" s="159"/>
      <c r="W5219" s="159"/>
      <c r="X5219" s="159"/>
      <c r="Y5219" s="159"/>
      <c r="Z5219" s="159"/>
      <c r="AA5219" s="159"/>
      <c r="AB5219" s="159"/>
      <c r="AC5219" s="18"/>
      <c r="AD5219" s="18"/>
    </row>
    <row r="5220" spans="1:30">
      <c r="A5220" s="99"/>
      <c r="B5220" s="87" t="s">
        <v>415</v>
      </c>
      <c r="C5220" s="21" t="s">
        <v>239</v>
      </c>
      <c r="D5220" s="12">
        <v>50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416</v>
      </c>
      <c r="C5221" s="21" t="s">
        <v>239</v>
      </c>
      <c r="D5221" s="12">
        <v>70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417</v>
      </c>
      <c r="C5222" s="21" t="s">
        <v>239</v>
      </c>
      <c r="D5222" s="12">
        <v>80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418</v>
      </c>
      <c r="C5223" s="21" t="s">
        <v>239</v>
      </c>
      <c r="D5223" s="12">
        <v>90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419</v>
      </c>
      <c r="C5224" s="21" t="s">
        <v>239</v>
      </c>
      <c r="D5224" s="12">
        <v>30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420</v>
      </c>
      <c r="C5225" s="21" t="s">
        <v>239</v>
      </c>
      <c r="D5225" s="12">
        <v>0</v>
      </c>
      <c r="E5225" s="12">
        <v>90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421</v>
      </c>
      <c r="C5226" s="21" t="s">
        <v>239</v>
      </c>
      <c r="D5226" s="12">
        <v>0</v>
      </c>
      <c r="E5226" s="12">
        <v>90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422</v>
      </c>
      <c r="C5227" s="21" t="s">
        <v>239</v>
      </c>
      <c r="D5227" s="12">
        <v>0</v>
      </c>
      <c r="E5227" s="12">
        <v>0</v>
      </c>
      <c r="F5227" s="12">
        <v>90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423</v>
      </c>
      <c r="C5228" s="21" t="s">
        <v>239</v>
      </c>
      <c r="D5228" s="12">
        <v>0</v>
      </c>
      <c r="E5228" s="12">
        <v>0</v>
      </c>
      <c r="F5228" s="12">
        <v>0</v>
      </c>
      <c r="G5228" s="12">
        <v>90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424</v>
      </c>
      <c r="C5229" s="21" t="s">
        <v>239</v>
      </c>
      <c r="D5229" s="12">
        <v>0</v>
      </c>
      <c r="E5229" s="12">
        <v>0</v>
      </c>
      <c r="F5229" s="12">
        <v>0</v>
      </c>
      <c r="G5229" s="12">
        <v>0</v>
      </c>
      <c r="H5229" s="12">
        <v>90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425</v>
      </c>
      <c r="C5230" s="21" t="s">
        <v>239</v>
      </c>
      <c r="D5230" s="12">
        <v>30</v>
      </c>
      <c r="E5230" s="12">
        <v>0</v>
      </c>
      <c r="F5230" s="12">
        <v>0</v>
      </c>
      <c r="G5230" s="12">
        <v>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426</v>
      </c>
      <c r="C5231" s="21" t="s">
        <v>239</v>
      </c>
      <c r="D5231" s="12">
        <v>30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100"/>
      <c r="B5232" s="87" t="s">
        <v>427</v>
      </c>
      <c r="C5232" s="21" t="s">
        <v>239</v>
      </c>
      <c r="D5232" s="12">
        <v>100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19:AB5219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79:AB5179"/>
    <mergeCell ref="B5196:AB5196"/>
    <mergeCell ref="B5209:AB5209"/>
    <mergeCell ref="B4721:AB4721"/>
    <mergeCell ref="B4904:AB4904"/>
    <mergeCell ref="B4959:AB4959"/>
    <mergeCell ref="B5023:AB5023"/>
    <mergeCell ref="B4857:AB4857"/>
    <mergeCell ref="B4873:AB4873"/>
  </mergeCells>
  <conditionalFormatting sqref="AD5197:AD5208 AD5210:AD5218 AD5220:AD5232 AD5180:AD5195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 AD5107:AD5138 AD5140:AD5163 AD5165:AD5178">
    <cfRule type="cellIs" dxfId="2" priority="1555" operator="greaterThan">
      <formula>0.01</formula>
    </cfRule>
    <cfRule type="cellIs" dxfId="1" priority="1556" operator="lessThan">
      <formula>0</formula>
    </cfRule>
    <cfRule type="cellIs" dxfId="0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674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669</v>
      </c>
      <c r="B3" s="22" t="s">
        <v>663</v>
      </c>
      <c r="D3" s="22" t="s">
        <v>668</v>
      </c>
      <c r="E3" s="23" t="s">
        <v>670</v>
      </c>
      <c r="F3" s="23" t="s">
        <v>671</v>
      </c>
      <c r="G3" s="23" t="s">
        <v>672</v>
      </c>
      <c r="H3" s="23" t="s">
        <v>673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804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664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665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805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667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684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664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665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805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667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685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664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665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805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667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686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664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665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805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667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687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664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665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805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667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859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664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665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805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667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688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664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665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805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667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689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664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665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805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667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856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664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665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805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667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690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664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665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805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667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691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664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665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805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667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692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664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665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805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667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693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664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665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805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667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694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664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665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805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667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862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664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665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805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667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695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664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665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805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667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829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664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665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805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667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863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664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665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805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667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696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664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665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805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667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697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664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665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805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667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698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664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665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805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667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786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664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865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664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675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669</v>
      </c>
      <c r="B114" s="22" t="s">
        <v>663</v>
      </c>
      <c r="C114" s="22"/>
      <c r="D114" s="22" t="s">
        <v>668</v>
      </c>
      <c r="E114" s="22" t="s">
        <v>670</v>
      </c>
      <c r="F114" s="22" t="s">
        <v>671</v>
      </c>
      <c r="G114" s="22" t="s">
        <v>672</v>
      </c>
      <c r="H114" s="22" t="s">
        <v>673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699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664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665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805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667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700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664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665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805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667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701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664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665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805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667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702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664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665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805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667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861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664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665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805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667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703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664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665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805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667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784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664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868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664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870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664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704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664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665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805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667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853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664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665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805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667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873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664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798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664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867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664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676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669</v>
      </c>
      <c r="B168" s="22" t="s">
        <v>663</v>
      </c>
      <c r="C168" s="22"/>
      <c r="D168" s="22" t="s">
        <v>668</v>
      </c>
      <c r="E168" s="22" t="s">
        <v>670</v>
      </c>
      <c r="F168" s="22" t="s">
        <v>671</v>
      </c>
      <c r="G168" s="22" t="s">
        <v>672</v>
      </c>
      <c r="H168" s="22" t="s">
        <v>673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705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664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665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805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667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852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664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665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805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667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706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664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665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805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667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707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664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665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805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667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708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664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665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805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667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785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664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787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664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871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664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709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664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665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805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667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710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664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665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805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667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711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664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665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805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667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855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664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665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805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667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712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664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665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805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667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789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805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713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664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665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805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667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857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664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665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805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667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677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669</v>
      </c>
      <c r="B238" s="22" t="s">
        <v>663</v>
      </c>
      <c r="C238" s="22"/>
      <c r="D238" s="22" t="s">
        <v>668</v>
      </c>
      <c r="E238" s="22" t="s">
        <v>670</v>
      </c>
      <c r="F238" s="22" t="s">
        <v>671</v>
      </c>
      <c r="G238" s="22" t="s">
        <v>672</v>
      </c>
      <c r="H238" s="22" t="s">
        <v>673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714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664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665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805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667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715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664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665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805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667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717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664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665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665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667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718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664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665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805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667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719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664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665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805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667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801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664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802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664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803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664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869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664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716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664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665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805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667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721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664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665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805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667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720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664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665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805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667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722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664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665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805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667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664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665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805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667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799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664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723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664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665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805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667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724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664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665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805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667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725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664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665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805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667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726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664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665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805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667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727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664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665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805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667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728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664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665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805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667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729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664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665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805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667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730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664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665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805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667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731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664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665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805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667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797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664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732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664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665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805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667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733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664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665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805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667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678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669</v>
      </c>
      <c r="B357" s="22" t="s">
        <v>663</v>
      </c>
      <c r="C357" s="22"/>
      <c r="D357" s="22" t="s">
        <v>668</v>
      </c>
      <c r="E357" s="22" t="s">
        <v>670</v>
      </c>
      <c r="F357" s="22" t="s">
        <v>671</v>
      </c>
      <c r="G357" s="22" t="s">
        <v>672</v>
      </c>
      <c r="H357" s="22" t="s">
        <v>673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734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664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665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805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667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735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664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665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805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667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736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664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665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805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667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864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664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805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737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664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665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805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667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790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664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738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664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665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805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667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739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664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665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805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667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740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664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665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805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667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741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664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665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805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667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742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664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665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805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667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743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664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665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805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667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744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664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665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805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667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745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664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665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805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667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746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664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665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805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667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747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664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665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805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667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796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664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748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664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665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667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788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664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749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664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665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805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667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750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664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665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805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667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751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664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665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805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667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752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664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665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805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667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753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664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665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754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664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665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805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667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755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664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665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805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667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756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664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665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805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667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872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664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665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805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667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757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664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665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805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667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795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664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858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664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665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805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667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758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664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665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805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667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759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664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665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805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667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760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665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805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667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761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664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665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866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664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665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679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669</v>
      </c>
      <c r="B517" s="22" t="s">
        <v>663</v>
      </c>
      <c r="C517" s="22"/>
      <c r="D517" s="22" t="s">
        <v>668</v>
      </c>
      <c r="E517" s="22" t="s">
        <v>670</v>
      </c>
      <c r="F517" s="22" t="s">
        <v>671</v>
      </c>
      <c r="G517" s="22" t="s">
        <v>672</v>
      </c>
      <c r="H517" s="22" t="s">
        <v>673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762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664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665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805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667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763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664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665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805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667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764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664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665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805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667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792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664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765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664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665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805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667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766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664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665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805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667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793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665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800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665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860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664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665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805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667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767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664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665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805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667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794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664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854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664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665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805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667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768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664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665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805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667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769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664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665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805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667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770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664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665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805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667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771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664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665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805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667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772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664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665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805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667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773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664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665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805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667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774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664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665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667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775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664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665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805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667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776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664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665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667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777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664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665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667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778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664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665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805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667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791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664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779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664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665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805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667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780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665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805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667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781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664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665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805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667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782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665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667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783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664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665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618</v>
      </c>
      <c r="B1" s="30">
        <v>1.2</v>
      </c>
    </row>
    <row r="2" spans="1:18">
      <c r="A2" s="29" t="s">
        <v>619</v>
      </c>
      <c r="B2" s="30">
        <v>1.2</v>
      </c>
    </row>
    <row r="3" spans="1:18">
      <c r="A3" s="29" t="s">
        <v>620</v>
      </c>
      <c r="B3" s="30">
        <v>1.2</v>
      </c>
    </row>
    <row r="4" spans="1:18">
      <c r="A4" s="29" t="s">
        <v>622</v>
      </c>
      <c r="B4" s="30">
        <v>1.2</v>
      </c>
    </row>
    <row r="5" spans="1:18">
      <c r="A5" s="29" t="s">
        <v>621</v>
      </c>
      <c r="B5" s="30">
        <v>1.2</v>
      </c>
    </row>
    <row r="6" spans="1:18">
      <c r="A6" s="43" t="s">
        <v>604</v>
      </c>
      <c r="B6" s="44">
        <v>1.2</v>
      </c>
    </row>
    <row r="7" spans="1:18">
      <c r="A7" s="164" t="s">
        <v>608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8">
      <c r="A8" s="28" t="s">
        <v>0</v>
      </c>
      <c r="B8" s="28" t="s">
        <v>606</v>
      </c>
      <c r="C8" s="24" t="s">
        <v>611</v>
      </c>
      <c r="D8" s="24" t="s">
        <v>613</v>
      </c>
      <c r="E8" s="24" t="s">
        <v>614</v>
      </c>
      <c r="F8" s="24" t="s">
        <v>615</v>
      </c>
      <c r="G8" s="24" t="s">
        <v>612</v>
      </c>
      <c r="H8" s="24" t="s">
        <v>4</v>
      </c>
      <c r="I8" s="19" t="s">
        <v>616</v>
      </c>
      <c r="J8" s="19" t="s">
        <v>617</v>
      </c>
      <c r="K8" s="24" t="s">
        <v>613</v>
      </c>
      <c r="L8" s="24" t="s">
        <v>614</v>
      </c>
      <c r="M8" s="24" t="s">
        <v>615</v>
      </c>
      <c r="N8" s="24" t="s">
        <v>612</v>
      </c>
      <c r="O8" s="24" t="s">
        <v>4</v>
      </c>
      <c r="P8" s="19" t="s">
        <v>616</v>
      </c>
      <c r="Q8" s="19" t="s">
        <v>629</v>
      </c>
      <c r="R8" s="19" t="s">
        <v>605</v>
      </c>
    </row>
    <row r="9" spans="1:18">
      <c r="A9" s="16" t="s">
        <v>470</v>
      </c>
      <c r="B9" s="35" t="s">
        <v>608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627</v>
      </c>
    </row>
    <row r="10" spans="1:18">
      <c r="A10" s="16" t="s">
        <v>471</v>
      </c>
      <c r="B10" s="35" t="s">
        <v>608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627</v>
      </c>
    </row>
    <row r="11" spans="1:18">
      <c r="A11" s="16" t="s">
        <v>474</v>
      </c>
      <c r="B11" s="35" t="s">
        <v>608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627</v>
      </c>
      <c r="R11" t="s">
        <v>639</v>
      </c>
    </row>
    <row r="12" spans="1:18">
      <c r="A12" s="16" t="s">
        <v>475</v>
      </c>
      <c r="B12" s="35" t="s">
        <v>608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627</v>
      </c>
    </row>
    <row r="13" spans="1:18">
      <c r="A13" s="16" t="s">
        <v>478</v>
      </c>
      <c r="B13" s="35" t="s">
        <v>608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628</v>
      </c>
    </row>
    <row r="14" spans="1:18">
      <c r="A14" s="16" t="s">
        <v>480</v>
      </c>
      <c r="B14" s="35" t="s">
        <v>608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627</v>
      </c>
    </row>
    <row r="15" spans="1:18">
      <c r="A15" s="16" t="s">
        <v>481</v>
      </c>
      <c r="B15" s="35" t="s">
        <v>608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627</v>
      </c>
      <c r="R15" t="s">
        <v>653</v>
      </c>
    </row>
    <row r="16" spans="1:18">
      <c r="A16" s="16" t="s">
        <v>482</v>
      </c>
      <c r="B16" s="35" t="s">
        <v>608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630</v>
      </c>
    </row>
    <row r="17" spans="1:18">
      <c r="A17" s="16" t="s">
        <v>483</v>
      </c>
      <c r="B17" s="35" t="s">
        <v>608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627</v>
      </c>
      <c r="R17" t="s">
        <v>649</v>
      </c>
    </row>
    <row r="18" spans="1:18">
      <c r="A18" s="16" t="s">
        <v>484</v>
      </c>
      <c r="B18" s="35" t="s">
        <v>608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627</v>
      </c>
    </row>
    <row r="19" spans="1:18">
      <c r="A19" s="16" t="s">
        <v>485</v>
      </c>
      <c r="B19" s="35" t="s">
        <v>608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628</v>
      </c>
    </row>
    <row r="20" spans="1:18">
      <c r="A20" s="16" t="s">
        <v>486</v>
      </c>
      <c r="B20" s="35" t="s">
        <v>608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627</v>
      </c>
    </row>
    <row r="21" spans="1:18">
      <c r="A21" s="16" t="s">
        <v>487</v>
      </c>
      <c r="B21" s="35" t="s">
        <v>608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627</v>
      </c>
      <c r="R21" t="s">
        <v>650</v>
      </c>
    </row>
    <row r="22" spans="1:18">
      <c r="A22" s="16" t="s">
        <v>488</v>
      </c>
      <c r="B22" s="35" t="s">
        <v>608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630</v>
      </c>
      <c r="R22" t="s">
        <v>639</v>
      </c>
    </row>
    <row r="23" spans="1:18">
      <c r="A23" s="16" t="s">
        <v>489</v>
      </c>
      <c r="B23" s="35" t="s">
        <v>608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627</v>
      </c>
      <c r="R23" t="s">
        <v>641</v>
      </c>
    </row>
    <row r="24" spans="1:18">
      <c r="A24" s="16" t="s">
        <v>490</v>
      </c>
      <c r="B24" s="35" t="s">
        <v>608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631</v>
      </c>
    </row>
    <row r="25" spans="1:18">
      <c r="A25" s="16" t="s">
        <v>491</v>
      </c>
      <c r="B25" s="35" t="s">
        <v>608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627</v>
      </c>
      <c r="R25" t="s">
        <v>640</v>
      </c>
    </row>
    <row r="26" spans="1:18">
      <c r="A26" s="27" t="s">
        <v>534</v>
      </c>
      <c r="B26" s="35" t="s">
        <v>608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631</v>
      </c>
      <c r="R26" t="s">
        <v>651</v>
      </c>
    </row>
    <row r="27" spans="1:18">
      <c r="A27" s="25" t="s">
        <v>492</v>
      </c>
      <c r="B27" s="35" t="s">
        <v>608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631</v>
      </c>
      <c r="R27" t="s">
        <v>652</v>
      </c>
    </row>
    <row r="28" spans="1:18">
      <c r="A28" s="25" t="s">
        <v>495</v>
      </c>
      <c r="B28" s="36" t="s">
        <v>608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609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8">
      <c r="A31" s="28" t="s">
        <v>0</v>
      </c>
      <c r="B31" s="18" t="s">
        <v>606</v>
      </c>
      <c r="C31" s="18" t="s">
        <v>607</v>
      </c>
      <c r="D31" s="24" t="s">
        <v>613</v>
      </c>
      <c r="E31" s="24" t="s">
        <v>614</v>
      </c>
      <c r="F31" s="24" t="s">
        <v>615</v>
      </c>
      <c r="G31" s="24" t="s">
        <v>612</v>
      </c>
      <c r="H31" s="24" t="s">
        <v>4</v>
      </c>
      <c r="I31" s="19" t="s">
        <v>616</v>
      </c>
      <c r="J31" s="19" t="s">
        <v>617</v>
      </c>
      <c r="K31" s="24" t="s">
        <v>613</v>
      </c>
      <c r="L31" s="24" t="s">
        <v>614</v>
      </c>
      <c r="M31" s="24" t="s">
        <v>615</v>
      </c>
      <c r="N31" s="24" t="s">
        <v>612</v>
      </c>
      <c r="O31" s="24" t="s">
        <v>4</v>
      </c>
      <c r="P31" s="19" t="s">
        <v>616</v>
      </c>
      <c r="Q31" s="19" t="s">
        <v>629</v>
      </c>
      <c r="R31" s="19" t="s">
        <v>605</v>
      </c>
    </row>
    <row r="32" spans="1:18">
      <c r="A32" s="16" t="s">
        <v>472</v>
      </c>
      <c r="B32" s="37" t="s">
        <v>609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627</v>
      </c>
    </row>
    <row r="33" spans="1:18">
      <c r="A33" s="16" t="s">
        <v>473</v>
      </c>
      <c r="B33" s="37" t="s">
        <v>609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627</v>
      </c>
    </row>
    <row r="34" spans="1:18">
      <c r="A34" s="16" t="s">
        <v>476</v>
      </c>
      <c r="B34" s="37" t="s">
        <v>609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627</v>
      </c>
    </row>
    <row r="35" spans="1:18">
      <c r="A35" s="16" t="s">
        <v>494</v>
      </c>
      <c r="B35" s="37" t="s">
        <v>609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630</v>
      </c>
    </row>
    <row r="36" spans="1:18">
      <c r="A36" s="16" t="s">
        <v>496</v>
      </c>
      <c r="B36" s="37" t="s">
        <v>609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627</v>
      </c>
    </row>
    <row r="37" spans="1:18">
      <c r="A37" s="16" t="s">
        <v>497</v>
      </c>
      <c r="B37" s="37" t="s">
        <v>609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627</v>
      </c>
    </row>
    <row r="38" spans="1:18">
      <c r="A38" s="16" t="s">
        <v>499</v>
      </c>
      <c r="B38" s="37" t="s">
        <v>609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627</v>
      </c>
      <c r="R38" t="s">
        <v>646</v>
      </c>
    </row>
    <row r="39" spans="1:18">
      <c r="A39" s="16" t="s">
        <v>503</v>
      </c>
      <c r="B39" s="37" t="s">
        <v>609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628</v>
      </c>
    </row>
    <row r="40" spans="1:18">
      <c r="A40" s="16" t="s">
        <v>504</v>
      </c>
      <c r="B40" s="37" t="s">
        <v>609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633</v>
      </c>
    </row>
    <row r="41" spans="1:18">
      <c r="A41" s="16" t="s">
        <v>505</v>
      </c>
      <c r="B41" s="37" t="s">
        <v>609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627</v>
      </c>
    </row>
    <row r="42" spans="1:18">
      <c r="A42" s="16" t="s">
        <v>506</v>
      </c>
      <c r="B42" s="37" t="s">
        <v>609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627</v>
      </c>
      <c r="R42" t="s">
        <v>643</v>
      </c>
    </row>
    <row r="43" spans="1:18">
      <c r="A43" s="16" t="s">
        <v>509</v>
      </c>
      <c r="B43" s="37" t="s">
        <v>609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630</v>
      </c>
      <c r="R43" t="s">
        <v>642</v>
      </c>
    </row>
    <row r="44" spans="1:18">
      <c r="A44" s="16" t="s">
        <v>511</v>
      </c>
      <c r="B44" s="37" t="s">
        <v>609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627</v>
      </c>
    </row>
    <row r="45" spans="1:18">
      <c r="A45" s="16" t="s">
        <v>513</v>
      </c>
      <c r="B45" s="37" t="s">
        <v>609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627</v>
      </c>
    </row>
    <row r="46" spans="1:18">
      <c r="A46" s="16" t="s">
        <v>514</v>
      </c>
      <c r="B46" s="37" t="s">
        <v>609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630</v>
      </c>
    </row>
    <row r="47" spans="1:18">
      <c r="A47" s="16" t="s">
        <v>515</v>
      </c>
      <c r="B47" s="37" t="s">
        <v>609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630</v>
      </c>
      <c r="R47" t="s">
        <v>654</v>
      </c>
    </row>
    <row r="48" spans="1:18">
      <c r="A48" s="16" t="s">
        <v>517</v>
      </c>
      <c r="B48" s="37" t="s">
        <v>609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628</v>
      </c>
      <c r="R48" t="s">
        <v>645</v>
      </c>
    </row>
    <row r="49" spans="1:18">
      <c r="A49" s="16" t="s">
        <v>519</v>
      </c>
      <c r="B49" s="37" t="s">
        <v>609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630</v>
      </c>
      <c r="R49" t="s">
        <v>655</v>
      </c>
    </row>
    <row r="50" spans="1:18">
      <c r="A50" s="16" t="s">
        <v>477</v>
      </c>
      <c r="B50" s="37" t="s">
        <v>609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627</v>
      </c>
    </row>
    <row r="51" spans="1:18">
      <c r="A51" s="16" t="s">
        <v>880</v>
      </c>
      <c r="B51" s="37" t="s">
        <v>609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628</v>
      </c>
    </row>
    <row r="52" spans="1:18">
      <c r="A52" s="16" t="s">
        <v>881</v>
      </c>
      <c r="B52" s="37" t="s">
        <v>609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628</v>
      </c>
    </row>
    <row r="53" spans="1:18">
      <c r="A53" s="25" t="s">
        <v>498</v>
      </c>
      <c r="B53" s="37" t="s">
        <v>609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630</v>
      </c>
    </row>
    <row r="54" spans="1:18">
      <c r="A54" s="25" t="s">
        <v>500</v>
      </c>
      <c r="B54" s="37" t="s">
        <v>609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627</v>
      </c>
      <c r="R54" t="s">
        <v>647</v>
      </c>
    </row>
    <row r="55" spans="1:18">
      <c r="A55" s="25" t="s">
        <v>501</v>
      </c>
      <c r="B55" s="37" t="s">
        <v>609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627</v>
      </c>
    </row>
    <row r="56" spans="1:18">
      <c r="A56" s="25" t="s">
        <v>502</v>
      </c>
      <c r="B56" s="37" t="s">
        <v>609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627</v>
      </c>
    </row>
    <row r="57" spans="1:18">
      <c r="A57" s="25" t="s">
        <v>507</v>
      </c>
      <c r="B57" s="37" t="s">
        <v>609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627</v>
      </c>
      <c r="R57" t="s">
        <v>647</v>
      </c>
    </row>
    <row r="58" spans="1:18">
      <c r="A58" s="25" t="s">
        <v>508</v>
      </c>
      <c r="B58" s="37" t="s">
        <v>609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627</v>
      </c>
      <c r="R58" t="s">
        <v>646</v>
      </c>
    </row>
    <row r="59" spans="1:18">
      <c r="A59" s="25" t="s">
        <v>510</v>
      </c>
      <c r="B59" s="37" t="s">
        <v>609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627</v>
      </c>
    </row>
    <row r="60" spans="1:18">
      <c r="A60" s="25" t="s">
        <v>512</v>
      </c>
      <c r="B60" s="37" t="s">
        <v>609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631</v>
      </c>
      <c r="R60" t="s">
        <v>656</v>
      </c>
    </row>
    <row r="61" spans="1:18">
      <c r="A61" s="25" t="s">
        <v>516</v>
      </c>
      <c r="B61" s="37" t="s">
        <v>609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627</v>
      </c>
      <c r="R61" t="s">
        <v>644</v>
      </c>
    </row>
    <row r="62" spans="1:18">
      <c r="A62" s="25" t="s">
        <v>518</v>
      </c>
      <c r="B62" s="37" t="s">
        <v>609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630</v>
      </c>
      <c r="R62" t="s">
        <v>647</v>
      </c>
    </row>
    <row r="63" spans="1:18">
      <c r="A63" s="25" t="s">
        <v>520</v>
      </c>
      <c r="B63" s="37" t="s">
        <v>609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630</v>
      </c>
    </row>
    <row r="64" spans="1:18">
      <c r="A64" s="27" t="s">
        <v>572</v>
      </c>
      <c r="B64" s="37" t="s">
        <v>609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627</v>
      </c>
    </row>
    <row r="65" spans="1:18">
      <c r="A65" s="27" t="s">
        <v>573</v>
      </c>
      <c r="B65" s="37" t="s">
        <v>609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631</v>
      </c>
      <c r="R65" t="s">
        <v>654</v>
      </c>
    </row>
    <row r="66" spans="1:18">
      <c r="A66" s="27" t="s">
        <v>574</v>
      </c>
      <c r="B66" s="37" t="s">
        <v>609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628</v>
      </c>
      <c r="R66" t="s">
        <v>657</v>
      </c>
    </row>
    <row r="67" spans="1:18">
      <c r="A67" s="27" t="s">
        <v>598</v>
      </c>
      <c r="B67" s="37" t="s">
        <v>609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631</v>
      </c>
      <c r="R67" t="s">
        <v>658</v>
      </c>
    </row>
    <row r="68" spans="1:18">
      <c r="A68" s="27" t="s">
        <v>599</v>
      </c>
      <c r="B68" s="37" t="s">
        <v>609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627</v>
      </c>
    </row>
    <row r="69" spans="1:18">
      <c r="A69" s="27" t="s">
        <v>601</v>
      </c>
      <c r="B69" s="38" t="s">
        <v>609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630</v>
      </c>
    </row>
    <row r="70" spans="1:18">
      <c r="A70" s="27" t="s">
        <v>878</v>
      </c>
      <c r="B70" s="37" t="s">
        <v>609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628</v>
      </c>
    </row>
    <row r="71" spans="1:18">
      <c r="A71" s="27" t="s">
        <v>879</v>
      </c>
      <c r="B71" s="37" t="s">
        <v>609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627</v>
      </c>
      <c r="R71" s="19" t="s">
        <v>605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4" t="s">
        <v>610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6"/>
    </row>
    <row r="74" spans="1:18">
      <c r="A74" s="28" t="s">
        <v>0</v>
      </c>
      <c r="B74" s="18" t="s">
        <v>606</v>
      </c>
      <c r="C74" s="18" t="s">
        <v>607</v>
      </c>
      <c r="D74" s="24" t="s">
        <v>613</v>
      </c>
      <c r="E74" s="24" t="s">
        <v>614</v>
      </c>
      <c r="F74" s="24" t="s">
        <v>615</v>
      </c>
      <c r="G74" s="24" t="s">
        <v>612</v>
      </c>
      <c r="H74" s="24" t="s">
        <v>4</v>
      </c>
      <c r="I74" s="19" t="s">
        <v>616</v>
      </c>
      <c r="J74" s="19" t="s">
        <v>617</v>
      </c>
      <c r="K74" s="24" t="s">
        <v>613</v>
      </c>
      <c r="L74" s="24" t="s">
        <v>614</v>
      </c>
      <c r="M74" s="24" t="s">
        <v>615</v>
      </c>
      <c r="N74" s="24" t="s">
        <v>612</v>
      </c>
      <c r="O74" s="24" t="s">
        <v>4</v>
      </c>
      <c r="P74" s="19" t="s">
        <v>616</v>
      </c>
      <c r="Q74" s="19" t="s">
        <v>629</v>
      </c>
    </row>
    <row r="75" spans="1:18">
      <c r="A75" s="16" t="s">
        <v>522</v>
      </c>
      <c r="B75" s="37" t="s">
        <v>610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628</v>
      </c>
      <c r="R75" t="s">
        <v>645</v>
      </c>
    </row>
    <row r="76" spans="1:18">
      <c r="A76" s="16" t="s">
        <v>523</v>
      </c>
      <c r="B76" s="37" t="s">
        <v>610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628</v>
      </c>
    </row>
    <row r="77" spans="1:18">
      <c r="A77" s="16" t="s">
        <v>528</v>
      </c>
      <c r="B77" s="37" t="s">
        <v>610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628</v>
      </c>
      <c r="R77" t="s">
        <v>654</v>
      </c>
    </row>
    <row r="78" spans="1:18">
      <c r="A78" s="16" t="s">
        <v>530</v>
      </c>
      <c r="B78" s="37" t="s">
        <v>610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628</v>
      </c>
    </row>
    <row r="79" spans="1:18">
      <c r="A79" s="16" t="s">
        <v>353</v>
      </c>
      <c r="B79" s="37" t="s">
        <v>610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634</v>
      </c>
    </row>
    <row r="80" spans="1:18">
      <c r="A80" s="16" t="s">
        <v>533</v>
      </c>
      <c r="B80" s="37" t="s">
        <v>610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628</v>
      </c>
    </row>
    <row r="81" spans="1:18">
      <c r="A81" s="16" t="s">
        <v>317</v>
      </c>
      <c r="B81" s="37" t="s">
        <v>610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634</v>
      </c>
      <c r="R81" t="s">
        <v>647</v>
      </c>
    </row>
    <row r="82" spans="1:18">
      <c r="A82" s="16" t="s">
        <v>234</v>
      </c>
      <c r="B82" s="37" t="s">
        <v>610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635</v>
      </c>
    </row>
    <row r="83" spans="1:18">
      <c r="A83" s="25" t="s">
        <v>479</v>
      </c>
      <c r="B83" s="37" t="s">
        <v>610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637</v>
      </c>
    </row>
    <row r="84" spans="1:18">
      <c r="A84" s="25" t="s">
        <v>493</v>
      </c>
      <c r="B84" s="37" t="s">
        <v>610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630</v>
      </c>
    </row>
    <row r="85" spans="1:18">
      <c r="A85" s="25" t="s">
        <v>521</v>
      </c>
      <c r="B85" s="37" t="s">
        <v>610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638</v>
      </c>
      <c r="R85" t="s">
        <v>660</v>
      </c>
    </row>
    <row r="86" spans="1:18">
      <c r="A86" s="25" t="s">
        <v>524</v>
      </c>
      <c r="B86" s="37" t="s">
        <v>610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628</v>
      </c>
      <c r="R86" t="s">
        <v>650</v>
      </c>
    </row>
    <row r="87" spans="1:18">
      <c r="A87" s="25" t="s">
        <v>525</v>
      </c>
      <c r="B87" s="37" t="s">
        <v>610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636</v>
      </c>
      <c r="R87" t="s">
        <v>649</v>
      </c>
    </row>
    <row r="88" spans="1:18">
      <c r="A88" s="25" t="s">
        <v>526</v>
      </c>
      <c r="B88" s="37" t="s">
        <v>610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630</v>
      </c>
      <c r="R88" t="s">
        <v>648</v>
      </c>
    </row>
    <row r="89" spans="1:18">
      <c r="A89" s="25" t="s">
        <v>527</v>
      </c>
      <c r="B89" s="37" t="s">
        <v>610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628</v>
      </c>
    </row>
    <row r="90" spans="1:18">
      <c r="A90" s="25" t="s">
        <v>529</v>
      </c>
      <c r="B90" s="37" t="s">
        <v>610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630</v>
      </c>
    </row>
    <row r="91" spans="1:18">
      <c r="A91" s="25" t="s">
        <v>531</v>
      </c>
      <c r="B91" s="37" t="s">
        <v>610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628</v>
      </c>
    </row>
    <row r="92" spans="1:18">
      <c r="A92" s="25" t="s">
        <v>532</v>
      </c>
      <c r="B92" s="37" t="s">
        <v>610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630</v>
      </c>
      <c r="R92" t="s">
        <v>647</v>
      </c>
    </row>
    <row r="93" spans="1:18">
      <c r="A93" s="27" t="s">
        <v>575</v>
      </c>
      <c r="B93" s="37" t="s">
        <v>610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628</v>
      </c>
      <c r="R93" t="s">
        <v>659</v>
      </c>
    </row>
    <row r="94" spans="1:18">
      <c r="A94" s="27" t="s">
        <v>576</v>
      </c>
      <c r="B94" s="37" t="s">
        <v>610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630</v>
      </c>
    </row>
    <row r="95" spans="1:18">
      <c r="A95" s="27" t="s">
        <v>597</v>
      </c>
      <c r="B95" s="37" t="s">
        <v>610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630</v>
      </c>
    </row>
    <row r="96" spans="1:18">
      <c r="A96" s="27" t="s">
        <v>600</v>
      </c>
      <c r="B96" s="37" t="s">
        <v>610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628</v>
      </c>
    </row>
    <row r="97" spans="1:17">
      <c r="A97" s="27" t="s">
        <v>602</v>
      </c>
      <c r="B97" s="38" t="s">
        <v>610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618</v>
      </c>
      <c r="B1" s="30">
        <v>1.1000000000000001</v>
      </c>
    </row>
    <row r="2" spans="1:17">
      <c r="A2" s="29" t="s">
        <v>619</v>
      </c>
      <c r="B2" s="30">
        <v>1.1000000000000001</v>
      </c>
    </row>
    <row r="3" spans="1:17">
      <c r="A3" s="29" t="s">
        <v>620</v>
      </c>
      <c r="B3" s="30">
        <v>1.1000000000000001</v>
      </c>
    </row>
    <row r="4" spans="1:17">
      <c r="A4" s="29" t="s">
        <v>622</v>
      </c>
      <c r="B4" s="30">
        <v>1.1000000000000001</v>
      </c>
    </row>
    <row r="5" spans="1:17">
      <c r="A5" s="29" t="s">
        <v>621</v>
      </c>
      <c r="B5" s="30">
        <v>1.1000000000000001</v>
      </c>
    </row>
    <row r="6" spans="1:17">
      <c r="A6" s="43" t="s">
        <v>604</v>
      </c>
      <c r="B6" s="44">
        <v>1.1000000000000001</v>
      </c>
    </row>
    <row r="7" spans="1:17">
      <c r="A7" s="164" t="s">
        <v>608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7">
      <c r="A8" s="28" t="s">
        <v>0</v>
      </c>
      <c r="B8" s="28" t="s">
        <v>606</v>
      </c>
      <c r="C8" s="24" t="s">
        <v>611</v>
      </c>
      <c r="D8" s="24" t="s">
        <v>613</v>
      </c>
      <c r="E8" s="24" t="s">
        <v>614</v>
      </c>
      <c r="F8" s="24" t="s">
        <v>615</v>
      </c>
      <c r="G8" s="24" t="s">
        <v>612</v>
      </c>
      <c r="H8" s="24" t="s">
        <v>4</v>
      </c>
      <c r="I8" s="19" t="s">
        <v>616</v>
      </c>
      <c r="J8" s="19" t="s">
        <v>617</v>
      </c>
      <c r="K8" s="24" t="s">
        <v>613</v>
      </c>
      <c r="L8" s="24" t="s">
        <v>614</v>
      </c>
      <c r="M8" s="24" t="s">
        <v>615</v>
      </c>
      <c r="N8" s="24" t="s">
        <v>612</v>
      </c>
      <c r="O8" s="24" t="s">
        <v>4</v>
      </c>
      <c r="P8" s="19" t="s">
        <v>616</v>
      </c>
      <c r="Q8" s="19" t="s">
        <v>629</v>
      </c>
    </row>
    <row r="9" spans="1:17">
      <c r="A9" s="16" t="s">
        <v>470</v>
      </c>
      <c r="B9" s="35" t="s">
        <v>608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627</v>
      </c>
    </row>
    <row r="10" spans="1:17">
      <c r="A10" s="16" t="s">
        <v>471</v>
      </c>
      <c r="B10" s="35" t="s">
        <v>608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627</v>
      </c>
    </row>
    <row r="11" spans="1:17">
      <c r="A11" s="16" t="s">
        <v>474</v>
      </c>
      <c r="B11" s="35" t="s">
        <v>608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627</v>
      </c>
    </row>
    <row r="12" spans="1:17">
      <c r="A12" s="16" t="s">
        <v>475</v>
      </c>
      <c r="B12" s="35" t="s">
        <v>608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627</v>
      </c>
    </row>
    <row r="13" spans="1:17">
      <c r="A13" s="16" t="s">
        <v>478</v>
      </c>
      <c r="B13" s="35" t="s">
        <v>608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628</v>
      </c>
    </row>
    <row r="14" spans="1:17">
      <c r="A14" s="16" t="s">
        <v>480</v>
      </c>
      <c r="B14" s="35" t="s">
        <v>608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627</v>
      </c>
    </row>
    <row r="15" spans="1:17">
      <c r="A15" s="16" t="s">
        <v>481</v>
      </c>
      <c r="B15" s="35" t="s">
        <v>608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627</v>
      </c>
    </row>
    <row r="16" spans="1:17">
      <c r="A16" s="16" t="s">
        <v>482</v>
      </c>
      <c r="B16" s="35" t="s">
        <v>608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630</v>
      </c>
    </row>
    <row r="17" spans="1:17">
      <c r="A17" s="16" t="s">
        <v>483</v>
      </c>
      <c r="B17" s="35" t="s">
        <v>608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627</v>
      </c>
    </row>
    <row r="18" spans="1:17">
      <c r="A18" s="16" t="s">
        <v>484</v>
      </c>
      <c r="B18" s="35" t="s">
        <v>608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627</v>
      </c>
    </row>
    <row r="19" spans="1:17">
      <c r="A19" s="16" t="s">
        <v>485</v>
      </c>
      <c r="B19" s="35" t="s">
        <v>608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628</v>
      </c>
    </row>
    <row r="20" spans="1:17">
      <c r="A20" s="16" t="s">
        <v>486</v>
      </c>
      <c r="B20" s="35" t="s">
        <v>608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627</v>
      </c>
    </row>
    <row r="21" spans="1:17">
      <c r="A21" s="16" t="s">
        <v>487</v>
      </c>
      <c r="B21" s="35" t="s">
        <v>608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627</v>
      </c>
    </row>
    <row r="22" spans="1:17">
      <c r="A22" s="16" t="s">
        <v>488</v>
      </c>
      <c r="B22" s="35" t="s">
        <v>608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630</v>
      </c>
    </row>
    <row r="23" spans="1:17">
      <c r="A23" s="16" t="s">
        <v>489</v>
      </c>
      <c r="B23" s="35" t="s">
        <v>608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627</v>
      </c>
    </row>
    <row r="24" spans="1:17">
      <c r="A24" s="16" t="s">
        <v>490</v>
      </c>
      <c r="B24" s="35" t="s">
        <v>608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631</v>
      </c>
    </row>
    <row r="25" spans="1:17">
      <c r="A25" s="16" t="s">
        <v>491</v>
      </c>
      <c r="B25" s="35" t="s">
        <v>608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627</v>
      </c>
    </row>
    <row r="26" spans="1:17">
      <c r="A26" s="27" t="s">
        <v>534</v>
      </c>
      <c r="B26" s="35" t="s">
        <v>608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631</v>
      </c>
    </row>
    <row r="27" spans="1:17">
      <c r="A27" s="25" t="s">
        <v>492</v>
      </c>
      <c r="B27" s="35" t="s">
        <v>608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631</v>
      </c>
    </row>
    <row r="28" spans="1:17">
      <c r="A28" s="25" t="s">
        <v>495</v>
      </c>
      <c r="B28" s="36" t="s">
        <v>608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632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609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7">
      <c r="A31" s="28" t="s">
        <v>0</v>
      </c>
      <c r="B31" s="18" t="s">
        <v>606</v>
      </c>
      <c r="C31" s="18" t="s">
        <v>607</v>
      </c>
      <c r="D31" s="24" t="s">
        <v>613</v>
      </c>
      <c r="E31" s="24" t="s">
        <v>614</v>
      </c>
      <c r="F31" s="24" t="s">
        <v>615</v>
      </c>
      <c r="G31" s="24" t="s">
        <v>612</v>
      </c>
      <c r="H31" s="24" t="s">
        <v>4</v>
      </c>
      <c r="I31" s="19" t="s">
        <v>616</v>
      </c>
      <c r="J31" s="19" t="s">
        <v>617</v>
      </c>
      <c r="K31" s="24" t="s">
        <v>613</v>
      </c>
      <c r="L31" s="24" t="s">
        <v>614</v>
      </c>
      <c r="M31" s="24" t="s">
        <v>615</v>
      </c>
      <c r="N31" s="24" t="s">
        <v>612</v>
      </c>
      <c r="O31" s="24" t="s">
        <v>4</v>
      </c>
      <c r="P31" s="19" t="s">
        <v>616</v>
      </c>
      <c r="Q31" s="18" t="s">
        <v>605</v>
      </c>
    </row>
    <row r="32" spans="1:17">
      <c r="A32" s="16" t="s">
        <v>472</v>
      </c>
      <c r="B32" s="37" t="s">
        <v>609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627</v>
      </c>
    </row>
    <row r="33" spans="1:17">
      <c r="A33" s="16" t="s">
        <v>473</v>
      </c>
      <c r="B33" s="37" t="s">
        <v>609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627</v>
      </c>
    </row>
    <row r="34" spans="1:17">
      <c r="A34" s="16" t="s">
        <v>476</v>
      </c>
      <c r="B34" s="37" t="s">
        <v>609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627</v>
      </c>
    </row>
    <row r="35" spans="1:17">
      <c r="A35" s="16" t="s">
        <v>494</v>
      </c>
      <c r="B35" s="37" t="s">
        <v>609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630</v>
      </c>
    </row>
    <row r="36" spans="1:17">
      <c r="A36" s="16" t="s">
        <v>496</v>
      </c>
      <c r="B36" s="37" t="s">
        <v>609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627</v>
      </c>
    </row>
    <row r="37" spans="1:17">
      <c r="A37" s="16" t="s">
        <v>497</v>
      </c>
      <c r="B37" s="37" t="s">
        <v>609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627</v>
      </c>
    </row>
    <row r="38" spans="1:17">
      <c r="A38" s="16" t="s">
        <v>499</v>
      </c>
      <c r="B38" s="37" t="s">
        <v>609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627</v>
      </c>
    </row>
    <row r="39" spans="1:17">
      <c r="A39" s="16" t="s">
        <v>503</v>
      </c>
      <c r="B39" s="37" t="s">
        <v>609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628</v>
      </c>
    </row>
    <row r="40" spans="1:17">
      <c r="A40" s="16" t="s">
        <v>504</v>
      </c>
      <c r="B40" s="37" t="s">
        <v>609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633</v>
      </c>
    </row>
    <row r="41" spans="1:17">
      <c r="A41" s="16" t="s">
        <v>505</v>
      </c>
      <c r="B41" s="37" t="s">
        <v>609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627</v>
      </c>
    </row>
    <row r="42" spans="1:17">
      <c r="A42" s="16" t="s">
        <v>506</v>
      </c>
      <c r="B42" s="37" t="s">
        <v>609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627</v>
      </c>
    </row>
    <row r="43" spans="1:17">
      <c r="A43" s="16" t="s">
        <v>509</v>
      </c>
      <c r="B43" s="37" t="s">
        <v>609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630</v>
      </c>
    </row>
    <row r="44" spans="1:17">
      <c r="A44" s="16" t="s">
        <v>511</v>
      </c>
      <c r="B44" s="37" t="s">
        <v>609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627</v>
      </c>
    </row>
    <row r="45" spans="1:17">
      <c r="A45" s="16" t="s">
        <v>513</v>
      </c>
      <c r="B45" s="37" t="s">
        <v>609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627</v>
      </c>
    </row>
    <row r="46" spans="1:17">
      <c r="A46" s="16" t="s">
        <v>514</v>
      </c>
      <c r="B46" s="37" t="s">
        <v>609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630</v>
      </c>
    </row>
    <row r="47" spans="1:17">
      <c r="A47" s="16" t="s">
        <v>515</v>
      </c>
      <c r="B47" s="37" t="s">
        <v>609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630</v>
      </c>
    </row>
    <row r="48" spans="1:17">
      <c r="A48" s="16" t="s">
        <v>517</v>
      </c>
      <c r="B48" s="37" t="s">
        <v>609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628</v>
      </c>
    </row>
    <row r="49" spans="1:17">
      <c r="A49" s="16" t="s">
        <v>519</v>
      </c>
      <c r="B49" s="37" t="s">
        <v>609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630</v>
      </c>
    </row>
    <row r="50" spans="1:17">
      <c r="A50" s="16" t="s">
        <v>477</v>
      </c>
      <c r="B50" s="37" t="s">
        <v>609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627</v>
      </c>
    </row>
    <row r="51" spans="1:17">
      <c r="A51" s="25" t="s">
        <v>498</v>
      </c>
      <c r="B51" s="37" t="s">
        <v>609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630</v>
      </c>
    </row>
    <row r="52" spans="1:17">
      <c r="A52" s="25" t="s">
        <v>500</v>
      </c>
      <c r="B52" s="37" t="s">
        <v>609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627</v>
      </c>
    </row>
    <row r="53" spans="1:17">
      <c r="A53" s="25" t="s">
        <v>501</v>
      </c>
      <c r="B53" s="37" t="s">
        <v>609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627</v>
      </c>
    </row>
    <row r="54" spans="1:17">
      <c r="A54" s="25" t="s">
        <v>502</v>
      </c>
      <c r="B54" s="37" t="s">
        <v>609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627</v>
      </c>
    </row>
    <row r="55" spans="1:17">
      <c r="A55" s="25" t="s">
        <v>507</v>
      </c>
      <c r="B55" s="37" t="s">
        <v>609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627</v>
      </c>
    </row>
    <row r="56" spans="1:17">
      <c r="A56" s="25" t="s">
        <v>508</v>
      </c>
      <c r="B56" s="37" t="s">
        <v>609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627</v>
      </c>
    </row>
    <row r="57" spans="1:17">
      <c r="A57" s="25" t="s">
        <v>510</v>
      </c>
      <c r="B57" s="37" t="s">
        <v>609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627</v>
      </c>
    </row>
    <row r="58" spans="1:17">
      <c r="A58" s="25" t="s">
        <v>512</v>
      </c>
      <c r="B58" s="37" t="s">
        <v>609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631</v>
      </c>
    </row>
    <row r="59" spans="1:17">
      <c r="A59" s="25" t="s">
        <v>516</v>
      </c>
      <c r="B59" s="37" t="s">
        <v>609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627</v>
      </c>
    </row>
    <row r="60" spans="1:17">
      <c r="A60" s="25" t="s">
        <v>518</v>
      </c>
      <c r="B60" s="37" t="s">
        <v>609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630</v>
      </c>
    </row>
    <row r="61" spans="1:17">
      <c r="A61" s="25" t="s">
        <v>520</v>
      </c>
      <c r="B61" s="37" t="s">
        <v>609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630</v>
      </c>
    </row>
    <row r="62" spans="1:17">
      <c r="A62" s="27" t="s">
        <v>572</v>
      </c>
      <c r="B62" s="37" t="s">
        <v>609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627</v>
      </c>
    </row>
    <row r="63" spans="1:17">
      <c r="A63" s="27" t="s">
        <v>573</v>
      </c>
      <c r="B63" s="37" t="s">
        <v>609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631</v>
      </c>
    </row>
    <row r="64" spans="1:17">
      <c r="A64" s="27" t="s">
        <v>574</v>
      </c>
      <c r="B64" s="37" t="s">
        <v>609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628</v>
      </c>
    </row>
    <row r="65" spans="1:17">
      <c r="A65" s="27" t="s">
        <v>598</v>
      </c>
      <c r="B65" s="37" t="s">
        <v>609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631</v>
      </c>
    </row>
    <row r="66" spans="1:17">
      <c r="A66" s="27" t="s">
        <v>599</v>
      </c>
      <c r="B66" s="37" t="s">
        <v>609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627</v>
      </c>
    </row>
    <row r="67" spans="1:17">
      <c r="A67" s="27" t="s">
        <v>601</v>
      </c>
      <c r="B67" s="38" t="s">
        <v>609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630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610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6"/>
    </row>
    <row r="70" spans="1:17">
      <c r="A70" s="28" t="s">
        <v>0</v>
      </c>
      <c r="B70" s="18" t="s">
        <v>606</v>
      </c>
      <c r="C70" s="18" t="s">
        <v>607</v>
      </c>
      <c r="D70" s="24" t="s">
        <v>613</v>
      </c>
      <c r="E70" s="24" t="s">
        <v>614</v>
      </c>
      <c r="F70" s="24" t="s">
        <v>615</v>
      </c>
      <c r="G70" s="24" t="s">
        <v>612</v>
      </c>
      <c r="H70" s="24" t="s">
        <v>4</v>
      </c>
      <c r="I70" s="19" t="s">
        <v>616</v>
      </c>
      <c r="J70" s="19" t="s">
        <v>617</v>
      </c>
      <c r="K70" s="24" t="s">
        <v>613</v>
      </c>
      <c r="L70" s="24" t="s">
        <v>614</v>
      </c>
      <c r="M70" s="24" t="s">
        <v>615</v>
      </c>
      <c r="N70" s="24" t="s">
        <v>612</v>
      </c>
      <c r="O70" s="24" t="s">
        <v>4</v>
      </c>
      <c r="P70" s="19" t="s">
        <v>616</v>
      </c>
      <c r="Q70" s="28" t="s">
        <v>605</v>
      </c>
    </row>
    <row r="71" spans="1:17">
      <c r="A71" s="16" t="s">
        <v>522</v>
      </c>
      <c r="B71" s="37" t="s">
        <v>610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628</v>
      </c>
    </row>
    <row r="72" spans="1:17">
      <c r="A72" s="16" t="s">
        <v>523</v>
      </c>
      <c r="B72" s="37" t="s">
        <v>610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628</v>
      </c>
    </row>
    <row r="73" spans="1:17">
      <c r="A73" s="16" t="s">
        <v>528</v>
      </c>
      <c r="B73" s="37" t="s">
        <v>610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628</v>
      </c>
    </row>
    <row r="74" spans="1:17">
      <c r="A74" s="16" t="s">
        <v>530</v>
      </c>
      <c r="B74" s="37" t="s">
        <v>610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628</v>
      </c>
    </row>
    <row r="75" spans="1:17">
      <c r="A75" s="16" t="s">
        <v>353</v>
      </c>
      <c r="B75" s="37" t="s">
        <v>610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634</v>
      </c>
    </row>
    <row r="76" spans="1:17">
      <c r="A76" s="16" t="s">
        <v>533</v>
      </c>
      <c r="B76" s="37" t="s">
        <v>610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628</v>
      </c>
    </row>
    <row r="77" spans="1:17">
      <c r="A77" s="16" t="s">
        <v>317</v>
      </c>
      <c r="B77" s="37" t="s">
        <v>610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634</v>
      </c>
    </row>
    <row r="78" spans="1:17">
      <c r="A78" s="16" t="s">
        <v>234</v>
      </c>
      <c r="B78" s="37" t="s">
        <v>610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635</v>
      </c>
    </row>
    <row r="79" spans="1:17">
      <c r="A79" s="25" t="s">
        <v>479</v>
      </c>
      <c r="B79" s="37" t="s">
        <v>610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637</v>
      </c>
    </row>
    <row r="80" spans="1:17">
      <c r="A80" s="25" t="s">
        <v>493</v>
      </c>
      <c r="B80" s="37" t="s">
        <v>610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630</v>
      </c>
    </row>
    <row r="81" spans="1:17">
      <c r="A81" s="25" t="s">
        <v>521</v>
      </c>
      <c r="B81" s="37" t="s">
        <v>610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638</v>
      </c>
    </row>
    <row r="82" spans="1:17">
      <c r="A82" s="25" t="s">
        <v>524</v>
      </c>
      <c r="B82" s="37" t="s">
        <v>610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628</v>
      </c>
    </row>
    <row r="83" spans="1:17">
      <c r="A83" s="25" t="s">
        <v>525</v>
      </c>
      <c r="B83" s="37" t="s">
        <v>610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636</v>
      </c>
    </row>
    <row r="84" spans="1:17">
      <c r="A84" s="25" t="s">
        <v>526</v>
      </c>
      <c r="B84" s="37" t="s">
        <v>610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630</v>
      </c>
    </row>
    <row r="85" spans="1:17">
      <c r="A85" s="25" t="s">
        <v>527</v>
      </c>
      <c r="B85" s="37" t="s">
        <v>610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628</v>
      </c>
    </row>
    <row r="86" spans="1:17">
      <c r="A86" s="25" t="s">
        <v>529</v>
      </c>
      <c r="B86" s="37" t="s">
        <v>610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630</v>
      </c>
    </row>
    <row r="87" spans="1:17">
      <c r="A87" s="25" t="s">
        <v>531</v>
      </c>
      <c r="B87" s="37" t="s">
        <v>610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628</v>
      </c>
    </row>
    <row r="88" spans="1:17">
      <c r="A88" s="25" t="s">
        <v>532</v>
      </c>
      <c r="B88" s="37" t="s">
        <v>610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630</v>
      </c>
    </row>
    <row r="89" spans="1:17">
      <c r="A89" s="27" t="s">
        <v>575</v>
      </c>
      <c r="B89" s="37" t="s">
        <v>610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628</v>
      </c>
    </row>
    <row r="90" spans="1:17">
      <c r="A90" s="27" t="s">
        <v>576</v>
      </c>
      <c r="B90" s="37" t="s">
        <v>610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630</v>
      </c>
    </row>
    <row r="91" spans="1:17">
      <c r="A91" s="27" t="s">
        <v>597</v>
      </c>
      <c r="B91" s="37" t="s">
        <v>610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630</v>
      </c>
    </row>
    <row r="92" spans="1:17">
      <c r="A92" s="27" t="s">
        <v>600</v>
      </c>
      <c r="B92" s="37" t="s">
        <v>610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628</v>
      </c>
    </row>
    <row r="93" spans="1:17">
      <c r="A93" s="27" t="s">
        <v>602</v>
      </c>
      <c r="B93" s="38" t="s">
        <v>610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468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435</v>
      </c>
      <c r="D2" s="6" t="s">
        <v>290</v>
      </c>
      <c r="E2" s="6" t="s">
        <v>295</v>
      </c>
      <c r="F2" s="6" t="s">
        <v>467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436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437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438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435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439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440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441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442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435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443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444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445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446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447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448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449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450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451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452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453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454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455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456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457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458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459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460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461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462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463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464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465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466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663</v>
      </c>
      <c r="B1" s="1" t="s">
        <v>664</v>
      </c>
      <c r="C1" s="1" t="s">
        <v>665</v>
      </c>
      <c r="D1" s="1" t="s">
        <v>666</v>
      </c>
      <c r="E1" s="1" t="s">
        <v>667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668</v>
      </c>
      <c r="B4" s="1" t="s">
        <v>664</v>
      </c>
      <c r="C4" s="1" t="s">
        <v>665</v>
      </c>
      <c r="D4" s="1" t="s">
        <v>666</v>
      </c>
      <c r="E4" s="1" t="s">
        <v>667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682</v>
      </c>
    </row>
    <row r="11" spans="1:6">
      <c r="A11">
        <v>101</v>
      </c>
      <c r="B11" t="s">
        <v>681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606</v>
      </c>
      <c r="B1" s="1" t="s">
        <v>815</v>
      </c>
      <c r="C1" s="1" t="s">
        <v>816</v>
      </c>
      <c r="D1" s="1" t="s">
        <v>817</v>
      </c>
      <c r="E1" s="1" t="s">
        <v>810</v>
      </c>
      <c r="F1" s="1" t="s">
        <v>811</v>
      </c>
      <c r="G1" s="1" t="s">
        <v>812</v>
      </c>
      <c r="H1" s="1" t="s">
        <v>813</v>
      </c>
      <c r="I1" s="1" t="s">
        <v>640</v>
      </c>
      <c r="J1" s="1" t="s">
        <v>818</v>
      </c>
      <c r="K1" s="1" t="s">
        <v>819</v>
      </c>
    </row>
    <row r="2" spans="1:11">
      <c r="A2" s="118" t="s">
        <v>717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820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822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823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824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825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826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827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828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829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725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830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831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832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833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834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765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762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756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835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836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837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838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839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0.1</v>
      </c>
      <c r="N2" t="s">
        <v>850</v>
      </c>
    </row>
    <row r="3" spans="1:14">
      <c r="A3" s="64">
        <v>0</v>
      </c>
      <c r="B3" s="143">
        <v>1</v>
      </c>
      <c r="M3" s="142">
        <f>(N54-N49)/(ROW(N54)-ROW(N49))</f>
        <v>0.2</v>
      </c>
      <c r="N3" t="s">
        <v>851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845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845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845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2020-03-03T15:10:44Z</dcterms:modified>
</cp:coreProperties>
</file>