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209" i="10"/>
  <c r="Z5209" s="1"/>
  <c r="T5209"/>
  <c r="S5209"/>
  <c r="X5209" s="1"/>
  <c r="R5209"/>
  <c r="W5209" s="1"/>
  <c r="AB5209" s="1"/>
  <c r="Q5209"/>
  <c r="V5209" s="1"/>
  <c r="AA5209" s="1"/>
  <c r="P5209"/>
  <c r="O5209"/>
  <c r="Y5209" s="1"/>
  <c r="N5209"/>
  <c r="AC5208"/>
  <c r="U5207"/>
  <c r="T5207"/>
  <c r="S5207"/>
  <c r="R5207"/>
  <c r="W5207" s="1"/>
  <c r="AB5207" s="1"/>
  <c r="Q5207"/>
  <c r="V5207" s="1"/>
  <c r="P5207"/>
  <c r="Z5207" s="1"/>
  <c r="O5207"/>
  <c r="Y5207" s="1"/>
  <c r="N5207"/>
  <c r="X5207" s="1"/>
  <c r="AC5206"/>
  <c r="W5205"/>
  <c r="V5205"/>
  <c r="R5205"/>
  <c r="AB5205" s="1"/>
  <c r="Q5205"/>
  <c r="AA5205" s="1"/>
  <c r="P5205"/>
  <c r="O5205"/>
  <c r="N5205"/>
  <c r="AC5204"/>
  <c r="S5196"/>
  <c r="X5196" s="1"/>
  <c r="R5196"/>
  <c r="W5196" s="1"/>
  <c r="AB5196" s="1"/>
  <c r="Q5196"/>
  <c r="V5196" s="1"/>
  <c r="AA5196" s="1"/>
  <c r="P5196"/>
  <c r="U5196" s="1"/>
  <c r="Z5196" s="1"/>
  <c r="O5196"/>
  <c r="T5196" s="1"/>
  <c r="N5196"/>
  <c r="AC5195"/>
  <c r="R5178"/>
  <c r="W5178" s="1"/>
  <c r="Q5178"/>
  <c r="V5178" s="1"/>
  <c r="AA5178" s="1"/>
  <c r="P5178"/>
  <c r="U5178" s="1"/>
  <c r="Z5178" s="1"/>
  <c r="O5178"/>
  <c r="T5178" s="1"/>
  <c r="N5178"/>
  <c r="AC5177"/>
  <c r="R5126"/>
  <c r="W5126" s="1"/>
  <c r="AB5126" s="1"/>
  <c r="Q5126"/>
  <c r="V5126" s="1"/>
  <c r="AA5126" s="1"/>
  <c r="P5126"/>
  <c r="U5126" s="1"/>
  <c r="O5126"/>
  <c r="T5126" s="1"/>
  <c r="Y5126" s="1"/>
  <c r="N5126"/>
  <c r="AC5125"/>
  <c r="R5124"/>
  <c r="W5124" s="1"/>
  <c r="AB5124" s="1"/>
  <c r="Q5124"/>
  <c r="V5124" s="1"/>
  <c r="AA5124" s="1"/>
  <c r="P5124"/>
  <c r="U5124" s="1"/>
  <c r="Z5124" s="1"/>
  <c r="O5124"/>
  <c r="N5124"/>
  <c r="AC512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AC512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AC5119"/>
  <c r="R5118"/>
  <c r="W5118" s="1"/>
  <c r="AB5118" s="1"/>
  <c r="Q5118"/>
  <c r="V5118" s="1"/>
  <c r="AA5118" s="1"/>
  <c r="P5118"/>
  <c r="U5118" s="1"/>
  <c r="Z5118" s="1"/>
  <c r="O5118"/>
  <c r="N5118"/>
  <c r="AC5117"/>
  <c r="R5116"/>
  <c r="W5116" s="1"/>
  <c r="AB5116" s="1"/>
  <c r="Q5116"/>
  <c r="V5116" s="1"/>
  <c r="P5116"/>
  <c r="O5116"/>
  <c r="N5116"/>
  <c r="S5116" s="1"/>
  <c r="X5116" s="1"/>
  <c r="AC5115"/>
  <c r="R5114"/>
  <c r="W5114" s="1"/>
  <c r="AB5114" s="1"/>
  <c r="Q5114"/>
  <c r="V5114" s="1"/>
  <c r="AA5114" s="1"/>
  <c r="P5114"/>
  <c r="U5114" s="1"/>
  <c r="Z5114" s="1"/>
  <c r="O5114"/>
  <c r="N5114"/>
  <c r="AC5113"/>
  <c r="R5112"/>
  <c r="W5112" s="1"/>
  <c r="AB5112" s="1"/>
  <c r="Q5112"/>
  <c r="V5112" s="1"/>
  <c r="AA5112" s="1"/>
  <c r="P5112"/>
  <c r="O5112"/>
  <c r="N5112"/>
  <c r="AC5111"/>
  <c r="R5110"/>
  <c r="W5110" s="1"/>
  <c r="AB5110" s="1"/>
  <c r="Q5110"/>
  <c r="V5110" s="1"/>
  <c r="AA5110" s="1"/>
  <c r="P5110"/>
  <c r="O5110"/>
  <c r="T5110" s="1"/>
  <c r="Y5110" s="1"/>
  <c r="N5110"/>
  <c r="S5110" s="1"/>
  <c r="X5110" s="1"/>
  <c r="AC5109"/>
  <c r="R5108"/>
  <c r="W5108" s="1"/>
  <c r="AB5108" s="1"/>
  <c r="Q5108"/>
  <c r="V5108" s="1"/>
  <c r="AA5108" s="1"/>
  <c r="P5108"/>
  <c r="O5108"/>
  <c r="T5108" s="1"/>
  <c r="Y5108" s="1"/>
  <c r="N5108"/>
  <c r="S5108" s="1"/>
  <c r="X5108" s="1"/>
  <c r="AC5107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AC5215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AC5213"/>
  <c r="R5198"/>
  <c r="W5198" s="1"/>
  <c r="AB5198" s="1"/>
  <c r="Q5198"/>
  <c r="V5198" s="1"/>
  <c r="AA5198" s="1"/>
  <c r="P5198"/>
  <c r="U5198" s="1"/>
  <c r="Z5198" s="1"/>
  <c r="O5198"/>
  <c r="T5198" s="1"/>
  <c r="Y5198" s="1"/>
  <c r="N5198"/>
  <c r="S5198" s="1"/>
  <c r="AC5197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AC5181"/>
  <c r="R5180"/>
  <c r="W5180" s="1"/>
  <c r="AB5180" s="1"/>
  <c r="Q5180"/>
  <c r="V5180" s="1"/>
  <c r="AA5180" s="1"/>
  <c r="P5180"/>
  <c r="U5180" s="1"/>
  <c r="O5180"/>
  <c r="T5180" s="1"/>
  <c r="N5180"/>
  <c r="S5180" s="1"/>
  <c r="AC5179"/>
  <c r="R5156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AC5155"/>
  <c r="R5154"/>
  <c r="W5154" s="1"/>
  <c r="AB5154" s="1"/>
  <c r="Q5154"/>
  <c r="V5154" s="1"/>
  <c r="AA5154" s="1"/>
  <c r="P5154"/>
  <c r="U5154" s="1"/>
  <c r="Z5154" s="1"/>
  <c r="O5154"/>
  <c r="T5154" s="1"/>
  <c r="N5154"/>
  <c r="AC5153"/>
  <c r="R5152"/>
  <c r="W5152" s="1"/>
  <c r="AB5152" s="1"/>
  <c r="Q5152"/>
  <c r="V5152" s="1"/>
  <c r="AA5152" s="1"/>
  <c r="P5152"/>
  <c r="U5152" s="1"/>
  <c r="O5152"/>
  <c r="N5152"/>
  <c r="AC5151"/>
  <c r="R5150"/>
  <c r="W5150" s="1"/>
  <c r="Q5150"/>
  <c r="V5150" s="1"/>
  <c r="AA5150" s="1"/>
  <c r="P5150"/>
  <c r="U5150" s="1"/>
  <c r="Z5150" s="1"/>
  <c r="O5150"/>
  <c r="T5150" s="1"/>
  <c r="N5150"/>
  <c r="S5150" s="1"/>
  <c r="X5150" s="1"/>
  <c r="AC5149"/>
  <c r="R5148"/>
  <c r="W5148" s="1"/>
  <c r="Q5148"/>
  <c r="V5148" s="1"/>
  <c r="P5148"/>
  <c r="U5148" s="1"/>
  <c r="Z5148" s="1"/>
  <c r="O5148"/>
  <c r="T5148" s="1"/>
  <c r="N5148"/>
  <c r="S5148" s="1"/>
  <c r="X5148" s="1"/>
  <c r="AC5147"/>
  <c r="R5146"/>
  <c r="W5146" s="1"/>
  <c r="Q5146"/>
  <c r="V5146" s="1"/>
  <c r="P5146"/>
  <c r="U5146" s="1"/>
  <c r="O5146"/>
  <c r="T5146" s="1"/>
  <c r="N5146"/>
  <c r="AC5145"/>
  <c r="N2917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75" i="10"/>
  <c r="W5175" s="1"/>
  <c r="AB5175" s="1"/>
  <c r="Q5175"/>
  <c r="V5175" s="1"/>
  <c r="P5175"/>
  <c r="U5175" s="1"/>
  <c r="Z5175" s="1"/>
  <c r="O5175"/>
  <c r="T5175" s="1"/>
  <c r="Y5175" s="1"/>
  <c r="N5175"/>
  <c r="S5175" s="1"/>
  <c r="AC5174"/>
  <c r="R5173"/>
  <c r="W5173" s="1"/>
  <c r="Q5173"/>
  <c r="V5173" s="1"/>
  <c r="P5173"/>
  <c r="U5173" s="1"/>
  <c r="O5173"/>
  <c r="T5173" s="1"/>
  <c r="N5173"/>
  <c r="AC5172"/>
  <c r="R5171"/>
  <c r="W5171" s="1"/>
  <c r="Q5171"/>
  <c r="V5171" s="1"/>
  <c r="P5171"/>
  <c r="U5171" s="1"/>
  <c r="Z5171" s="1"/>
  <c r="O5171"/>
  <c r="N5171"/>
  <c r="S5171" s="1"/>
  <c r="X5171" s="1"/>
  <c r="AC5170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28" i="10"/>
  <c r="M3" i="17"/>
  <c r="B14" s="1"/>
  <c r="B15" s="1"/>
  <c r="B16" s="1"/>
  <c r="B17" s="1"/>
  <c r="M2"/>
  <c r="N40" s="1"/>
  <c r="N41" s="1"/>
  <c r="N42" s="1"/>
  <c r="N43" s="1"/>
  <c r="N44" s="1"/>
  <c r="R5137" i="10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211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203"/>
  <c r="W5203" s="1"/>
  <c r="AB5203" s="1"/>
  <c r="Q5203"/>
  <c r="V5203" s="1"/>
  <c r="AA5203" s="1"/>
  <c r="P5203"/>
  <c r="U5203" s="1"/>
  <c r="Z5203" s="1"/>
  <c r="O5203"/>
  <c r="T5203" s="1"/>
  <c r="Y5203" s="1"/>
  <c r="N5203"/>
  <c r="S5203" s="1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R5191"/>
  <c r="W5191" s="1"/>
  <c r="AB5191" s="1"/>
  <c r="Q5191"/>
  <c r="V5191" s="1"/>
  <c r="P5191"/>
  <c r="U5191" s="1"/>
  <c r="O5191"/>
  <c r="T5191" s="1"/>
  <c r="Y5191" s="1"/>
  <c r="N5191"/>
  <c r="S5191" s="1"/>
  <c r="X5191" s="1"/>
  <c r="R5189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X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X5185" s="1"/>
  <c r="R5169"/>
  <c r="W5169" s="1"/>
  <c r="AB5169" s="1"/>
  <c r="Q5169"/>
  <c r="V5169" s="1"/>
  <c r="P5169"/>
  <c r="U5169" s="1"/>
  <c r="Z5169" s="1"/>
  <c r="O5169"/>
  <c r="T5169" s="1"/>
  <c r="Y5169" s="1"/>
  <c r="N5169"/>
  <c r="S5169" s="1"/>
  <c r="X5169" s="1"/>
  <c r="R5167"/>
  <c r="W5167" s="1"/>
  <c r="AB5167" s="1"/>
  <c r="Q5167"/>
  <c r="V5167" s="1"/>
  <c r="AA5167" s="1"/>
  <c r="P5167"/>
  <c r="U5167" s="1"/>
  <c r="Z5167" s="1"/>
  <c r="O5167"/>
  <c r="T5167" s="1"/>
  <c r="Y5167" s="1"/>
  <c r="N5167"/>
  <c r="R5165"/>
  <c r="W5165" s="1"/>
  <c r="AB5165" s="1"/>
  <c r="Q5165"/>
  <c r="V5165" s="1"/>
  <c r="AA5165" s="1"/>
  <c r="P5165"/>
  <c r="U5165" s="1"/>
  <c r="Z5165" s="1"/>
  <c r="O5165"/>
  <c r="T5165" s="1"/>
  <c r="Y5165" s="1"/>
  <c r="N5165"/>
  <c r="S5165" s="1"/>
  <c r="R5163"/>
  <c r="W5163" s="1"/>
  <c r="AB5163" s="1"/>
  <c r="Q5163"/>
  <c r="V5163" s="1"/>
  <c r="AA5163" s="1"/>
  <c r="P5163"/>
  <c r="U5163" s="1"/>
  <c r="O5163"/>
  <c r="T5163" s="1"/>
  <c r="Y5163" s="1"/>
  <c r="N5163"/>
  <c r="S5163" s="1"/>
  <c r="X5163" s="1"/>
  <c r="R5161"/>
  <c r="W5161" s="1"/>
  <c r="AB5161" s="1"/>
  <c r="Q5161"/>
  <c r="V5161" s="1"/>
  <c r="AA5161" s="1"/>
  <c r="P5161"/>
  <c r="U5161" s="1"/>
  <c r="Z5161" s="1"/>
  <c r="O5161"/>
  <c r="T5161" s="1"/>
  <c r="N5161"/>
  <c r="S5161" s="1"/>
  <c r="R5159"/>
  <c r="W5159" s="1"/>
  <c r="AB5159" s="1"/>
  <c r="Q5159"/>
  <c r="V5159" s="1"/>
  <c r="AA5159" s="1"/>
  <c r="P5159"/>
  <c r="U5159" s="1"/>
  <c r="Z5159" s="1"/>
  <c r="O5159"/>
  <c r="T5159" s="1"/>
  <c r="Y5159" s="1"/>
  <c r="N5159"/>
  <c r="S5159" s="1"/>
  <c r="X5159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O5141"/>
  <c r="T5141" s="1"/>
  <c r="Y5141" s="1"/>
  <c r="N5141"/>
  <c r="S5141" s="1"/>
  <c r="X5141" s="1"/>
  <c r="R5139"/>
  <c r="W5139" s="1"/>
  <c r="AB5139" s="1"/>
  <c r="Q5139"/>
  <c r="V5139" s="1"/>
  <c r="AA5139" s="1"/>
  <c r="P5139"/>
  <c r="U5139" s="1"/>
  <c r="Z5139" s="1"/>
  <c r="O5139"/>
  <c r="T5139" s="1"/>
  <c r="N5139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S5135" s="1"/>
  <c r="R5133"/>
  <c r="W5133" s="1"/>
  <c r="AB5133" s="1"/>
  <c r="Q5133"/>
  <c r="V5133" s="1"/>
  <c r="AA5133" s="1"/>
  <c r="P5133"/>
  <c r="U5133" s="1"/>
  <c r="Z5133" s="1"/>
  <c r="O5133"/>
  <c r="T5133" s="1"/>
  <c r="Y5133" s="1"/>
  <c r="N5133"/>
  <c r="S5133" s="1"/>
  <c r="X5133" s="1"/>
  <c r="R5131"/>
  <c r="W5131" s="1"/>
  <c r="AB5131" s="1"/>
  <c r="Q5131"/>
  <c r="V5131" s="1"/>
  <c r="AA5131" s="1"/>
  <c r="P5131"/>
  <c r="U5131" s="1"/>
  <c r="Z5131" s="1"/>
  <c r="O5131"/>
  <c r="T5131" s="1"/>
  <c r="Y5131" s="1"/>
  <c r="N5131"/>
  <c r="S5131" s="1"/>
  <c r="X5131" s="1"/>
  <c r="R5129"/>
  <c r="W5129" s="1"/>
  <c r="AB5129" s="1"/>
  <c r="Q5129"/>
  <c r="V5129" s="1"/>
  <c r="AA5129" s="1"/>
  <c r="P5129"/>
  <c r="U5129" s="1"/>
  <c r="Z5129" s="1"/>
  <c r="O5129"/>
  <c r="T5129" s="1"/>
  <c r="Y5129" s="1"/>
  <c r="N5129"/>
  <c r="S5129" s="1"/>
  <c r="X5129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58"/>
  <c r="AC5160"/>
  <c r="AC5162"/>
  <c r="AC5164"/>
  <c r="AC5166"/>
  <c r="AC5168"/>
  <c r="AC5184"/>
  <c r="AC5186"/>
  <c r="AC5188"/>
  <c r="AC5190"/>
  <c r="AC5192"/>
  <c r="AC5200"/>
  <c r="AC5202"/>
  <c r="AC5210"/>
  <c r="AC5130"/>
  <c r="AC5132"/>
  <c r="AC5134"/>
  <c r="AC5136"/>
  <c r="AC5138"/>
  <c r="AC5140"/>
  <c r="AC5142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C5209" l="1"/>
  <c r="AC5207"/>
  <c r="AA5207"/>
  <c r="Z5205"/>
  <c r="Y5205"/>
  <c r="X5205"/>
  <c r="U5205"/>
  <c r="T5205"/>
  <c r="S5205"/>
  <c r="Y5196"/>
  <c r="AC5196" s="1"/>
  <c r="Y5178"/>
  <c r="S5178"/>
  <c r="X5178" s="1"/>
  <c r="AB5178"/>
  <c r="T5124"/>
  <c r="Y5124" s="1"/>
  <c r="S5126"/>
  <c r="X5126" s="1"/>
  <c r="S5124"/>
  <c r="X5124" s="1"/>
  <c r="Z5126"/>
  <c r="U5112"/>
  <c r="Z5112" s="1"/>
  <c r="T5114"/>
  <c r="Y5114" s="1"/>
  <c r="U5110"/>
  <c r="Z5110" s="1"/>
  <c r="AC5110" s="1"/>
  <c r="T5112"/>
  <c r="Y5112" s="1"/>
  <c r="S5114"/>
  <c r="X5114" s="1"/>
  <c r="U5108"/>
  <c r="Z5108" s="1"/>
  <c r="AC5108" s="1"/>
  <c r="S5112"/>
  <c r="X5112" s="1"/>
  <c r="AA5116"/>
  <c r="X5122"/>
  <c r="AC5122" s="1"/>
  <c r="U5116"/>
  <c r="Z5116" s="1"/>
  <c r="T5118"/>
  <c r="Y5118" s="1"/>
  <c r="S5120"/>
  <c r="X5120" s="1"/>
  <c r="AC5120" s="1"/>
  <c r="T5116"/>
  <c r="Y5116" s="1"/>
  <c r="S5118"/>
  <c r="X5118" s="1"/>
  <c r="X5216"/>
  <c r="AC5216" s="1"/>
  <c r="S5214"/>
  <c r="X5214" s="1"/>
  <c r="AC5214" s="1"/>
  <c r="X5198"/>
  <c r="AC5198" s="1"/>
  <c r="Z5182"/>
  <c r="AC5182" s="1"/>
  <c r="Z5180"/>
  <c r="Y5180"/>
  <c r="X5180"/>
  <c r="Z5152"/>
  <c r="Y5154"/>
  <c r="X5156"/>
  <c r="AC5156" s="1"/>
  <c r="T5152"/>
  <c r="Y5152" s="1"/>
  <c r="S5154"/>
  <c r="X5154" s="1"/>
  <c r="S5152"/>
  <c r="X5152" s="1"/>
  <c r="Y5150"/>
  <c r="AB5150"/>
  <c r="Z5146"/>
  <c r="Y5146"/>
  <c r="Y5148"/>
  <c r="AB5148"/>
  <c r="AA5148"/>
  <c r="S5146"/>
  <c r="X5146" s="1"/>
  <c r="AB5146"/>
  <c r="AA5146"/>
  <c r="N45" i="17"/>
  <c r="N46" s="1"/>
  <c r="N47" s="1"/>
  <c r="N48" s="1"/>
  <c r="AA2916" i="10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75"/>
  <c r="Z5173"/>
  <c r="Y5173"/>
  <c r="AA5175"/>
  <c r="S5173"/>
  <c r="X5173" s="1"/>
  <c r="AB5173"/>
  <c r="AA5173"/>
  <c r="AB5171"/>
  <c r="T5171"/>
  <c r="Y5171" s="1"/>
  <c r="AA5171"/>
  <c r="N50" i="17"/>
  <c r="N51" s="1"/>
  <c r="N52" s="1"/>
  <c r="N53" s="1"/>
  <c r="X5193" i="10"/>
  <c r="AC5193" s="1"/>
  <c r="X5211"/>
  <c r="AC5211" s="1"/>
  <c r="X5201"/>
  <c r="AC5201" s="1"/>
  <c r="X5203"/>
  <c r="AC5203" s="1"/>
  <c r="Z5191"/>
  <c r="X5189"/>
  <c r="AC5189" s="1"/>
  <c r="X5165"/>
  <c r="AC5165" s="1"/>
  <c r="Z5163"/>
  <c r="AC5163" s="1"/>
  <c r="Y5161"/>
  <c r="X5161"/>
  <c r="Z5141"/>
  <c r="AC5141" s="1"/>
  <c r="Y5139"/>
  <c r="X5135"/>
  <c r="AC5135" s="1"/>
  <c r="AC5137"/>
  <c r="AA5191"/>
  <c r="AC5187"/>
  <c r="AC5185"/>
  <c r="AA5169"/>
  <c r="AC5169" s="1"/>
  <c r="S5167"/>
  <c r="X5167" s="1"/>
  <c r="AC5167" s="1"/>
  <c r="AC5159"/>
  <c r="S5143"/>
  <c r="X5143" s="1"/>
  <c r="AC5143" s="1"/>
  <c r="S5139"/>
  <c r="X5139" s="1"/>
  <c r="AC5133"/>
  <c r="AC5131"/>
  <c r="AC5129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5205" l="1"/>
  <c r="AC5178"/>
  <c r="AC5126"/>
  <c r="AC5124"/>
  <c r="AC5114"/>
  <c r="AC5112"/>
  <c r="AC5116"/>
  <c r="AC5118"/>
  <c r="AC5180"/>
  <c r="AC5154"/>
  <c r="AC5152"/>
  <c r="AC2590"/>
  <c r="AC5148"/>
  <c r="AC5150"/>
  <c r="AC5146"/>
  <c r="AC2916"/>
  <c r="AD2916" s="1"/>
  <c r="AC4462"/>
  <c r="AC1190"/>
  <c r="AD1190" s="1"/>
  <c r="AC1842"/>
  <c r="AD1842" s="1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75"/>
  <c r="AC5171"/>
  <c r="AC5173"/>
  <c r="AC1375"/>
  <c r="AD1375" s="1"/>
  <c r="AC4903"/>
  <c r="AC4899"/>
  <c r="AC1127"/>
  <c r="AC4879"/>
  <c r="AD4879" s="1"/>
  <c r="AD4877"/>
  <c r="AC4876"/>
  <c r="AD4876" s="1"/>
  <c r="AC4875"/>
  <c r="AD4875" s="1"/>
  <c r="AC5161"/>
  <c r="AC5191"/>
  <c r="AC5139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<sst xmlns="http://schemas.openxmlformats.org/spreadsheetml/2006/main" count="13328" uniqueCount="959">
  <si>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</si>
  <si>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</si>
  <si>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</si>
  <si>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</si>
  <si>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</si>
  <si>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</si>
  <si>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</si>
  <si>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</si>
  <si>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</si>
  <si>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</si>
  <si>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</si>
  <si>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</si>
  <si>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</si>
  <si>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</si>
  <si>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</si>
  <si>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</si>
  <si>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</si>
  <si>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</si>
  <si>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</si>
  <si>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</si>
  <si>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</si>
  <si>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</si>
  <si>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</si>
  <si>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</si>
  <si>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</si>
  <si>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</si>
  <si>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</si>
  <si>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</si>
  <si>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</si>
  <si>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</si>
  <si>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</si>
  <si>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</si>
  <si>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</si>
  <si>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</si>
  <si>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</si>
  <si>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</si>
  <si>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</si>
  <si>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</si>
  <si>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</si>
  <si>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</si>
  <si>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</si>
  <si>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</si>
  <si>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</si>
  <si>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</si>
  <si>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</si>
  <si>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</si>
  <si>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</si>
  <si>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</si>
  <si>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</si>
  <si>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</si>
  <si>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</si>
  <si>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</si>
  <si>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</si>
  <si>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</si>
  <si>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</si>
  <si>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</si>
  <si>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</si>
  <si>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</si>
  <si>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</si>
  <si>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</si>
  <si>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</si>
  <si>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</si>
  <si>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</si>
  <si>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</si>
  <si>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</si>
  <si>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</si>
  <si>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</si>
  <si>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</si>
  <si>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</si>
  <si>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</si>
  <si>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</si>
  <si>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</si>
  <si>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</si>
  <si>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</si>
  <si>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</si>
  <si>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</si>
  <si>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</si>
  <si>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</si>
  <si>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</si>
  <si>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</si>
  <si>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</si>
  <si>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</si>
  <si>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</si>
  <si>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</si>
  <si>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</si>
  <si>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</si>
  <si>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</si>
  <si>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</si>
  <si>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</si>
  <si>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</si>
  <si>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</si>
  <si>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</si>
  <si>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</si>
  <si>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</si>
  <si>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</si>
  <si>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</si>
  <si>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</si>
  <si>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</si>
  <si>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</si>
  <si>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</si>
  <si>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</si>
  <si>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</si>
  <si>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</si>
  <si>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</si>
  <si>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</si>
  <si>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</si>
  <si>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</si>
  <si>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</si>
  <si>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</si>
  <si>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</si>
  <si>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</si>
  <si>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</si>
  <si>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</si>
  <si>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</si>
  <si>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</si>
  <si>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</si>
  <si>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</si>
  <si>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</si>
  <si>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</si>
  <si>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</si>
  <si>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</si>
  <si>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</si>
  <si>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</si>
  <si>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</si>
  <si>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</si>
  <si>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</si>
  <si>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</si>
  <si>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</si>
  <si>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</si>
  <si>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</si>
  <si>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</si>
  <si>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</si>
  <si>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</si>
  <si>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</si>
  <si>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</si>
  <si>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</si>
  <si>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</si>
  <si>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</si>
  <si>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</si>
  <si>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</si>
  <si>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</si>
  <si>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</si>
  <si>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</si>
  <si>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</si>
  <si>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</si>
  <si>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</si>
  <si>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</si>
  <si>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</si>
  <si>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</si>
  <si>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</si>
  <si>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</si>
  <si>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</si>
  <si>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</si>
  <si>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</si>
  <si>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</si>
  <si>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</si>
  <si>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</si>
  <si>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</si>
  <si>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</si>
  <si>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</si>
  <si>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</si>
  <si>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</si>
  <si>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</si>
  <si>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</si>
  <si>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</si>
  <si>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</si>
  <si>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</si>
  <si>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</si>
  <si>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</si>
  <si>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</si>
  <si>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</si>
  <si>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</si>
  <si>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</si>
  <si>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</si>
  <si>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</si>
  <si>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</si>
  <si>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</si>
  <si>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</si>
  <si>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</si>
  <si>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</si>
  <si>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</si>
  <si>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</si>
  <si>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</si>
  <si>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</si>
  <si>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</si>
  <si>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</si>
  <si>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</si>
  <si>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</si>
  <si>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</si>
  <si>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</si>
  <si>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</si>
  <si>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</si>
  <si>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</si>
  <si>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</si>
  <si>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</si>
  <si>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</si>
  <si>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</si>
  <si>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</si>
  <si>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</si>
  <si>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</si>
  <si>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</si>
  <si>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</si>
  <si>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</si>
  <si>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</si>
  <si>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</si>
  <si>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</si>
  <si>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</si>
  <si>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</si>
  <si>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</si>
  <si>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</si>
  <si>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</si>
  <si>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</si>
  <si>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</si>
  <si>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</si>
  <si>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</si>
  <si>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</si>
  <si>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</si>
  <si>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</si>
  <si>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</si>
  <si>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</si>
  <si>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</si>
  <si>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</si>
  <si>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</si>
  <si>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</si>
  <si>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</si>
  <si>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</si>
  <si>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</si>
  <si>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</si>
  <si>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</si>
  <si>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</si>
  <si>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</si>
  <si>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</si>
  <si>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</si>
  <si>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</si>
  <si>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</si>
  <si>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</si>
  <si>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</si>
  <si>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</si>
  <si>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</si>
  <si>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</si>
  <si>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</si>
  <si>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</si>
  <si>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</si>
  <si>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</si>
  <si>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</si>
  <si>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</si>
  <si>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</si>
  <si>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</si>
  <si>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</si>
  <si>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</si>
  <si>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</si>
  <si>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</si>
  <si>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</si>
  <si>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</si>
  <si>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</si>
  <si>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</si>
  <si>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</si>
  <si>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</si>
  <si>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</si>
  <si>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</si>
  <si>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</si>
  <si>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</si>
  <si>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</si>
  <si>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</si>
  <si>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</si>
  <si>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</si>
  <si>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</si>
  <si>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</si>
  <si>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</si>
  <si>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</si>
  <si>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</si>
  <si>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</si>
  <si>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</si>
  <si>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</si>
  <si>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</si>
  <si>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</si>
  <si>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</si>
  <si>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</si>
  <si>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</si>
  <si>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</si>
  <si>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</si>
  <si>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</si>
  <si>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</si>
  <si>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</si>
  <si>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</si>
  <si>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</si>
  <si>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</si>
  <si>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</si>
  <si>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</si>
  <si>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</si>
  <si>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</si>
  <si>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</si>
  <si>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</si>
  <si>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</si>
  <si>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</si>
  <si>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</si>
  <si>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</si>
  <si>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</si>
  <si>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</si>
  <si>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</si>
  <si>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</si>
  <si>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</si>
  <si>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</si>
  <si>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</si>
  <si>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</si>
  <si>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</si>
  <si>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</si>
  <si>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</si>
  <si>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</si>
  <si>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</si>
  <si>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</si>
  <si>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</si>
  <si>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</si>
  <si>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</si>
  <si>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</si>
  <si>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</si>
  <si>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</si>
  <si>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</si>
  <si>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</si>
  <si>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</si>
  <si>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</si>
  <si>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</si>
  <si>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</si>
  <si>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</si>
  <si>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</si>
  <si>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</si>
  <si>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</si>
  <si>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</si>
  <si>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</si>
  <si>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</si>
  <si>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</si>
  <si>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</si>
  <si>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</si>
  <si>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</si>
  <si>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</si>
  <si>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</si>
  <si>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</si>
  <si>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</si>
  <si>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</si>
  <si>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</si>
  <si>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</si>
  <si>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</si>
  <si>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</si>
  <si>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</si>
  <si>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</si>
  <si>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</si>
  <si>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</si>
  <si>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</si>
  <si>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</si>
  <si>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</si>
  <si>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</si>
  <si>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</si>
  <si>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</si>
  <si>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</si>
  <si>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</si>
  <si>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</si>
  <si>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</si>
  <si>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</si>
  <si>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</si>
  <si>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</si>
  <si>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</si>
  <si>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</si>
  <si>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</si>
  <si>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</si>
  <si>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</si>
  <si>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</si>
  <si>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</si>
  <si>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</si>
  <si>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</si>
  <si>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</si>
  <si>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</si>
  <si>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</si>
  <si>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</si>
  <si>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</si>
  <si>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</si>
  <si>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</si>
  <si>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</si>
  <si>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</si>
  <si>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</si>
  <si>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</si>
  <si>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</si>
  <si>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</si>
  <si>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</si>
  <si>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</si>
  <si>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</si>
  <si>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</si>
  <si>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</si>
  <si>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</si>
  <si>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</si>
  <si>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</si>
  <si>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</si>
  <si>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</si>
  <si>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</si>
  <si>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</si>
  <si>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</si>
  <si>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</si>
  <si>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</si>
  <si>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</si>
  <si>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</si>
  <si>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</si>
  <si>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</si>
  <si>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</si>
  <si>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</si>
  <si>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</si>
  <si>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</si>
  <si>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</si>
  <si>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</si>
  <si>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</si>
  <si>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</si>
  <si>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</si>
  <si>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</si>
  <si>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</si>
  <si>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</si>
  <si>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</si>
  <si>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</si>
  <si>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</si>
  <si>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</si>
  <si>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</si>
  <si>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</si>
  <si>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</si>
  <si>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</si>
  <si>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</si>
  <si>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</si>
  <si>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</si>
  <si>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</si>
  <si>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</si>
  <si>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</si>
  <si>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</si>
  <si>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</si>
  <si>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</si>
  <si>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</si>
  <si>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</si>
  <si>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</si>
  <si>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</si>
  <si>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</si>
  <si>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</si>
  <si>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</si>
  <si>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</si>
  <si>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</si>
  <si>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</si>
  <si>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</si>
  <si>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</si>
  <si>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</si>
  <si>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</si>
  <si>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</si>
  <si>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</si>
  <si>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</si>
  <si>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</si>
  <si>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</si>
  <si>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</si>
  <si>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</si>
  <si>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</si>
  <si>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</si>
  <si>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</si>
  <si>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</si>
  <si>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</si>
  <si>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</si>
  <si>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</si>
  <si>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</si>
  <si>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</si>
  <si>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</si>
  <si>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</si>
  <si>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</si>
  <si>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</si>
  <si>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</si>
  <si>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</si>
  <si>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</si>
  <si>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</si>
  <si>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</si>
  <si>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</si>
  <si>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</si>
  <si>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</si>
  <si>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</si>
  <si>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</si>
  <si>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</si>
  <si>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</si>
  <si>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</si>
  <si>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</si>
  <si>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</si>
  <si>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</si>
  <si>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</si>
  <si>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</si>
  <si>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</si>
  <si>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</si>
  <si>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</si>
  <si>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</si>
  <si>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</si>
  <si>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</si>
  <si>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</si>
  <si>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</si>
  <si>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</si>
  <si>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</si>
  <si>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</si>
  <si>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</si>
  <si>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</si>
  <si>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</si>
  <si>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</si>
  <si>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</si>
  <si>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</si>
  <si>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</si>
  <si>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</si>
  <si>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</si>
  <si>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</si>
  <si>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</si>
  <si>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</si>
  <si>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</si>
  <si>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</si>
  <si>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</si>
  <si>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</si>
  <si>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</si>
  <si>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</si>
  <si>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</si>
  <si>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</si>
  <si>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</si>
  <si>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</si>
  <si>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</si>
  <si>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</si>
  <si>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</si>
  <si>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</si>
  <si>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</si>
  <si>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</si>
  <si>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</si>
  <si>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</si>
  <si>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</si>
  <si>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</si>
  <si>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</si>
  <si>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</si>
  <si>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</si>
  <si>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</si>
  <si>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</si>
  <si>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</si>
  <si>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</si>
  <si>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</si>
  <si>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</si>
  <si>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</si>
  <si>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</si>
  <si>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</si>
  <si>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</si>
  <si>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</si>
  <si>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</si>
  <si>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</si>
  <si>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</si>
  <si>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</si>
  <si>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</si>
  <si>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</si>
  <si>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</si>
  <si>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</si>
  <si>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</si>
  <si>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</si>
  <si>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</si>
  <si>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</si>
  <si>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</si>
  <si>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</si>
  <si>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</si>
  <si>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</si>
  <si>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</si>
  <si>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</si>
  <si>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</si>
  <si>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</si>
  <si>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</si>
  <si>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</si>
  <si>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</si>
  <si>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</si>
  <si>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</si>
  <si>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</si>
  <si>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</si>
  <si>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</si>
  <si>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</si>
  <si>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</si>
  <si>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</si>
  <si>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</si>
  <si>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</si>
  <si>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</si>
  <si>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</si>
  <si>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</si>
  <si>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</si>
  <si>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</si>
  <si>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</si>
  <si>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</si>
  <si>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</si>
  <si>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</si>
  <si>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</si>
  <si>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</si>
  <si>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</si>
  <si>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</si>
  <si>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</si>
  <si>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</si>
  <si>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</si>
  <si>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</si>
  <si>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</si>
  <si>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</si>
  <si>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</si>
  <si>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</si>
  <si>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</si>
  <si>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</si>
  <si>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</si>
  <si>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</si>
  <si>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</si>
  <si>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</si>
  <si>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</si>
  <si>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</si>
  <si>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</si>
  <si>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</si>
  <si>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</si>
  <si>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</si>
  <si>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</si>
  <si>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</si>
  <si>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</si>
  <si>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</si>
  <si>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</si>
  <si>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</si>
  <si>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</si>
  <si>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</si>
  <si>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</si>
  <si>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</si>
  <si>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</si>
  <si>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</si>
  <si>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</si>
  <si>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</si>
  <si>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</si>
  <si>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</si>
  <si>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</si>
  <si>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</si>
  <si>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</si>
  <si>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</si>
  <si>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</si>
  <si>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</si>
  <si>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</si>
  <si>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</si>
  <si>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</si>
  <si>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</si>
  <si>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</si>
  <si>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</si>
  <si>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</si>
  <si>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</si>
  <si>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</si>
  <si>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</si>
  <si>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</si>
  <si>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</si>
  <si>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</si>
  <si>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</si>
  <si>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</si>
  <si>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</si>
  <si>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</si>
  <si>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</si>
  <si>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</si>
  <si>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</si>
  <si>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</si>
  <si>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</si>
  <si>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</si>
  <si>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</si>
  <si>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</si>
  <si>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</si>
  <si>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</si>
  <si>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</si>
  <si>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</si>
  <si>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</si>
  <si>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</si>
  <si>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</si>
  <si>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</si>
  <si>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</si>
  <si>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</si>
  <si>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</si>
  <si>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</si>
  <si>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</si>
  <si>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</si>
  <si>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</si>
  <si>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</si>
  <si>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</si>
  <si>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</si>
  <si>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</si>
  <si>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</si>
  <si>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</si>
  <si>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</si>
  <si>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</si>
  <si>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</si>
  <si>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</si>
  <si>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</si>
  <si>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</si>
  <si>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</si>
  <si>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</si>
  <si>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</si>
  <si>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</si>
  <si>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</si>
  <si>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</si>
  <si>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</si>
  <si>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</si>
  <si>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</si>
  <si>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</si>
  <si>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</si>
  <si>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</si>
  <si>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</si>
  <si>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</si>
  <si>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</si>
  <si>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</si>
  <si>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</si>
  <si>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</si>
  <si>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</si>
  <si>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</si>
  <si>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</si>
  <si>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</si>
  <si>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</si>
  <si>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</si>
  <si>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</si>
  <si>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</si>
  <si>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</si>
  <si>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</si>
  <si>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</si>
  <si>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</si>
  <si>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</si>
  <si>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</si>
  <si>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</si>
  <si>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</si>
  <si>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</si>
  <si>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</si>
  <si>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</si>
  <si>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</si>
  <si>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</si>
  <si>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</si>
  <si>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</si>
  <si>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</si>
  <si>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</si>
  <si>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</si>
  <si>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</si>
  <si>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</si>
  <si>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</si>
  <si>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</si>
  <si>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</si>
  <si>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</si>
  <si>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</si>
  <si>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</si>
  <si>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</si>
  <si>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</si>
  <si>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</si>
  <si>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</si>
  <si>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</si>
  <si>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</si>
  <si>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</si>
  <si>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</si>
  <si>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</si>
  <si>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</si>
  <si>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</si>
  <si>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</si>
  <si>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</si>
  <si>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</si>
  <si>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</si>
  <si>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</si>
  <si>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</si>
  <si>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</si>
  <si>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</si>
  <si>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</si>
  <si>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</si>
  <si>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</si>
  <si>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</si>
  <si>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</si>
  <si>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</si>
  <si>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</si>
  <si>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</si>
  <si>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</si>
  <si>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</si>
  <si>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</si>
  <si>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</si>
  <si>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</si>
  <si>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</si>
  <si>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</si>
  <si>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</si>
  <si>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</si>
  <si>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</si>
  <si>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</si>
  <si>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</si>
  <si>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</si>
  <si>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</si>
  <si>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</si>
  <si>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</si>
  <si>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</si>
  <si>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</si>
  <si>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</si>
  <si>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</si>
  <si>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</si>
  <si>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</si>
  <si>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</si>
  <si>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</si>
  <si>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</si>
  <si>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</si>
  <si>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</si>
  <si>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</si>
  <si>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</si>
  <si>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</si>
  <si>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</si>
  <si>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</si>
  <si>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</si>
  <si>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</si>
  <si>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</si>
  <si>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</si>
  <si>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</si>
  <si>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</si>
  <si>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</si>
  <si>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</si>
  <si>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</si>
  <si>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</si>
  <si>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</si>
  <si>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</si>
  <si>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</si>
  <si>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</si>
  <si>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</si>
  <si>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</si>
  <si>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</si>
  <si>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</si>
  <si>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</si>
  <si>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</si>
  <si>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</si>
  <si>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</si>
  <si>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</si>
  <si>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</si>
  <si>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</si>
  <si>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</si>
  <si>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</si>
  <si>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</si>
  <si>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</si>
  <si>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</si>
  <si>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</si>
  <si>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</si>
  <si>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</si>
  <si>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</si>
  <si>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</si>
  <si>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</si>
  <si>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</si>
  <si>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</si>
  <si>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</si>
  <si>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</si>
  <si>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</si>
  <si>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</si>
  <si>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</si>
  <si>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</si>
  <si>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</si>
  <si>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</si>
  <si>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</si>
  <si>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</si>
  <si>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</si>
  <si>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</si>
  <si>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</si>
  <si>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</si>
  <si>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</si>
  <si>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</si>
  <si>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</si>
  <si>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</si>
  <si>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</si>
  <si>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</si>
  <si>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</si>
  <si>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</si>
  <si>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</si>
  <si>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</si>
  <si>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</si>
  <si>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</si>
  <si>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</si>
  <si>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</si>
  <si>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</si>
  <si>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</si>
  <si>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</si>
  <si>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</si>
  <si>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</si>
  <si>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</si>
  <si>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</si>
  <si>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</si>
  <si>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</si>
  <si>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</si>
  <si>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</si>
  <si>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</si>
  <si>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</si>
  <si>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</si>
  <si>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</si>
  <si>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</si>
  <si>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</si>
  <si>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</si>
  <si>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</si>
  <si>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</si>
  <si>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</si>
  <si>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</si>
  <si>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</si>
  <si>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</si>
  <si>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</si>
  <si>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</si>
  <si>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</si>
  <si>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</si>
  <si>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</si>
  <si>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</si>
  <si>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</si>
  <si>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</si>
  <si>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</si>
  <si>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</si>
  <si>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</si>
  <si>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</si>
  <si>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</si>
  <si>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</si>
  <si>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</si>
  <si>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</si>
  <si>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</si>
  <si>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</si>
  <si>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</si>
  <si>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</si>
  <si>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</si>
  <si>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</si>
  <si>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</si>
  <si>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</si>
  <si>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</si>
  <si>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</si>
  <si>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</si>
  <si>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</si>
  <si>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</si>
  <si>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</si>
  <si>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</si>
  <si>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</si>
  <si>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</si>
  <si>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</si>
  <si>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</si>
  <si>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</si>
  <si>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</si>
  <si>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</si>
  <si>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</si>
  <si>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</si>
  <si>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</si>
  <si>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</si>
  <si>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</si>
  <si>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</si>
  <si>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</si>
  <si>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Holy Wrath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</si>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</sst>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1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75"/>
  <sheetViews>
    <sheetView tabSelected="1" zoomScaleNormal="100" workbookViewId="0">
      <pane ySplit="1" topLeftCell="A5199" activePane="bottomLeft" state="frozen"/>
      <selection pane="bottomLeft" activeCell="L5204" sqref="L5204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2">
        <v>3.5</v>
      </c>
      <c r="K4" s="152">
        <v>3</v>
      </c>
      <c r="L4" s="152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838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2">
        <v>3</v>
      </c>
      <c r="J5" s="152">
        <v>3</v>
      </c>
      <c r="K5" s="152">
        <v>3</v>
      </c>
      <c r="L5" s="152">
        <v>3</v>
      </c>
      <c r="M5" s="152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838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2">
        <v>3</v>
      </c>
      <c r="J6" s="152">
        <v>3</v>
      </c>
      <c r="K6" s="152">
        <v>3</v>
      </c>
      <c r="L6" s="152">
        <v>3</v>
      </c>
      <c r="M6" s="152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2">
        <v>3</v>
      </c>
      <c r="J7" s="152">
        <v>3</v>
      </c>
      <c r="K7" s="152">
        <v>3</v>
      </c>
      <c r="L7" s="152">
        <v>3</v>
      </c>
      <c r="M7" s="152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2">
        <v>3</v>
      </c>
      <c r="J8" s="152">
        <v>3</v>
      </c>
      <c r="K8" s="152">
        <v>3</v>
      </c>
      <c r="L8" s="152">
        <v>3</v>
      </c>
      <c r="M8" s="152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2">
        <v>3</v>
      </c>
      <c r="J9" s="152">
        <v>3</v>
      </c>
      <c r="K9" s="152">
        <v>3</v>
      </c>
      <c r="L9" s="152">
        <v>3</v>
      </c>
      <c r="M9" s="152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2">
        <v>3</v>
      </c>
      <c r="J10" s="152">
        <v>3</v>
      </c>
      <c r="K10" s="152">
        <v>3</v>
      </c>
      <c r="L10" s="152">
        <v>3</v>
      </c>
      <c r="M10" s="152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2">
        <v>3</v>
      </c>
      <c r="J11" s="152">
        <v>3</v>
      </c>
      <c r="K11" s="152">
        <v>3</v>
      </c>
      <c r="L11" s="152">
        <v>3</v>
      </c>
      <c r="M11" s="152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2">
        <v>3</v>
      </c>
      <c r="J12" s="152">
        <v>3</v>
      </c>
      <c r="K12" s="152">
        <v>3</v>
      </c>
      <c r="L12" s="152">
        <v>3</v>
      </c>
      <c r="M12" s="152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2">
        <v>3</v>
      </c>
      <c r="J13" s="152">
        <v>3</v>
      </c>
      <c r="K13" s="152">
        <v>3</v>
      </c>
      <c r="L13" s="152">
        <v>3</v>
      </c>
      <c r="M13" s="152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2">
        <v>3</v>
      </c>
      <c r="J14" s="152">
        <v>3</v>
      </c>
      <c r="K14" s="152">
        <v>3</v>
      </c>
      <c r="L14" s="152">
        <v>3</v>
      </c>
      <c r="M14" s="152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2">
        <v>3</v>
      </c>
      <c r="J15" s="152">
        <v>3</v>
      </c>
      <c r="K15" s="152">
        <v>3</v>
      </c>
      <c r="L15" s="152">
        <v>3</v>
      </c>
      <c r="M15" s="152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2">
        <v>4.2</v>
      </c>
      <c r="K16" s="152">
        <v>3</v>
      </c>
      <c r="L16" s="152">
        <v>3</v>
      </c>
      <c r="M16" s="152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2">
        <v>1</v>
      </c>
      <c r="K17" s="152">
        <v>3</v>
      </c>
      <c r="L17" s="152">
        <v>3</v>
      </c>
      <c r="M17" s="152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5" t="s">
        <v>289</v>
      </c>
      <c r="E18" s="155"/>
      <c r="F18" s="155"/>
      <c r="G18" s="155"/>
      <c r="H18" s="155"/>
      <c r="I18" s="155" t="s">
        <v>335</v>
      </c>
      <c r="J18" s="155"/>
      <c r="K18" s="155"/>
      <c r="L18" s="155"/>
      <c r="M18" s="155"/>
      <c r="N18" s="155" t="s">
        <v>340</v>
      </c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6" t="s">
        <v>20</v>
      </c>
      <c r="C19" s="157"/>
      <c r="D19" s="157"/>
      <c r="E19" s="157"/>
      <c r="F19" s="157"/>
      <c r="G19" s="157"/>
      <c r="H19" s="157"/>
      <c r="I19" s="157"/>
      <c r="J19" s="157"/>
      <c r="K19" s="157"/>
      <c r="L19" s="157"/>
      <c r="M19" s="157"/>
      <c r="N19" s="157"/>
      <c r="O19" s="157"/>
      <c r="P19" s="157"/>
      <c r="Q19" s="157"/>
      <c r="R19" s="157"/>
      <c r="S19" s="157"/>
      <c r="T19" s="157"/>
      <c r="U19" s="157"/>
      <c r="V19" s="157"/>
      <c r="W19" s="157"/>
      <c r="X19" s="157"/>
      <c r="Y19" s="157"/>
      <c r="Z19" s="157"/>
      <c r="AA19" s="157"/>
      <c r="AB19" s="157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802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803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34">
        <v>2.2999999999999998</v>
      </c>
      <c r="AP21" s="134">
        <v>1.8</v>
      </c>
      <c r="AQ21" s="148">
        <v>1.8</v>
      </c>
      <c r="AR21" s="148">
        <v>1.8</v>
      </c>
    </row>
    <row r="22" spans="1:44">
      <c r="A22" s="99" t="s">
        <v>804</v>
      </c>
      <c r="B22" s="87">
        <v>10</v>
      </c>
      <c r="C22" s="21" t="s">
        <v>838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838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48">
        <v>1.8</v>
      </c>
      <c r="AO22" s="148">
        <v>1.8</v>
      </c>
      <c r="AP22" s="148">
        <v>1.8</v>
      </c>
      <c r="AQ22" s="148">
        <v>1.8</v>
      </c>
      <c r="AR22" s="148">
        <v>1.8</v>
      </c>
    </row>
    <row r="23" spans="1:44">
      <c r="A23" s="99" t="s">
        <v>805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48">
        <v>1.8</v>
      </c>
      <c r="AO23" s="148">
        <v>1.8</v>
      </c>
      <c r="AP23" s="148">
        <v>1.8</v>
      </c>
      <c r="AQ23" s="148">
        <v>1.8</v>
      </c>
      <c r="AR23" s="148">
        <v>1.8</v>
      </c>
    </row>
    <row r="24" spans="1:44">
      <c r="A24" s="99" t="s">
        <v>806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48">
        <v>1.8</v>
      </c>
      <c r="AO24" s="148">
        <v>1.8</v>
      </c>
      <c r="AP24" s="148">
        <v>1.8</v>
      </c>
      <c r="AQ24" s="148">
        <v>1.8</v>
      </c>
      <c r="AR24" s="148">
        <v>1.8</v>
      </c>
    </row>
    <row r="25" spans="1:44">
      <c r="A25" s="99" t="s">
        <v>656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48">
        <v>1.8</v>
      </c>
      <c r="AO25" s="148">
        <v>1.8</v>
      </c>
      <c r="AP25" s="148">
        <v>1.8</v>
      </c>
      <c r="AQ25" s="148">
        <v>1.8</v>
      </c>
      <c r="AR25" s="148">
        <v>1.8</v>
      </c>
    </row>
    <row r="26" spans="1:44">
      <c r="A26" s="99" t="s">
        <v>597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48">
        <v>1.8</v>
      </c>
      <c r="AO26" s="148">
        <v>1.8</v>
      </c>
      <c r="AP26" s="148">
        <v>1.8</v>
      </c>
      <c r="AQ26" s="148">
        <v>1.8</v>
      </c>
      <c r="AR26" s="148">
        <v>1.8</v>
      </c>
    </row>
    <row r="27" spans="1:44">
      <c r="A27" s="99" t="s">
        <v>833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48">
        <v>1.8</v>
      </c>
      <c r="AO27" s="148">
        <v>1.8</v>
      </c>
      <c r="AP27" s="148">
        <v>1.8</v>
      </c>
      <c r="AQ27" s="148">
        <v>1.8</v>
      </c>
      <c r="AR27" s="148">
        <v>1.8</v>
      </c>
    </row>
    <row r="28" spans="1:44">
      <c r="A28" s="99" t="s">
        <v>834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48">
        <v>1.8</v>
      </c>
      <c r="AO28" s="148">
        <v>1.8</v>
      </c>
      <c r="AP28" s="148">
        <v>1.8</v>
      </c>
      <c r="AQ28" s="148">
        <v>1.8</v>
      </c>
      <c r="AR28" s="148">
        <v>1.8</v>
      </c>
    </row>
    <row r="29" spans="1:44">
      <c r="A29" s="99" t="s">
        <v>835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48">
        <v>1.8</v>
      </c>
      <c r="AO29" s="148">
        <v>1.8</v>
      </c>
      <c r="AP29" s="148">
        <v>1.8</v>
      </c>
      <c r="AQ29" s="148">
        <v>1.8</v>
      </c>
      <c r="AR29" s="148">
        <v>1.8</v>
      </c>
    </row>
    <row r="30" spans="1:44">
      <c r="A30" s="99" t="s">
        <v>836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48">
        <v>1.8</v>
      </c>
      <c r="AO30" s="148">
        <v>1.8</v>
      </c>
      <c r="AP30" s="148">
        <v>1.8</v>
      </c>
      <c r="AQ30" s="148">
        <v>1.8</v>
      </c>
      <c r="AR30" s="148">
        <v>1.8</v>
      </c>
    </row>
    <row r="31" spans="1:44">
      <c r="A31" s="99" t="s">
        <v>837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48">
        <v>1.8</v>
      </c>
      <c r="AO31" s="148">
        <v>1.8</v>
      </c>
      <c r="AP31" s="148">
        <v>1.8</v>
      </c>
      <c r="AQ31" s="148">
        <v>1.8</v>
      </c>
      <c r="AR31" s="148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48">
        <v>1.8</v>
      </c>
      <c r="AO32" s="148">
        <v>1.8</v>
      </c>
      <c r="AP32" s="148">
        <v>1.8</v>
      </c>
      <c r="AQ32" s="148">
        <v>1.8</v>
      </c>
      <c r="AR32" s="148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34">
        <v>3</v>
      </c>
      <c r="AP33" s="148">
        <v>1.8</v>
      </c>
      <c r="AQ33" s="148">
        <v>1.8</v>
      </c>
      <c r="AR33" s="148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34">
        <v>1</v>
      </c>
      <c r="AP34" s="148">
        <v>1.8</v>
      </c>
      <c r="AQ34" s="148">
        <v>1.8</v>
      </c>
      <c r="AR34" s="148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802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803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804</v>
      </c>
      <c r="B37" s="89">
        <v>16</v>
      </c>
      <c r="C37" s="21" t="s">
        <v>838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805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1">
        <v>3.5</v>
      </c>
      <c r="AP38" s="151">
        <v>3</v>
      </c>
      <c r="AQ38" s="151">
        <v>3</v>
      </c>
      <c r="AR38" s="65">
        <v>3</v>
      </c>
    </row>
    <row r="39" spans="1:44">
      <c r="A39" s="99" t="s">
        <v>806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838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1">
        <v>3</v>
      </c>
      <c r="AO39" s="151">
        <v>3</v>
      </c>
      <c r="AP39" s="151">
        <v>3</v>
      </c>
      <c r="AQ39" s="151">
        <v>3</v>
      </c>
      <c r="AR39" s="151">
        <v>3</v>
      </c>
    </row>
    <row r="40" spans="1:44">
      <c r="A40" s="99" t="s">
        <v>656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1">
        <v>3</v>
      </c>
      <c r="AO40" s="151">
        <v>3</v>
      </c>
      <c r="AP40" s="151">
        <v>3</v>
      </c>
      <c r="AQ40" s="151">
        <v>3</v>
      </c>
      <c r="AR40" s="151">
        <v>3</v>
      </c>
    </row>
    <row r="41" spans="1:44">
      <c r="A41" s="99" t="s">
        <v>597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1">
        <v>3</v>
      </c>
      <c r="AO41" s="151">
        <v>3</v>
      </c>
      <c r="AP41" s="151">
        <v>3</v>
      </c>
      <c r="AQ41" s="151">
        <v>3</v>
      </c>
      <c r="AR41" s="151">
        <v>3</v>
      </c>
    </row>
    <row r="42" spans="1:44">
      <c r="A42" s="99" t="s">
        <v>833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1">
        <v>3</v>
      </c>
      <c r="AO42" s="151">
        <v>3</v>
      </c>
      <c r="AP42" s="151">
        <v>3</v>
      </c>
      <c r="AQ42" s="151">
        <v>3</v>
      </c>
      <c r="AR42" s="151">
        <v>3</v>
      </c>
    </row>
    <row r="43" spans="1:44">
      <c r="A43" s="99" t="s">
        <v>834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1">
        <v>3</v>
      </c>
      <c r="AO43" s="151">
        <v>3</v>
      </c>
      <c r="AP43" s="151">
        <v>3</v>
      </c>
      <c r="AQ43" s="151">
        <v>3</v>
      </c>
      <c r="AR43" s="151">
        <v>3</v>
      </c>
    </row>
    <row r="44" spans="1:44">
      <c r="A44" s="99" t="s">
        <v>835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1">
        <v>3</v>
      </c>
      <c r="AO44" s="151">
        <v>3</v>
      </c>
      <c r="AP44" s="151">
        <v>3</v>
      </c>
      <c r="AQ44" s="151">
        <v>3</v>
      </c>
      <c r="AR44" s="151">
        <v>3</v>
      </c>
    </row>
    <row r="45" spans="1:44">
      <c r="A45" s="99" t="s">
        <v>836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1">
        <v>3</v>
      </c>
      <c r="AO45" s="151">
        <v>3</v>
      </c>
      <c r="AP45" s="151">
        <v>3</v>
      </c>
      <c r="AQ45" s="151">
        <v>3</v>
      </c>
      <c r="AR45" s="151">
        <v>3</v>
      </c>
    </row>
    <row r="46" spans="1:44">
      <c r="A46" s="99" t="s">
        <v>837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1">
        <v>3</v>
      </c>
      <c r="AO46" s="151">
        <v>3</v>
      </c>
      <c r="AP46" s="151">
        <v>3</v>
      </c>
      <c r="AQ46" s="151">
        <v>3</v>
      </c>
      <c r="AR46" s="151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1">
        <v>3</v>
      </c>
      <c r="AO47" s="151">
        <v>3</v>
      </c>
      <c r="AP47" s="151">
        <v>3</v>
      </c>
      <c r="AQ47" s="151">
        <v>3</v>
      </c>
      <c r="AR47" s="151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1">
        <v>3</v>
      </c>
      <c r="AO48" s="151">
        <v>3</v>
      </c>
      <c r="AP48" s="151">
        <v>3</v>
      </c>
      <c r="AQ48" s="151">
        <v>3</v>
      </c>
      <c r="AR48" s="151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1">
        <v>3</v>
      </c>
      <c r="AO49" s="151">
        <v>3</v>
      </c>
      <c r="AP49" s="151">
        <v>3</v>
      </c>
      <c r="AQ49" s="151">
        <v>3</v>
      </c>
      <c r="AR49" s="151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802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1">
        <v>4.2</v>
      </c>
      <c r="AP50" s="151">
        <v>3</v>
      </c>
      <c r="AQ50" s="151">
        <v>3</v>
      </c>
      <c r="AR50" s="151">
        <v>3</v>
      </c>
    </row>
    <row r="51" spans="1:44">
      <c r="A51" s="99" t="s">
        <v>803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1">
        <v>1</v>
      </c>
      <c r="AP51" s="151">
        <v>3</v>
      </c>
      <c r="AQ51" s="151">
        <v>3</v>
      </c>
      <c r="AR51" s="151">
        <v>3</v>
      </c>
    </row>
    <row r="52" spans="1:44" ht="15" customHeight="1">
      <c r="A52" s="99" t="s">
        <v>804</v>
      </c>
      <c r="B52" s="87">
        <v>12</v>
      </c>
      <c r="C52" s="21" t="s">
        <v>838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805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806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656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597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833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834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835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836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837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802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803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804</v>
      </c>
      <c r="B67" s="89">
        <v>10</v>
      </c>
      <c r="C67" s="21" t="s">
        <v>838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805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806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656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597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833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834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835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836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837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802</v>
      </c>
      <c r="AF80" s="60"/>
      <c r="AH80" s="59"/>
    </row>
    <row r="81" spans="1:34">
      <c r="A81" s="99" t="s">
        <v>803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804</v>
      </c>
      <c r="B82" s="87">
        <v>14</v>
      </c>
      <c r="C82" s="21" t="s">
        <v>838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805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806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656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597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833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834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835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836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837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802</v>
      </c>
      <c r="AF95" s="60"/>
      <c r="AH95" s="59"/>
    </row>
    <row r="96" spans="1:34">
      <c r="A96" s="99" t="s">
        <v>803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804</v>
      </c>
      <c r="B97" s="89">
        <v>10</v>
      </c>
      <c r="C97" s="21" t="s">
        <v>838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805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806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656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597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833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834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835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836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837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802</v>
      </c>
      <c r="AF110" s="60"/>
      <c r="AH110" s="59"/>
    </row>
    <row r="111" spans="1:34">
      <c r="A111" s="99" t="s">
        <v>803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804</v>
      </c>
      <c r="B112" s="87">
        <v>10</v>
      </c>
      <c r="C112" s="21" t="s">
        <v>838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805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806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656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597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833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834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835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836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837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802</v>
      </c>
      <c r="AF125" s="60"/>
      <c r="AH125" s="59"/>
    </row>
    <row r="126" spans="1:34">
      <c r="A126" s="99" t="s">
        <v>803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804</v>
      </c>
      <c r="B127" s="89">
        <v>18</v>
      </c>
      <c r="C127" s="21" t="s">
        <v>838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805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806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656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597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833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834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835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836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837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890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802</v>
      </c>
      <c r="AF140" s="60"/>
      <c r="AH140" s="59"/>
    </row>
    <row r="141" spans="1:34">
      <c r="A141" s="99" t="s">
        <v>803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804</v>
      </c>
      <c r="B142" s="89">
        <v>16</v>
      </c>
      <c r="C142" s="21" t="s">
        <v>838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805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806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656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597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833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834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835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836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837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892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802</v>
      </c>
      <c r="AF155" s="60"/>
      <c r="AH155" s="59"/>
    </row>
    <row r="156" spans="1:34">
      <c r="A156" s="99" t="s">
        <v>803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804</v>
      </c>
      <c r="B157" s="89">
        <v>0</v>
      </c>
      <c r="C157" s="21" t="s">
        <v>838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805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806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656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597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833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834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835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836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837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893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802</v>
      </c>
      <c r="AF170" s="60"/>
      <c r="AH170" s="59"/>
    </row>
    <row r="171" spans="1:34">
      <c r="A171" s="99" t="s">
        <v>803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804</v>
      </c>
      <c r="B172" s="89">
        <v>12</v>
      </c>
      <c r="C172" s="21" t="s">
        <v>838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805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806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656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597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833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834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835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836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837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894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802</v>
      </c>
      <c r="AF185" s="60"/>
      <c r="AH185" s="59"/>
    </row>
    <row r="186" spans="1:34">
      <c r="A186" s="99" t="s">
        <v>803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804</v>
      </c>
      <c r="B187" s="89">
        <v>12</v>
      </c>
      <c r="C187" s="21" t="s">
        <v>838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805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806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656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597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833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834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835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836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837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802</v>
      </c>
      <c r="AF200" s="60"/>
      <c r="AH200" s="59"/>
    </row>
    <row r="201" spans="1:34">
      <c r="A201" s="99" t="s">
        <v>803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804</v>
      </c>
      <c r="B202" s="91">
        <v>10</v>
      </c>
      <c r="C202" s="21" t="s">
        <v>838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805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806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656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597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833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834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835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836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837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802</v>
      </c>
      <c r="AF215" s="60"/>
      <c r="AH215" s="59"/>
    </row>
    <row r="216" spans="1:34">
      <c r="A216" s="99" t="s">
        <v>803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804</v>
      </c>
      <c r="B217" s="93">
        <v>16</v>
      </c>
      <c r="C217" s="21" t="s">
        <v>838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805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806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656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597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833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834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835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836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837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802</v>
      </c>
      <c r="AF230" s="60"/>
      <c r="AH230" s="59"/>
    </row>
    <row r="231" spans="1:34">
      <c r="A231" s="99" t="s">
        <v>803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804</v>
      </c>
      <c r="B232" s="91">
        <v>18</v>
      </c>
      <c r="C232" s="21" t="s">
        <v>838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805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806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656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597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833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834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835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836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837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802</v>
      </c>
      <c r="AF245" s="60"/>
      <c r="AH245" s="59"/>
    </row>
    <row r="246" spans="1:34">
      <c r="A246" s="99" t="s">
        <v>803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804</v>
      </c>
      <c r="B247" s="93">
        <v>10</v>
      </c>
      <c r="C247" s="21" t="s">
        <v>838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805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806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656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597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833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834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835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836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837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802</v>
      </c>
      <c r="AF260" s="60"/>
      <c r="AH260" s="59"/>
    </row>
    <row r="261" spans="1:34">
      <c r="A261" s="99" t="s">
        <v>803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804</v>
      </c>
      <c r="B262" s="91">
        <v>12</v>
      </c>
      <c r="C262" s="21" t="s">
        <v>838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805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806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656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597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833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834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835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836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837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802</v>
      </c>
      <c r="AF275" s="60"/>
      <c r="AH275" s="59"/>
    </row>
    <row r="276" spans="1:34">
      <c r="A276" s="99" t="s">
        <v>803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804</v>
      </c>
      <c r="B277" s="93">
        <v>26</v>
      </c>
      <c r="C277" s="21" t="s">
        <v>838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805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806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656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597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833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834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835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836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837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802</v>
      </c>
      <c r="AF290" s="60"/>
      <c r="AH290" s="59"/>
    </row>
    <row r="291" spans="1:34">
      <c r="A291" s="99" t="s">
        <v>803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804</v>
      </c>
      <c r="B292" s="91">
        <v>15</v>
      </c>
      <c r="C292" s="21" t="s">
        <v>838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805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806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656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597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833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834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835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836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837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803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802</v>
      </c>
      <c r="AF306" s="60"/>
      <c r="AH306" s="59"/>
    </row>
    <row r="307" spans="1:34">
      <c r="A307" s="99" t="s">
        <v>804</v>
      </c>
      <c r="B307" s="93">
        <v>15</v>
      </c>
      <c r="C307" s="21" t="s">
        <v>838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805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806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656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597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833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834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835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836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837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803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802</v>
      </c>
      <c r="AF321" s="60"/>
      <c r="AH321" s="59"/>
    </row>
    <row r="322" spans="1:34">
      <c r="A322" s="99" t="s">
        <v>804</v>
      </c>
      <c r="B322" s="91">
        <v>15</v>
      </c>
      <c r="C322" s="21" t="s">
        <v>838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805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806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656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597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833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834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835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836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837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803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802</v>
      </c>
      <c r="AF336" s="60"/>
      <c r="AH336" s="59"/>
    </row>
    <row r="337" spans="1:34">
      <c r="A337" s="99" t="s">
        <v>804</v>
      </c>
      <c r="B337" s="93">
        <v>18</v>
      </c>
      <c r="C337" s="21" t="s">
        <v>838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805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806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656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597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833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834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835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836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837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803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802</v>
      </c>
      <c r="AF351" s="60"/>
      <c r="AH351" s="59"/>
    </row>
    <row r="352" spans="1:34">
      <c r="A352" s="99" t="s">
        <v>804</v>
      </c>
      <c r="B352" s="91">
        <v>0</v>
      </c>
      <c r="C352" s="21" t="s">
        <v>838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805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806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656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597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833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834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835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836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837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53" t="s">
        <v>21</v>
      </c>
      <c r="C365" s="153"/>
      <c r="D365" s="153"/>
      <c r="E365" s="153"/>
      <c r="F365" s="153"/>
      <c r="G365" s="153"/>
      <c r="H365" s="153"/>
      <c r="I365" s="153"/>
      <c r="J365" s="153"/>
      <c r="K365" s="153"/>
      <c r="L365" s="153"/>
      <c r="M365" s="153"/>
      <c r="N365" s="153"/>
      <c r="O365" s="153"/>
      <c r="P365" s="153"/>
      <c r="Q365" s="153"/>
      <c r="R365" s="153"/>
      <c r="S365" s="153"/>
      <c r="T365" s="153"/>
      <c r="U365" s="153"/>
      <c r="V365" s="153"/>
      <c r="W365" s="153"/>
      <c r="X365" s="153"/>
      <c r="Y365" s="153"/>
      <c r="Z365" s="153"/>
      <c r="AA365" s="153"/>
      <c r="AB365" s="153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802</v>
      </c>
      <c r="AF366" s="60"/>
      <c r="AH366" s="59"/>
    </row>
    <row r="367" spans="1:34">
      <c r="A367" s="99" t="s">
        <v>803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804</v>
      </c>
      <c r="B368" s="87">
        <v>10</v>
      </c>
      <c r="C368" s="21" t="s">
        <v>838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805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806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656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597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833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834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835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836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837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802</v>
      </c>
      <c r="AF381" s="60"/>
      <c r="AH381" s="59"/>
    </row>
    <row r="382" spans="1:34">
      <c r="A382" s="99" t="s">
        <v>803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804</v>
      </c>
      <c r="B383" s="89">
        <v>12</v>
      </c>
      <c r="C383" s="21" t="s">
        <v>838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805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806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656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597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833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834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835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836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837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802</v>
      </c>
      <c r="AF396" s="60"/>
      <c r="AH396" s="59"/>
    </row>
    <row r="397" spans="1:34">
      <c r="A397" s="99" t="s">
        <v>803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804</v>
      </c>
      <c r="B398" s="87">
        <v>10</v>
      </c>
      <c r="C398" s="21" t="s">
        <v>838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805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806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656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597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833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834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835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836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837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802</v>
      </c>
      <c r="AF411" s="60"/>
      <c r="AH411" s="59"/>
    </row>
    <row r="412" spans="1:34">
      <c r="A412" s="99" t="s">
        <v>803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804</v>
      </c>
      <c r="B413" s="89">
        <v>0</v>
      </c>
      <c r="C413" s="21" t="s">
        <v>838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805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806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656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597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833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834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835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836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837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802</v>
      </c>
      <c r="AF426" s="60"/>
      <c r="AH426" s="59"/>
    </row>
    <row r="427" spans="1:34">
      <c r="A427" s="99" t="s">
        <v>803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804</v>
      </c>
      <c r="B428" s="87">
        <v>16</v>
      </c>
      <c r="C428" s="21" t="s">
        <v>838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805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806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656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597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833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834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835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836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837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802</v>
      </c>
      <c r="AF441" s="60"/>
      <c r="AH441" s="59"/>
    </row>
    <row r="442" spans="1:34">
      <c r="A442" s="99" t="s">
        <v>803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804</v>
      </c>
      <c r="B443" s="89">
        <v>14</v>
      </c>
      <c r="C443" s="21" t="s">
        <v>838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805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806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656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597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833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834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835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836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837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802</v>
      </c>
      <c r="AF456" s="60"/>
      <c r="AH456" s="59"/>
    </row>
    <row r="457" spans="1:34">
      <c r="A457" s="99" t="s">
        <v>803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804</v>
      </c>
      <c r="B458" s="87">
        <v>12</v>
      </c>
      <c r="C458" s="21" t="s">
        <v>838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805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806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656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597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833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834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835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836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837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802</v>
      </c>
      <c r="AF471" s="60"/>
      <c r="AH471" s="59"/>
    </row>
    <row r="472" spans="1:34">
      <c r="A472" s="99" t="s">
        <v>803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804</v>
      </c>
      <c r="B473" s="89">
        <v>20</v>
      </c>
      <c r="C473" s="21" t="s">
        <v>838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805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806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656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597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833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834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835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836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837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616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802</v>
      </c>
      <c r="AF486" s="60"/>
      <c r="AH486" s="59"/>
    </row>
    <row r="487" spans="1:34">
      <c r="A487" s="99" t="s">
        <v>803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804</v>
      </c>
      <c r="B488" s="87">
        <v>18</v>
      </c>
      <c r="C488" s="21" t="s">
        <v>838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805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806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656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597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833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834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835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836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837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802</v>
      </c>
      <c r="AF501" s="60"/>
      <c r="AH501" s="59"/>
    </row>
    <row r="502" spans="1:34">
      <c r="A502" s="99" t="s">
        <v>803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804</v>
      </c>
      <c r="B503" s="91">
        <v>16</v>
      </c>
      <c r="C503" s="21" t="s">
        <v>838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805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806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656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597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833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834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835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836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837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802</v>
      </c>
      <c r="AF516" s="60"/>
      <c r="AH516" s="59"/>
    </row>
    <row r="517" spans="1:34">
      <c r="A517" s="99" t="s">
        <v>803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804</v>
      </c>
      <c r="B518" s="93">
        <v>10</v>
      </c>
      <c r="C518" s="21" t="s">
        <v>838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805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806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656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597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833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834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835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836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837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802</v>
      </c>
      <c r="AF531" s="60"/>
      <c r="AH531" s="59"/>
    </row>
    <row r="532" spans="1:34">
      <c r="A532" s="99" t="s">
        <v>803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804</v>
      </c>
      <c r="B533" s="91">
        <v>16</v>
      </c>
      <c r="C533" s="21" t="s">
        <v>838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805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806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656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597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833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834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835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836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837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891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486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666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666</v>
      </c>
      <c r="AD546" s="58" t="s">
        <v>329</v>
      </c>
      <c r="AE546" s="113" t="s">
        <v>802</v>
      </c>
      <c r="AF546" s="60"/>
      <c r="AH546" s="60"/>
    </row>
    <row r="547" spans="1:34">
      <c r="A547" s="99" t="s">
        <v>803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708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858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858</v>
      </c>
      <c r="AD547" s="48">
        <f>(ROUND(AC547-AC546,1)/AC546)</f>
        <v>0.28828828828828829</v>
      </c>
      <c r="AE547" s="113"/>
      <c r="AF547" s="60"/>
      <c r="AH547" s="60"/>
    </row>
    <row r="548" spans="1:34">
      <c r="A548" s="99" t="s">
        <v>804</v>
      </c>
      <c r="B548" s="93">
        <v>10</v>
      </c>
      <c r="C548" s="21" t="s">
        <v>838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459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629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629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805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459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629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629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806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459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629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629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656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459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629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629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597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754</v>
      </c>
      <c r="AD552" s="48">
        <f>(ROUND(AC552-AC546,1)/AC546)</f>
        <v>0.13213213213213212</v>
      </c>
      <c r="AE552" s="113"/>
      <c r="AF552" s="60"/>
      <c r="AH552" s="59"/>
    </row>
    <row r="553" spans="1:34">
      <c r="A553" s="99" t="s">
        <v>833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136.5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206.5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769</v>
      </c>
      <c r="AD553" s="48">
        <f>(ROUND(AC553-AC546,1)/AC546)</f>
        <v>0.15465465465465467</v>
      </c>
      <c r="AE553" s="113"/>
      <c r="AF553" s="60"/>
      <c r="AH553" s="59"/>
    </row>
    <row r="554" spans="1:34">
      <c r="A554" s="99" t="s">
        <v>834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189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259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784</v>
      </c>
      <c r="AD554" s="48">
        <f>(ROUND(AC554-AC546,1)/AC546)</f>
        <v>0.17717717717717718</v>
      </c>
      <c r="AE554" s="113"/>
      <c r="AF554" s="60"/>
      <c r="AH554" s="59"/>
    </row>
    <row r="555" spans="1:34">
      <c r="A555" s="99" t="s">
        <v>835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136.5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206.5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769</v>
      </c>
      <c r="AD555" s="48">
        <f>(ROUND(AC555-AC546,1)/AC546)</f>
        <v>0.15465465465465467</v>
      </c>
      <c r="AE555" s="113"/>
      <c r="AF555" s="60"/>
      <c r="AH555" s="59"/>
    </row>
    <row r="556" spans="1:34">
      <c r="A556" s="99" t="s">
        <v>836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517.5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667.5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667.5</v>
      </c>
      <c r="AD556" s="48">
        <f>(ROUND(AC556-AC546,1)/AC546)</f>
        <v>2.2522522522522522E-3</v>
      </c>
      <c r="AE556" s="113"/>
      <c r="AF556" s="60"/>
      <c r="AH556" s="59"/>
    </row>
    <row r="557" spans="1:34">
      <c r="A557" s="99" t="s">
        <v>837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607.79999999999995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757.8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757.8</v>
      </c>
      <c r="AD559" s="48">
        <f>(ROUND(AC559-AC546,1)/AC546)</f>
        <v>0.13783783783783785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607.79999999999995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757.8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757.8</v>
      </c>
      <c r="AD560" s="48">
        <f>(ROUND(AC560-AC546,1)/AC546)</f>
        <v>0.13783783783783785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802</v>
      </c>
      <c r="AF561" s="60"/>
      <c r="AH561" s="59"/>
    </row>
    <row r="562" spans="1:34">
      <c r="A562" s="99" t="s">
        <v>803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804</v>
      </c>
      <c r="B563" s="91">
        <v>20</v>
      </c>
      <c r="C563" s="21" t="s">
        <v>838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805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806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656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597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833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834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835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836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837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802</v>
      </c>
      <c r="AF576" s="60"/>
      <c r="AH576" s="59"/>
    </row>
    <row r="577" spans="1:34">
      <c r="A577" s="99" t="s">
        <v>803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804</v>
      </c>
      <c r="B578" s="93">
        <v>10</v>
      </c>
      <c r="C578" s="21" t="s">
        <v>838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805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806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656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597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833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834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835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836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837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802</v>
      </c>
      <c r="AF591" s="60"/>
      <c r="AH591" s="59"/>
    </row>
    <row r="592" spans="1:34">
      <c r="A592" s="99" t="s">
        <v>803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804</v>
      </c>
      <c r="B593" s="91">
        <v>20</v>
      </c>
      <c r="C593" s="21" t="s">
        <v>838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805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806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656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597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833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834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835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836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837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802</v>
      </c>
      <c r="AF606" s="60"/>
      <c r="AH606" s="59"/>
    </row>
    <row r="607" spans="1:34">
      <c r="A607" s="99" t="s">
        <v>803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804</v>
      </c>
      <c r="B608" s="93">
        <v>16</v>
      </c>
      <c r="C608" s="21" t="s">
        <v>838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805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806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656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597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833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834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835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836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837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802</v>
      </c>
      <c r="AF621" s="60"/>
      <c r="AH621" s="59"/>
    </row>
    <row r="622" spans="1:34">
      <c r="A622" s="99" t="s">
        <v>803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804</v>
      </c>
      <c r="B623" s="91">
        <v>16</v>
      </c>
      <c r="C623" s="21" t="s">
        <v>838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805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806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656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597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833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834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835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836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837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802</v>
      </c>
      <c r="AF636" s="60"/>
      <c r="AH636" s="59"/>
    </row>
    <row r="637" spans="1:34">
      <c r="A637" s="99" t="s">
        <v>803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804</v>
      </c>
      <c r="B638" s="93">
        <v>16</v>
      </c>
      <c r="C638" s="21" t="s">
        <v>838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805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806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656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597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833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834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835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836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837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802</v>
      </c>
      <c r="AF651" s="60"/>
      <c r="AH651" s="59"/>
    </row>
    <row r="652" spans="1:34">
      <c r="A652" s="99" t="s">
        <v>803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804</v>
      </c>
      <c r="B653" s="91">
        <v>18</v>
      </c>
      <c r="C653" s="21" t="s">
        <v>838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805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806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656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597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833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834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835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836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837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802</v>
      </c>
      <c r="AF666" s="60"/>
      <c r="AH666" s="59"/>
    </row>
    <row r="667" spans="1:34">
      <c r="A667" s="99" t="s">
        <v>803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804</v>
      </c>
      <c r="B668" s="93">
        <v>14</v>
      </c>
      <c r="C668" s="21" t="s">
        <v>838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805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806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656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597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833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834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835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836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837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802</v>
      </c>
      <c r="AF681" s="60"/>
      <c r="AH681" s="59"/>
    </row>
    <row r="682" spans="1:34">
      <c r="A682" s="99" t="s">
        <v>803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804</v>
      </c>
      <c r="B683" s="91">
        <v>10</v>
      </c>
      <c r="C683" s="21" t="s">
        <v>838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805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806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656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597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833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834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835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836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837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802</v>
      </c>
      <c r="AF696" s="60"/>
      <c r="AH696" s="59"/>
    </row>
    <row r="697" spans="1:34">
      <c r="A697" s="99" t="s">
        <v>803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804</v>
      </c>
      <c r="B698" s="93">
        <v>10</v>
      </c>
      <c r="C698" s="21" t="s">
        <v>838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805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806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656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597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833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834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835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836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837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802</v>
      </c>
      <c r="AF711" s="60"/>
      <c r="AH711" s="59"/>
    </row>
    <row r="712" spans="1:34">
      <c r="A712" s="99" t="s">
        <v>803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804</v>
      </c>
      <c r="B713" s="91">
        <v>16</v>
      </c>
      <c r="C713" s="21" t="s">
        <v>838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805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806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656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597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833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834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835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836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837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802</v>
      </c>
      <c r="AF726" s="60"/>
      <c r="AH726" s="59"/>
    </row>
    <row r="727" spans="1:34">
      <c r="A727" s="99" t="s">
        <v>803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804</v>
      </c>
      <c r="B728" s="93">
        <v>18</v>
      </c>
      <c r="C728" s="21" t="s">
        <v>838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805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806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656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597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833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834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835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836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837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67.5</v>
      </c>
      <c r="U741" s="52">
        <f>(P741/100)*(K741*$K$3)+(P741/100)*(L741*$L$3)</f>
        <v>135</v>
      </c>
      <c r="V741" s="52">
        <f>(Q741/100)*(L741*$L$3)</f>
        <v>0</v>
      </c>
      <c r="W741" s="52">
        <f>(R741/100)*(K741*$K$3)+(R741/100)*(L741*$L$3)</f>
        <v>135</v>
      </c>
      <c r="X741" s="52">
        <f t="shared" ref="X741:X756" si="263">N741+S741</f>
        <v>257.39999999999998</v>
      </c>
      <c r="Y741" s="52">
        <f t="shared" ref="Y741:Y756" si="264">O741+T741</f>
        <v>157.5</v>
      </c>
      <c r="Z741" s="52">
        <f t="shared" ref="Z741:Z756" si="265">P741+U741</f>
        <v>225</v>
      </c>
      <c r="AA741" s="52">
        <f t="shared" ref="AA741:AA756" si="266">Q741+V741</f>
        <v>0</v>
      </c>
      <c r="AB741" s="52">
        <f>R741+W741</f>
        <v>225</v>
      </c>
      <c r="AC741" s="53">
        <f>ROUND(X741+Y741+Z741+AA741+AB741,1)</f>
        <v>864.9</v>
      </c>
      <c r="AD741" s="58"/>
      <c r="AE741" s="111"/>
      <c r="AF741" s="63"/>
      <c r="AH741" s="59"/>
    </row>
    <row r="742" spans="1:34">
      <c r="A742" s="99" t="s">
        <v>803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56.25</v>
      </c>
      <c r="U742" s="14">
        <f>(P742/100)*(K742*$K$4)+(P742/100)*(L742*$L$4)</f>
        <v>112.5</v>
      </c>
      <c r="V742" s="14">
        <f>(Q742/100)*(L742*$L$4)</f>
        <v>0</v>
      </c>
      <c r="W742" s="14">
        <f>(R742/100)*(K742*$K$4)+(R742/100)*(L742*$L$4)</f>
        <v>112.5</v>
      </c>
      <c r="X742" s="14">
        <f t="shared" si="263"/>
        <v>513.82500000000005</v>
      </c>
      <c r="Y742" s="14">
        <f t="shared" si="264"/>
        <v>131.25</v>
      </c>
      <c r="Z742" s="14">
        <f t="shared" si="265"/>
        <v>187.5</v>
      </c>
      <c r="AA742" s="14">
        <f t="shared" si="266"/>
        <v>0</v>
      </c>
      <c r="AB742" s="14">
        <f>R742+W742</f>
        <v>187.5</v>
      </c>
      <c r="AC742" s="15">
        <f>ROUND(X742+Y742+Z742+AA742+AB742,1)</f>
        <v>1020.1</v>
      </c>
      <c r="AD742" s="48">
        <f>(ROUND(AC742-AC741,1)/AC741)</f>
        <v>0.17944271013990057</v>
      </c>
      <c r="AE742" s="113"/>
      <c r="AF742" s="60"/>
      <c r="AH742" s="59"/>
    </row>
    <row r="743" spans="1:34">
      <c r="A743" s="99" t="s">
        <v>804</v>
      </c>
      <c r="B743" s="91">
        <v>10</v>
      </c>
      <c r="C743" s="21" t="s">
        <v>838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63.75</v>
      </c>
      <c r="U743" s="14">
        <f>(P743/100)*(K743*$K$5)+(P743/100)*(L743*$L$5)</f>
        <v>127.5</v>
      </c>
      <c r="V743" s="14">
        <f>(Q743/100)*(L743*$L$5)</f>
        <v>0</v>
      </c>
      <c r="W743" s="14">
        <f>(R743/100)*(K743*$K$5)+(R743/100)*(L743*$L$5)</f>
        <v>127.5</v>
      </c>
      <c r="X743" s="14">
        <f t="shared" si="263"/>
        <v>243.1</v>
      </c>
      <c r="Y743" s="14">
        <f t="shared" si="264"/>
        <v>148.75</v>
      </c>
      <c r="Z743" s="14">
        <f t="shared" si="265"/>
        <v>212.5</v>
      </c>
      <c r="AA743" s="14">
        <f t="shared" si="266"/>
        <v>0</v>
      </c>
      <c r="AB743" s="14">
        <f>R743+W743</f>
        <v>212.5</v>
      </c>
      <c r="AC743" s="15">
        <f t="shared" ref="AC743:AC755" si="267">ROUND(X743+Y743+Z743+AA743+AB743,1)</f>
        <v>816.9</v>
      </c>
      <c r="AD743" s="48">
        <f>(ROUND(AC743-AC741,1)/AC741)</f>
        <v>-5.5497745404092962E-2</v>
      </c>
      <c r="AE743" s="113"/>
      <c r="AF743" s="60"/>
      <c r="AH743" s="59"/>
    </row>
    <row r="744" spans="1:34">
      <c r="A744" s="99" t="s">
        <v>805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63.75</v>
      </c>
      <c r="U744" s="14">
        <f>(P744/100)*(K744*$K$6)+(P744/100)*(L744*$L$6)</f>
        <v>127.5</v>
      </c>
      <c r="V744" s="14">
        <f>(Q744/100)*(L744*$L$6)</f>
        <v>0</v>
      </c>
      <c r="W744" s="14">
        <f>(R744/100)*(K744*$K$6)+(R744/100)*(L744*$L$6)</f>
        <v>127.5</v>
      </c>
      <c r="X744" s="14">
        <f t="shared" si="263"/>
        <v>243.1</v>
      </c>
      <c r="Y744" s="14">
        <f t="shared" si="264"/>
        <v>148.75</v>
      </c>
      <c r="Z744" s="14">
        <f t="shared" si="265"/>
        <v>212.5</v>
      </c>
      <c r="AA744" s="14">
        <f t="shared" si="266"/>
        <v>0</v>
      </c>
      <c r="AB744" s="14">
        <f t="shared" ref="AB744:AB755" si="268">R744+W744</f>
        <v>212.5</v>
      </c>
      <c r="AC744" s="15">
        <f t="shared" si="267"/>
        <v>816.9</v>
      </c>
      <c r="AD744" s="48">
        <f>(ROUND(AC744-AC741,1)/AC741)</f>
        <v>-5.5497745404092962E-2</v>
      </c>
      <c r="AE744" s="113"/>
      <c r="AF744" s="60"/>
      <c r="AH744" s="59"/>
    </row>
    <row r="745" spans="1:34">
      <c r="A745" s="99" t="s">
        <v>806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63.75</v>
      </c>
      <c r="U745" s="14">
        <f>(P745/100)*(K745*$K$7)+(P745/100)*(L745*$L$7)</f>
        <v>127.5</v>
      </c>
      <c r="V745" s="14">
        <f>(Q745/100)*(L745*$L$7)</f>
        <v>0</v>
      </c>
      <c r="W745" s="14">
        <f>(R745/100)*(K745*$K$7)+(R745/100)*(L745*$L$7)</f>
        <v>127.5</v>
      </c>
      <c r="X745" s="14">
        <f t="shared" si="263"/>
        <v>243.1</v>
      </c>
      <c r="Y745" s="14">
        <f t="shared" si="264"/>
        <v>148.75</v>
      </c>
      <c r="Z745" s="14">
        <f t="shared" si="265"/>
        <v>212.5</v>
      </c>
      <c r="AA745" s="14">
        <f t="shared" si="266"/>
        <v>0</v>
      </c>
      <c r="AB745" s="14">
        <f t="shared" si="268"/>
        <v>212.5</v>
      </c>
      <c r="AC745" s="15">
        <f t="shared" si="267"/>
        <v>816.9</v>
      </c>
      <c r="AD745" s="48">
        <f>(ROUND(AC745-AC741,1)/AC741)</f>
        <v>-5.5497745404092962E-2</v>
      </c>
      <c r="AE745" s="113"/>
      <c r="AF745" s="60"/>
      <c r="AH745" s="59"/>
    </row>
    <row r="746" spans="1:34">
      <c r="A746" s="99" t="s">
        <v>656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63.75</v>
      </c>
      <c r="U746" s="14">
        <f>(P746/100)*(K746*$K$8)+(P746/100)*(L746*$L$8)</f>
        <v>127.5</v>
      </c>
      <c r="V746" s="14">
        <f>(Q746/100)*(L746*$L$8)</f>
        <v>0</v>
      </c>
      <c r="W746" s="14">
        <f>(R746/100)*(K746*$K$8)+(R746/100)*(L746*$L$8)</f>
        <v>127.5</v>
      </c>
      <c r="X746" s="14">
        <f t="shared" si="263"/>
        <v>243.1</v>
      </c>
      <c r="Y746" s="14">
        <f t="shared" si="264"/>
        <v>148.75</v>
      </c>
      <c r="Z746" s="14">
        <f t="shared" si="265"/>
        <v>212.5</v>
      </c>
      <c r="AA746" s="14">
        <f t="shared" si="266"/>
        <v>0</v>
      </c>
      <c r="AB746" s="14">
        <f t="shared" si="268"/>
        <v>212.5</v>
      </c>
      <c r="AC746" s="15">
        <f t="shared" si="267"/>
        <v>816.9</v>
      </c>
      <c r="AD746" s="48">
        <f>(ROUND(AC746-AC741,1)/AC741)</f>
        <v>-5.5497745404092962E-2</v>
      </c>
      <c r="AE746" s="113"/>
      <c r="AF746" s="60"/>
      <c r="AH746" s="59"/>
    </row>
    <row r="747" spans="1:34">
      <c r="A747" s="99" t="s">
        <v>597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950.2</v>
      </c>
      <c r="AD747" s="48">
        <f>(ROUND(AC747-AC741,1)/AC741)</f>
        <v>9.8624118395190197E-2</v>
      </c>
      <c r="AE747" s="113"/>
      <c r="AF747" s="60"/>
      <c r="AH747" s="59"/>
    </row>
    <row r="748" spans="1:34">
      <c r="A748" s="99" t="s">
        <v>833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950.2</v>
      </c>
      <c r="AD748" s="48">
        <f>(ROUND(AC748-AC741,1)/AC741)</f>
        <v>9.8624118395190197E-2</v>
      </c>
      <c r="AE748" s="113"/>
      <c r="AF748" s="60"/>
      <c r="AH748" s="59"/>
    </row>
    <row r="749" spans="1:34">
      <c r="A749" s="99" t="s">
        <v>834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950.2</v>
      </c>
      <c r="AD749" s="48">
        <f>(ROUND(AC749-AC741,1)/AC741)</f>
        <v>9.8624118395190197E-2</v>
      </c>
      <c r="AE749" s="113"/>
      <c r="AF749" s="60"/>
      <c r="AH749" s="59"/>
    </row>
    <row r="750" spans="1:34">
      <c r="A750" s="99" t="s">
        <v>835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950.2</v>
      </c>
      <c r="AD750" s="48">
        <f>(ROUND(AC750-AC741,1)/AC741)</f>
        <v>9.8624118395190197E-2</v>
      </c>
      <c r="AE750" s="113"/>
      <c r="AF750" s="60"/>
      <c r="AH750" s="59"/>
    </row>
    <row r="751" spans="1:34">
      <c r="A751" s="99" t="s">
        <v>836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190.125</v>
      </c>
      <c r="T751" s="14">
        <f>(O751/100)*(K751*$K$13)+(O751/100)*(M751*$M$13)</f>
        <v>112.5</v>
      </c>
      <c r="U751" s="14">
        <f>(P751/100)*(K751*$K$13)+(P751/100)*(L751*$L$13)+(P751/100)*(M751*$M$13)</f>
        <v>168.75</v>
      </c>
      <c r="V751" s="14">
        <f>(Q751/100)*(L751*$L$13)+(Q751/100)*(M751*$M$13)</f>
        <v>0</v>
      </c>
      <c r="W751" s="14">
        <f>(R751/100)*(K751*$K$13)+(R751/100)*(L751*$L$13)+(R751/100)*(M751*$M$13)</f>
        <v>168.75</v>
      </c>
      <c r="X751" s="14">
        <f t="shared" si="263"/>
        <v>287.625</v>
      </c>
      <c r="Y751" s="14">
        <f t="shared" si="264"/>
        <v>187.5</v>
      </c>
      <c r="Z751" s="14">
        <f t="shared" si="265"/>
        <v>243.75</v>
      </c>
      <c r="AA751" s="14">
        <f t="shared" si="266"/>
        <v>0</v>
      </c>
      <c r="AB751" s="14">
        <f t="shared" si="268"/>
        <v>243.75</v>
      </c>
      <c r="AC751" s="15">
        <f t="shared" si="267"/>
        <v>962.6</v>
      </c>
      <c r="AD751" s="48">
        <f>(ROUND(AC751-AC741,1)/AC741)</f>
        <v>0.11296103595791422</v>
      </c>
      <c r="AE751" s="113"/>
      <c r="AF751" s="60"/>
      <c r="AH751" s="59"/>
    </row>
    <row r="752" spans="1:34">
      <c r="A752" s="99" t="s">
        <v>837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0.21921609434616718</v>
      </c>
      <c r="AE752" s="113"/>
      <c r="AF752" s="60"/>
      <c r="AH752" s="59"/>
    </row>
    <row r="753" spans="1:34">
      <c r="A753" s="99"/>
      <c r="B753" s="91" t="s">
        <v>880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0.21921609434616718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56.25</v>
      </c>
      <c r="U754" s="14">
        <f>(P754/100)*(K754*$K$16)+(P754/100)*(L754*$L$16)</f>
        <v>112.5</v>
      </c>
      <c r="V754" s="14">
        <f>(Q754/100)*(L754*$L$16)</f>
        <v>0</v>
      </c>
      <c r="W754" s="14">
        <f>(R754/100)*(K754*$K$16)+(R754/100)*(L754*$L$16)</f>
        <v>112.5</v>
      </c>
      <c r="X754" s="14">
        <f t="shared" si="263"/>
        <v>436.41</v>
      </c>
      <c r="Y754" s="14">
        <f t="shared" si="264"/>
        <v>131.25</v>
      </c>
      <c r="Z754" s="14">
        <f t="shared" si="265"/>
        <v>187.5</v>
      </c>
      <c r="AA754" s="14">
        <f t="shared" si="266"/>
        <v>0</v>
      </c>
      <c r="AB754" s="14">
        <f t="shared" si="268"/>
        <v>187.5</v>
      </c>
      <c r="AC754" s="15">
        <f t="shared" si="267"/>
        <v>942.7</v>
      </c>
      <c r="AD754" s="48">
        <f>(ROUND(AC754-AC741,1)/AC741)</f>
        <v>8.9952595675800676E-2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56.25</v>
      </c>
      <c r="U755" s="14">
        <f>(P755/100)*(K755*$K$17)+(P755/100)*(L755*$L$17)</f>
        <v>112.5</v>
      </c>
      <c r="V755" s="14">
        <f>(Q755/100)*(L755*$L$17)</f>
        <v>0</v>
      </c>
      <c r="W755" s="14">
        <f>(R755/100)*(K755*$K$17)+(R755/100)*(L755*$L$17)</f>
        <v>112.5</v>
      </c>
      <c r="X755" s="14">
        <f t="shared" si="263"/>
        <v>436.41</v>
      </c>
      <c r="Y755" s="14">
        <f t="shared" si="264"/>
        <v>131.25</v>
      </c>
      <c r="Z755" s="14">
        <f t="shared" si="265"/>
        <v>187.5</v>
      </c>
      <c r="AA755" s="14">
        <f t="shared" si="266"/>
        <v>0</v>
      </c>
      <c r="AB755" s="14">
        <f t="shared" si="268"/>
        <v>187.5</v>
      </c>
      <c r="AC755" s="15">
        <f t="shared" si="267"/>
        <v>942.7</v>
      </c>
      <c r="AD755" s="48">
        <f>(ROUND(AC755-AC741,1)/AC741)</f>
        <v>8.9952595675800676E-2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803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802</v>
      </c>
      <c r="AF757" s="60"/>
      <c r="AH757" s="59"/>
    </row>
    <row r="758" spans="1:34">
      <c r="A758" s="99" t="s">
        <v>804</v>
      </c>
      <c r="B758" s="93">
        <v>0</v>
      </c>
      <c r="C758" s="21" t="s">
        <v>838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805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806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656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597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833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834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835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836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837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803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802</v>
      </c>
      <c r="AF772" s="60"/>
      <c r="AH772" s="59"/>
    </row>
    <row r="773" spans="1:34">
      <c r="A773" s="99" t="s">
        <v>804</v>
      </c>
      <c r="B773" s="91">
        <v>12</v>
      </c>
      <c r="C773" s="21" t="s">
        <v>838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805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806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656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597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833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834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835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836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837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803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802</v>
      </c>
      <c r="AF787" s="60"/>
      <c r="AH787" s="59"/>
    </row>
    <row r="788" spans="1:34">
      <c r="A788" s="99" t="s">
        <v>804</v>
      </c>
      <c r="B788" s="93">
        <v>15</v>
      </c>
      <c r="C788" s="21" t="s">
        <v>838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805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806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656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597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833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834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835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836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837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881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297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495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787.5</v>
      </c>
      <c r="AD801" s="58"/>
      <c r="AE801" s="113"/>
      <c r="AF801" s="60"/>
      <c r="AH801" s="59"/>
    </row>
    <row r="802" spans="1:34">
      <c r="A802" s="99" t="s">
        <v>803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247.5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412.5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885.4</v>
      </c>
      <c r="AD802" s="48">
        <f>(ROUND(AC802-AC801,1)/AC801)</f>
        <v>0.12431746031746033</v>
      </c>
      <c r="AE802" s="113" t="s">
        <v>802</v>
      </c>
      <c r="AF802" s="60"/>
      <c r="AH802" s="59"/>
    </row>
    <row r="803" spans="1:34">
      <c r="A803" s="99" t="s">
        <v>804</v>
      </c>
      <c r="B803" s="91">
        <v>15</v>
      </c>
      <c r="C803" s="21" t="s">
        <v>838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280.5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467.5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743.8</v>
      </c>
      <c r="AD803" s="48">
        <f>(ROUND(AC803-AC801,1)/AC801)</f>
        <v>-5.5492063492063495E-2</v>
      </c>
      <c r="AE803" s="113"/>
      <c r="AF803" s="60"/>
      <c r="AH803" s="59"/>
    </row>
    <row r="804" spans="1:34">
      <c r="A804" s="99" t="s">
        <v>805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280.5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467.5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743.8</v>
      </c>
      <c r="AD804" s="48">
        <f>(ROUND(AC804-AC801,1)/AC801)</f>
        <v>-5.5492063492063495E-2</v>
      </c>
      <c r="AE804" s="113"/>
      <c r="AF804" s="60"/>
      <c r="AH804" s="59"/>
    </row>
    <row r="805" spans="1:34">
      <c r="A805" s="99" t="s">
        <v>806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280.5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467.5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743.8</v>
      </c>
      <c r="AD805" s="48">
        <f>(ROUND(AC805-AC801,1)/AC801)</f>
        <v>-5.5492063492063495E-2</v>
      </c>
      <c r="AE805" s="113"/>
      <c r="AF805" s="60"/>
      <c r="AH805" s="59"/>
    </row>
    <row r="806" spans="1:34">
      <c r="A806" s="99" t="s">
        <v>656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280.5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467.5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743.8</v>
      </c>
      <c r="AD806" s="48">
        <f>(ROUND(AC806-AC801,1)/AC801)</f>
        <v>-5.5492063492063495E-2</v>
      </c>
      <c r="AE806" s="113"/>
      <c r="AF806" s="60"/>
      <c r="AH806" s="59"/>
    </row>
    <row r="807" spans="1:34">
      <c r="A807" s="99" t="s">
        <v>597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846.8</v>
      </c>
      <c r="AD807" s="48">
        <f>(ROUND(AC807-AC801,1)/AC801)</f>
        <v>7.53015873015873E-2</v>
      </c>
      <c r="AE807" s="113"/>
      <c r="AF807" s="60"/>
      <c r="AH807" s="59"/>
    </row>
    <row r="808" spans="1:34">
      <c r="A808" s="99" t="s">
        <v>833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846.8</v>
      </c>
      <c r="AD808" s="48">
        <f>(ROUND(AC808-AC801,1)/AC801)</f>
        <v>7.53015873015873E-2</v>
      </c>
      <c r="AE808" s="113"/>
      <c r="AF808" s="60"/>
      <c r="AH808" s="59"/>
    </row>
    <row r="809" spans="1:34">
      <c r="A809" s="99" t="s">
        <v>834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846.8</v>
      </c>
      <c r="AD809" s="48">
        <f>(ROUND(AC809-AC801,1)/AC801)</f>
        <v>7.53015873015873E-2</v>
      </c>
      <c r="AE809" s="113"/>
      <c r="AF809" s="60"/>
      <c r="AH809" s="59"/>
    </row>
    <row r="810" spans="1:34">
      <c r="A810" s="99" t="s">
        <v>835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846.8</v>
      </c>
      <c r="AD810" s="48">
        <f>(ROUND(AC810-AC801,1)/AC801)</f>
        <v>7.53015873015873E-2</v>
      </c>
      <c r="AE810" s="113"/>
      <c r="AF810" s="60"/>
      <c r="AH810" s="59"/>
    </row>
    <row r="811" spans="1:34">
      <c r="A811" s="99" t="s">
        <v>836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219.375</v>
      </c>
      <c r="T811" s="14">
        <f>(O811/100)*(K811*$K$13)+(O811/100)*(M811*$M$13)</f>
        <v>371.25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316.875</v>
      </c>
      <c r="Y811" s="14">
        <f t="shared" si="282"/>
        <v>536.25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853.1</v>
      </c>
      <c r="AD811" s="48">
        <f>(ROUND(AC811-AC801,1)/AC801)</f>
        <v>8.3301587301587293E-2</v>
      </c>
      <c r="AE811" s="113"/>
      <c r="AF811" s="60"/>
      <c r="AH811" s="59"/>
    </row>
    <row r="812" spans="1:34">
      <c r="A812" s="99" t="s">
        <v>837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0.21904761904761905</v>
      </c>
      <c r="AE812" s="113"/>
      <c r="AF812" s="60"/>
      <c r="AH812" s="59"/>
    </row>
    <row r="813" spans="1:34">
      <c r="A813" s="99"/>
      <c r="B813" s="91" t="s">
        <v>880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0.21904761904761905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247.5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412.5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888.3</v>
      </c>
      <c r="AD814" s="48">
        <f>(ROUND(AC814-AC801,1)/AC801)</f>
        <v>0.128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247.5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412.5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802.9</v>
      </c>
      <c r="AD815" s="48">
        <f>(ROUND(AC815-AC801,1)/AC801)</f>
        <v>1.9555555555555555E-2</v>
      </c>
      <c r="AE815" s="113"/>
      <c r="AF815" s="60"/>
      <c r="AH815" s="59"/>
    </row>
    <row r="816" spans="1:34">
      <c r="A816" s="107"/>
      <c r="B816" s="153" t="s">
        <v>42</v>
      </c>
      <c r="C816" s="153"/>
      <c r="D816" s="153"/>
      <c r="E816" s="153"/>
      <c r="F816" s="153"/>
      <c r="G816" s="153"/>
      <c r="H816" s="153"/>
      <c r="I816" s="153"/>
      <c r="J816" s="153"/>
      <c r="K816" s="153"/>
      <c r="L816" s="153"/>
      <c r="M816" s="153"/>
      <c r="N816" s="153"/>
      <c r="O816" s="153"/>
      <c r="P816" s="153"/>
      <c r="Q816" s="153"/>
      <c r="R816" s="153"/>
      <c r="S816" s="153"/>
      <c r="T816" s="153"/>
      <c r="U816" s="153"/>
      <c r="V816" s="153"/>
      <c r="W816" s="153"/>
      <c r="X816" s="153"/>
      <c r="Y816" s="153"/>
      <c r="Z816" s="153"/>
      <c r="AA816" s="153"/>
      <c r="AB816" s="153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802</v>
      </c>
      <c r="AF817" s="60"/>
      <c r="AH817" s="59"/>
    </row>
    <row r="818" spans="1:34">
      <c r="A818" s="99" t="s">
        <v>803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804</v>
      </c>
      <c r="B819" s="87">
        <v>10</v>
      </c>
      <c r="C819" s="21" t="s">
        <v>838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805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806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656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597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833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834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835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836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837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802</v>
      </c>
      <c r="AF832" s="60"/>
      <c r="AH832" s="59"/>
    </row>
    <row r="833" spans="1:34">
      <c r="A833" s="99" t="s">
        <v>803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804</v>
      </c>
      <c r="B834" s="89">
        <v>16</v>
      </c>
      <c r="C834" s="21" t="s">
        <v>838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805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806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656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597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833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834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835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836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837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802</v>
      </c>
      <c r="AF847" s="60"/>
      <c r="AH847" s="59"/>
    </row>
    <row r="848" spans="1:34">
      <c r="A848" s="99" t="s">
        <v>803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804</v>
      </c>
      <c r="B849" s="87">
        <v>16</v>
      </c>
      <c r="C849" s="21" t="s">
        <v>838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805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806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656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597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833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834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835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836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837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617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802</v>
      </c>
      <c r="AF862" s="60"/>
      <c r="AH862" s="59"/>
    </row>
    <row r="863" spans="1:34">
      <c r="A863" s="99" t="s">
        <v>803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804</v>
      </c>
      <c r="B864" s="89">
        <v>20</v>
      </c>
      <c r="C864" s="21" t="s">
        <v>838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805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806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656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597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833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834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835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836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837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802</v>
      </c>
      <c r="AF877" s="60"/>
      <c r="AH877" s="59"/>
    </row>
    <row r="878" spans="1:34">
      <c r="A878" s="99" t="s">
        <v>803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804</v>
      </c>
      <c r="B879" s="87">
        <v>0</v>
      </c>
      <c r="C879" s="21" t="s">
        <v>838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805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806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656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597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833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834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835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836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837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802</v>
      </c>
      <c r="AF892" s="60"/>
      <c r="AH892" s="59"/>
    </row>
    <row r="893" spans="1:34">
      <c r="A893" s="99" t="s">
        <v>803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804</v>
      </c>
      <c r="B894" s="89">
        <v>16</v>
      </c>
      <c r="C894" s="21" t="s">
        <v>838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805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806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656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597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833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834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835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836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837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802</v>
      </c>
      <c r="AF907" s="60"/>
      <c r="AH907" s="59"/>
    </row>
    <row r="908" spans="1:34">
      <c r="A908" s="99" t="s">
        <v>803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804</v>
      </c>
      <c r="B909" s="87">
        <v>0</v>
      </c>
      <c r="C909" s="21" t="s">
        <v>838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805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806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656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597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833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834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835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836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837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802</v>
      </c>
      <c r="AF922" s="60"/>
      <c r="AH922" s="59"/>
    </row>
    <row r="923" spans="1:34">
      <c r="A923" s="99" t="s">
        <v>803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804</v>
      </c>
      <c r="B924" s="91">
        <v>16</v>
      </c>
      <c r="C924" s="21" t="s">
        <v>838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805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806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656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597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833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834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835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836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837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802</v>
      </c>
      <c r="AF937" s="60"/>
      <c r="AH937" s="59"/>
    </row>
    <row r="938" spans="1:34">
      <c r="A938" s="99" t="s">
        <v>803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804</v>
      </c>
      <c r="B939" s="93">
        <v>18</v>
      </c>
      <c r="C939" s="21" t="s">
        <v>838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805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806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656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597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833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834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835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836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837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802</v>
      </c>
      <c r="AF952" s="60"/>
      <c r="AH952" s="60"/>
    </row>
    <row r="953" spans="1:34">
      <c r="A953" s="99" t="s">
        <v>803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804</v>
      </c>
      <c r="B954" s="91">
        <v>12</v>
      </c>
      <c r="C954" s="21" t="s">
        <v>838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805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806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656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597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833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834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835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836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837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802</v>
      </c>
      <c r="AF967" s="60"/>
      <c r="AH967" s="59"/>
    </row>
    <row r="968" spans="1:34">
      <c r="A968" s="99" t="s">
        <v>803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804</v>
      </c>
      <c r="B969" s="93">
        <v>18</v>
      </c>
      <c r="C969" s="21" t="s">
        <v>838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805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806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656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597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833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834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835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836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837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802</v>
      </c>
      <c r="AF982" s="60"/>
      <c r="AH982" s="59"/>
    </row>
    <row r="983" spans="1:34">
      <c r="A983" s="99" t="s">
        <v>803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804</v>
      </c>
      <c r="B984" s="91">
        <v>20</v>
      </c>
      <c r="C984" s="21" t="s">
        <v>838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805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806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656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597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833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834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835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836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837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802</v>
      </c>
      <c r="AF997" s="60"/>
      <c r="AH997" s="59"/>
    </row>
    <row r="998" spans="1:34">
      <c r="A998" s="99" t="s">
        <v>803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804</v>
      </c>
      <c r="B999" s="93">
        <v>12</v>
      </c>
      <c r="C999" s="21" t="s">
        <v>838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805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806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656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597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833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834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835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836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837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802</v>
      </c>
      <c r="AF1012" s="60"/>
      <c r="AH1012" s="59"/>
    </row>
    <row r="1013" spans="1:34">
      <c r="A1013" s="99" t="s">
        <v>803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804</v>
      </c>
      <c r="B1014" s="91">
        <v>16</v>
      </c>
      <c r="C1014" s="21" t="s">
        <v>838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805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806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656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597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833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834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835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836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837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802</v>
      </c>
      <c r="AF1027" s="60"/>
      <c r="AH1027" s="59"/>
    </row>
    <row r="1028" spans="1:34">
      <c r="A1028" s="99" t="s">
        <v>803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804</v>
      </c>
      <c r="B1029" s="93">
        <v>28</v>
      </c>
      <c r="C1029" s="21" t="s">
        <v>838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805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806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656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597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833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834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835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836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837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802</v>
      </c>
      <c r="AF1042" s="60"/>
      <c r="AH1042" s="59"/>
    </row>
    <row r="1043" spans="1:34">
      <c r="A1043" s="99" t="s">
        <v>803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804</v>
      </c>
      <c r="B1044" s="91">
        <v>18</v>
      </c>
      <c r="C1044" s="21" t="s">
        <v>838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805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806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656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597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833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834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835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836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837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802</v>
      </c>
      <c r="AF1057" s="60"/>
      <c r="AH1057" s="59"/>
    </row>
    <row r="1058" spans="1:34">
      <c r="A1058" s="99" t="s">
        <v>803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804</v>
      </c>
      <c r="B1059" s="93">
        <v>12</v>
      </c>
      <c r="C1059" s="21" t="s">
        <v>838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805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806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656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597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833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834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835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836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837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802</v>
      </c>
      <c r="AF1072" s="60"/>
      <c r="AH1072" s="59"/>
    </row>
    <row r="1073" spans="1:34">
      <c r="A1073" s="99" t="s">
        <v>803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804</v>
      </c>
      <c r="B1074" s="91">
        <v>25</v>
      </c>
      <c r="C1074" s="21" t="s">
        <v>838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805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806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656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597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833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834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835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836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837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802</v>
      </c>
      <c r="AF1087" s="60"/>
      <c r="AH1087" s="59"/>
    </row>
    <row r="1088" spans="1:34">
      <c r="A1088" s="99" t="s">
        <v>803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804</v>
      </c>
      <c r="B1089" s="93">
        <v>24</v>
      </c>
      <c r="C1089" s="21" t="s">
        <v>838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805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806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656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597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833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834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835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836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837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802</v>
      </c>
      <c r="AF1102" s="60"/>
      <c r="AH1102" s="60"/>
    </row>
    <row r="1103" spans="1:34">
      <c r="A1103" s="99" t="s">
        <v>803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804</v>
      </c>
      <c r="B1104" s="91">
        <v>8</v>
      </c>
      <c r="C1104" s="21" t="s">
        <v>838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805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806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656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597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833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834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835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836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837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802</v>
      </c>
      <c r="AF1117" s="60"/>
      <c r="AH1117" s="60"/>
    </row>
    <row r="1118" spans="1:34">
      <c r="A1118" s="99" t="s">
        <v>803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804</v>
      </c>
      <c r="B1119" s="93">
        <v>28</v>
      </c>
      <c r="C1119" s="21" t="s">
        <v>838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805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806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656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597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833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834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835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836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837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802</v>
      </c>
      <c r="AF1132" s="60"/>
      <c r="AH1132" s="62"/>
    </row>
    <row r="1133" spans="1:34">
      <c r="A1133" s="99" t="s">
        <v>803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804</v>
      </c>
      <c r="B1134" s="91">
        <v>25</v>
      </c>
      <c r="C1134" s="21" t="s">
        <v>838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805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806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656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597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833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834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835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836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837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803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802</v>
      </c>
      <c r="AF1148" s="60"/>
      <c r="AH1148" s="62"/>
    </row>
    <row r="1149" spans="1:34">
      <c r="A1149" s="99" t="s">
        <v>804</v>
      </c>
      <c r="B1149" s="93">
        <v>18</v>
      </c>
      <c r="C1149" s="21" t="s">
        <v>838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805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806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656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597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833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834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835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836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837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803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802</v>
      </c>
      <c r="AF1163" s="60"/>
      <c r="AH1163" s="62"/>
    </row>
    <row r="1164" spans="1:34">
      <c r="A1164" s="99" t="s">
        <v>804</v>
      </c>
      <c r="B1164" s="91">
        <v>12</v>
      </c>
      <c r="C1164" s="21" t="s">
        <v>838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805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806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656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597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833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834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835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836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837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802</v>
      </c>
      <c r="AF1177" s="60"/>
      <c r="AH1177" s="62"/>
    </row>
    <row r="1178" spans="1:34">
      <c r="A1178" s="99" t="s">
        <v>803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804</v>
      </c>
      <c r="B1179" s="93">
        <v>28</v>
      </c>
      <c r="C1179" s="21" t="s">
        <v>838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805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806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656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597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833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834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835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836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837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803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802</v>
      </c>
      <c r="AF1193" s="60"/>
      <c r="AH1193" s="62"/>
    </row>
    <row r="1194" spans="1:34">
      <c r="A1194" s="99" t="s">
        <v>804</v>
      </c>
      <c r="B1194" s="91">
        <v>14</v>
      </c>
      <c r="C1194" s="21" t="s">
        <v>838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805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806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656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597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833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834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835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836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837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803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802</v>
      </c>
      <c r="AF1208" s="60"/>
      <c r="AH1208" s="62"/>
    </row>
    <row r="1209" spans="1:34">
      <c r="A1209" s="99" t="s">
        <v>804</v>
      </c>
      <c r="B1209" s="93">
        <v>16</v>
      </c>
      <c r="C1209" s="21" t="s">
        <v>838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805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806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656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597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833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834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835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836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837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906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803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802</v>
      </c>
      <c r="AF1223" s="60"/>
      <c r="AH1223" s="20"/>
    </row>
    <row r="1224" spans="1:34">
      <c r="A1224" s="99" t="s">
        <v>804</v>
      </c>
      <c r="B1224" s="91">
        <v>0</v>
      </c>
      <c r="C1224" s="21" t="s">
        <v>838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805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806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656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597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833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834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835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836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837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53" t="s">
        <v>59</v>
      </c>
      <c r="C1237" s="153"/>
      <c r="D1237" s="153"/>
      <c r="E1237" s="153"/>
      <c r="F1237" s="153"/>
      <c r="G1237" s="153"/>
      <c r="H1237" s="153"/>
      <c r="I1237" s="153"/>
      <c r="J1237" s="153"/>
      <c r="K1237" s="153"/>
      <c r="L1237" s="153"/>
      <c r="M1237" s="153"/>
      <c r="N1237" s="153"/>
      <c r="O1237" s="153"/>
      <c r="P1237" s="153"/>
      <c r="Q1237" s="153"/>
      <c r="R1237" s="153"/>
      <c r="S1237" s="153"/>
      <c r="T1237" s="153"/>
      <c r="U1237" s="153"/>
      <c r="V1237" s="153"/>
      <c r="W1237" s="153"/>
      <c r="X1237" s="153"/>
      <c r="Y1237" s="153"/>
      <c r="Z1237" s="153"/>
      <c r="AA1237" s="153"/>
      <c r="AB1237" s="153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802</v>
      </c>
      <c r="AF1238" s="60"/>
      <c r="AH1238" s="20"/>
    </row>
    <row r="1239" spans="1:34">
      <c r="A1239" s="99" t="s">
        <v>803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804</v>
      </c>
      <c r="B1240" s="87">
        <v>10</v>
      </c>
      <c r="C1240" s="21" t="s">
        <v>838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805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806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656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597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833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834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835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836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837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802</v>
      </c>
      <c r="AF1253" s="60"/>
      <c r="AH1253" s="20"/>
    </row>
    <row r="1254" spans="1:34">
      <c r="A1254" s="99" t="s">
        <v>803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804</v>
      </c>
      <c r="B1255" s="89">
        <v>0</v>
      </c>
      <c r="C1255" s="21" t="s">
        <v>838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805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806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656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597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833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834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835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836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837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802</v>
      </c>
      <c r="AF1268" s="60"/>
      <c r="AH1268" s="20"/>
    </row>
    <row r="1269" spans="1:34">
      <c r="A1269" s="99" t="s">
        <v>803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804</v>
      </c>
      <c r="B1270" s="87">
        <v>25</v>
      </c>
      <c r="C1270" s="21" t="s">
        <v>838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805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806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656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597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833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834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835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836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837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802</v>
      </c>
      <c r="AF1283" s="60"/>
      <c r="AH1283" s="20"/>
    </row>
    <row r="1284" spans="1:34">
      <c r="A1284" s="99" t="s">
        <v>803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804</v>
      </c>
      <c r="B1285" s="89">
        <v>25</v>
      </c>
      <c r="C1285" s="21" t="s">
        <v>838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805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806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656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597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833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834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835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836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837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802</v>
      </c>
      <c r="AF1298" s="60"/>
      <c r="AH1298" s="20"/>
    </row>
    <row r="1299" spans="1:34">
      <c r="A1299" s="99" t="s">
        <v>803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804</v>
      </c>
      <c r="B1300" s="87">
        <v>0</v>
      </c>
      <c r="C1300" s="21" t="s">
        <v>838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805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806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656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597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833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834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835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836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837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589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802</v>
      </c>
      <c r="AF1313" s="60"/>
      <c r="AH1313" s="20"/>
    </row>
    <row r="1314" spans="1:34">
      <c r="A1314" s="99" t="s">
        <v>803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804</v>
      </c>
      <c r="B1315" s="89">
        <v>0</v>
      </c>
      <c r="C1315" s="21" t="s">
        <v>838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805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806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656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597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833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834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835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836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837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802</v>
      </c>
      <c r="AF1328" s="60"/>
      <c r="AH1328" s="20"/>
    </row>
    <row r="1329" spans="1:34">
      <c r="A1329" s="99" t="s">
        <v>803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804</v>
      </c>
      <c r="B1330" s="91">
        <v>0</v>
      </c>
      <c r="C1330" s="21" t="s">
        <v>838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805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806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656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597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833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834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835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836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837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802</v>
      </c>
      <c r="AF1343" s="60"/>
      <c r="AH1343" s="20"/>
    </row>
    <row r="1344" spans="1:34">
      <c r="A1344" s="99" t="s">
        <v>803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804</v>
      </c>
      <c r="B1345" s="93">
        <v>12</v>
      </c>
      <c r="C1345" s="21" t="s">
        <v>838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805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806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656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597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833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834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835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836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837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802</v>
      </c>
      <c r="AF1358" s="60"/>
      <c r="AH1358" s="20"/>
    </row>
    <row r="1359" spans="1:34">
      <c r="A1359" s="99" t="s">
        <v>803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804</v>
      </c>
      <c r="B1360" s="91">
        <v>16</v>
      </c>
      <c r="C1360" s="21" t="s">
        <v>838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805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806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656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597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833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834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835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836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837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802</v>
      </c>
      <c r="AF1373" s="60"/>
      <c r="AH1373" s="20"/>
    </row>
    <row r="1374" spans="1:34">
      <c r="A1374" s="99" t="s">
        <v>803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804</v>
      </c>
      <c r="B1375" s="93">
        <v>12</v>
      </c>
      <c r="C1375" s="21" t="s">
        <v>838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805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806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656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597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833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834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835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836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837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802</v>
      </c>
      <c r="AF1388" s="60"/>
      <c r="AH1388" s="20"/>
    </row>
    <row r="1389" spans="1:34">
      <c r="A1389" s="99" t="s">
        <v>803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804</v>
      </c>
      <c r="B1390" s="91">
        <v>32</v>
      </c>
      <c r="C1390" s="21" t="s">
        <v>838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805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806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656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597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833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834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835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836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837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800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802</v>
      </c>
      <c r="AF1403" s="60"/>
      <c r="AH1403" s="20"/>
    </row>
    <row r="1404" spans="1:34">
      <c r="A1404" s="99" t="s">
        <v>803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804</v>
      </c>
      <c r="B1405" s="93">
        <v>16</v>
      </c>
      <c r="C1405" s="21" t="s">
        <v>838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805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806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656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597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833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834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835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836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837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802</v>
      </c>
      <c r="AF1418" s="60"/>
      <c r="AH1418" s="20"/>
    </row>
    <row r="1419" spans="1:34">
      <c r="A1419" s="99" t="s">
        <v>803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804</v>
      </c>
      <c r="B1420" s="91">
        <v>18</v>
      </c>
      <c r="C1420" s="21" t="s">
        <v>838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805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806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656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597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833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834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835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836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837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802</v>
      </c>
      <c r="AF1433" s="60"/>
      <c r="AH1433" s="20"/>
    </row>
    <row r="1434" spans="1:34">
      <c r="A1434" s="99" t="s">
        <v>803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804</v>
      </c>
      <c r="B1435" s="93">
        <v>18</v>
      </c>
      <c r="C1435" s="21" t="s">
        <v>838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805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806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656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597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833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834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835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836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837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538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803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802</v>
      </c>
      <c r="AF1449" s="60"/>
      <c r="AH1449" s="20"/>
    </row>
    <row r="1450" spans="1:34">
      <c r="A1450" s="99" t="s">
        <v>804</v>
      </c>
      <c r="B1450" s="91">
        <v>10</v>
      </c>
      <c r="C1450" s="21" t="s">
        <v>838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805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806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656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597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833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834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835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836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837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548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803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802</v>
      </c>
      <c r="AF1464" s="60"/>
      <c r="AH1464" s="20"/>
    </row>
    <row r="1465" spans="1:34">
      <c r="A1465" s="99" t="s">
        <v>804</v>
      </c>
      <c r="B1465" s="93">
        <v>0</v>
      </c>
      <c r="C1465" s="21" t="s">
        <v>838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805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806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656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597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833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834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835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836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837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557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803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802</v>
      </c>
      <c r="AF1479" s="60"/>
      <c r="AH1479" s="20"/>
    </row>
    <row r="1480" spans="1:34">
      <c r="A1480" s="99" t="s">
        <v>804</v>
      </c>
      <c r="B1480" s="91">
        <v>16</v>
      </c>
      <c r="C1480" s="21" t="s">
        <v>838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805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806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656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597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833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834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835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836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837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543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803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802</v>
      </c>
      <c r="AF1494" s="60"/>
      <c r="AH1494" s="20"/>
    </row>
    <row r="1495" spans="1:34">
      <c r="A1495" s="99" t="s">
        <v>804</v>
      </c>
      <c r="B1495" s="93">
        <v>0</v>
      </c>
      <c r="C1495" s="21" t="s">
        <v>838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805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806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656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597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833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834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835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836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837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552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803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802</v>
      </c>
      <c r="AF1509" s="60"/>
      <c r="AH1509" s="20"/>
    </row>
    <row r="1510" spans="1:34">
      <c r="A1510" s="99" t="s">
        <v>804</v>
      </c>
      <c r="B1510" s="91">
        <v>0</v>
      </c>
      <c r="C1510" s="21" t="s">
        <v>838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805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806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656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597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833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834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835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836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837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549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803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802</v>
      </c>
      <c r="AF1524" s="60"/>
      <c r="AH1524" s="20"/>
    </row>
    <row r="1525" spans="1:34">
      <c r="A1525" s="99" t="s">
        <v>804</v>
      </c>
      <c r="B1525" s="93">
        <v>0</v>
      </c>
      <c r="C1525" s="21" t="s">
        <v>838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805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806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656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597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833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834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835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836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837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878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803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802</v>
      </c>
      <c r="AF1539" s="60"/>
      <c r="AH1539" s="20"/>
    </row>
    <row r="1540" spans="1:34">
      <c r="A1540" s="99" t="s">
        <v>804</v>
      </c>
      <c r="B1540" s="91">
        <v>10</v>
      </c>
      <c r="C1540" s="21" t="s">
        <v>838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805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806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656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597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833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834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835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836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837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879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803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802</v>
      </c>
      <c r="AF1554" s="60"/>
      <c r="AH1554" s="20"/>
    </row>
    <row r="1555" spans="1:34">
      <c r="A1555" s="99" t="s">
        <v>804</v>
      </c>
      <c r="B1555" s="93">
        <v>10</v>
      </c>
      <c r="C1555" s="21" t="s">
        <v>838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805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806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656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597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833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834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835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836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837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907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803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802</v>
      </c>
      <c r="AF1569" s="60"/>
      <c r="AH1569" s="20"/>
    </row>
    <row r="1570" spans="1:34">
      <c r="A1570" s="99" t="s">
        <v>804</v>
      </c>
      <c r="B1570" s="91">
        <v>0</v>
      </c>
      <c r="C1570" s="21" t="s">
        <v>838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805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806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656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597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833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834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835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836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837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58" t="s">
        <v>343</v>
      </c>
      <c r="C1583" s="153"/>
      <c r="D1583" s="153"/>
      <c r="E1583" s="153"/>
      <c r="F1583" s="153"/>
      <c r="G1583" s="153"/>
      <c r="H1583" s="153"/>
      <c r="I1583" s="153"/>
      <c r="J1583" s="153"/>
      <c r="K1583" s="153"/>
      <c r="L1583" s="153"/>
      <c r="M1583" s="153"/>
      <c r="N1583" s="153"/>
      <c r="O1583" s="153"/>
      <c r="P1583" s="153"/>
      <c r="Q1583" s="153"/>
      <c r="R1583" s="153"/>
      <c r="S1583" s="153"/>
      <c r="T1583" s="153"/>
      <c r="U1583" s="153"/>
      <c r="V1583" s="153"/>
      <c r="W1583" s="153"/>
      <c r="X1583" s="153"/>
      <c r="Y1583" s="153"/>
      <c r="Z1583" s="153"/>
      <c r="AA1583" s="153"/>
      <c r="AB1583" s="153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802</v>
      </c>
      <c r="AF1584" s="60"/>
      <c r="AH1584" s="20"/>
    </row>
    <row r="1585" spans="1:34">
      <c r="A1585" s="99" t="s">
        <v>803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804</v>
      </c>
      <c r="B1586" s="87">
        <v>12</v>
      </c>
      <c r="C1586" s="21" t="s">
        <v>838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805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806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656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597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833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834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835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836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837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802</v>
      </c>
      <c r="AF1599" s="60"/>
      <c r="AH1599" s="20"/>
    </row>
    <row r="1600" spans="1:34">
      <c r="A1600" s="99" t="s">
        <v>803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804</v>
      </c>
      <c r="B1601" s="89">
        <v>14</v>
      </c>
      <c r="C1601" s="21" t="s">
        <v>838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805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806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656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597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833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834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835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836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837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802</v>
      </c>
      <c r="AF1614" s="60"/>
      <c r="AH1614" s="20"/>
    </row>
    <row r="1615" spans="1:34">
      <c r="A1615" s="99" t="s">
        <v>803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804</v>
      </c>
      <c r="B1616" s="87">
        <v>18</v>
      </c>
      <c r="C1616" s="21" t="s">
        <v>838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805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806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656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597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833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834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835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836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837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802</v>
      </c>
      <c r="AF1629" s="60"/>
      <c r="AH1629" s="20"/>
    </row>
    <row r="1630" spans="1:34">
      <c r="A1630" s="99" t="s">
        <v>803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804</v>
      </c>
      <c r="B1631" s="89">
        <v>18</v>
      </c>
      <c r="C1631" s="21" t="s">
        <v>838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805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806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656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597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833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834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835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836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837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802</v>
      </c>
      <c r="AF1644" s="60"/>
      <c r="AH1644" s="20"/>
    </row>
    <row r="1645" spans="1:34">
      <c r="A1645" s="99" t="s">
        <v>803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804</v>
      </c>
      <c r="B1646" s="87">
        <v>18</v>
      </c>
      <c r="C1646" s="21" t="s">
        <v>838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805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806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656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597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833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834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835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836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837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802</v>
      </c>
      <c r="AF1659" s="60"/>
      <c r="AH1659" s="20"/>
    </row>
    <row r="1660" spans="1:34">
      <c r="A1660" s="99" t="s">
        <v>803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804</v>
      </c>
      <c r="B1661" s="89">
        <v>12</v>
      </c>
      <c r="C1661" s="21" t="s">
        <v>838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805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806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656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597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833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834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835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836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837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802</v>
      </c>
      <c r="AF1674" s="60"/>
      <c r="AH1674" s="20"/>
    </row>
    <row r="1675" spans="1:34">
      <c r="A1675" s="99" t="s">
        <v>803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804</v>
      </c>
      <c r="B1676" s="87">
        <v>12</v>
      </c>
      <c r="C1676" s="21" t="s">
        <v>838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805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806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656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597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833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834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835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836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837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802</v>
      </c>
      <c r="AF1689" s="60"/>
      <c r="AH1689" s="20"/>
    </row>
    <row r="1690" spans="1:34">
      <c r="A1690" s="99" t="s">
        <v>803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804</v>
      </c>
      <c r="B1691" s="89">
        <v>16</v>
      </c>
      <c r="C1691" s="21" t="s">
        <v>838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805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806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656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597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833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834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835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836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837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802</v>
      </c>
      <c r="AF1704" s="60"/>
      <c r="AH1704" s="20"/>
    </row>
    <row r="1705" spans="1:34">
      <c r="A1705" s="99" t="s">
        <v>803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804</v>
      </c>
      <c r="B1706" s="87">
        <v>10</v>
      </c>
      <c r="C1706" s="21" t="s">
        <v>838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805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806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656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597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833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834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835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836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837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803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802</v>
      </c>
      <c r="AF1720" s="60"/>
      <c r="AH1720" s="20"/>
    </row>
    <row r="1721" spans="1:34">
      <c r="A1721" s="99" t="s">
        <v>804</v>
      </c>
      <c r="B1721" s="89">
        <v>16</v>
      </c>
      <c r="C1721" s="21" t="s">
        <v>838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805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806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656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597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833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834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835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836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837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803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802</v>
      </c>
      <c r="AF1735" s="60"/>
      <c r="AH1735" s="20"/>
    </row>
    <row r="1736" spans="1:34">
      <c r="A1736" s="99" t="s">
        <v>804</v>
      </c>
      <c r="B1736" s="87">
        <v>14</v>
      </c>
      <c r="C1736" s="21" t="s">
        <v>838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805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806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656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597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833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834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835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836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837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895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803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802</v>
      </c>
      <c r="AF1750" s="60"/>
      <c r="AH1750" s="20"/>
    </row>
    <row r="1751" spans="1:34">
      <c r="A1751" s="99" t="s">
        <v>804</v>
      </c>
      <c r="B1751" s="89">
        <v>16</v>
      </c>
      <c r="C1751" s="21" t="s">
        <v>838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805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806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656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597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833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834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835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836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837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903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803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802</v>
      </c>
      <c r="AF1765" s="60"/>
      <c r="AH1765" s="20"/>
    </row>
    <row r="1766" spans="1:34">
      <c r="A1766" s="99" t="s">
        <v>804</v>
      </c>
      <c r="B1766" s="89">
        <v>15</v>
      </c>
      <c r="C1766" s="21" t="s">
        <v>838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805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806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656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597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833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834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835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836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837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803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804</v>
      </c>
      <c r="B1781" s="91">
        <v>18</v>
      </c>
      <c r="C1781" s="21" t="s">
        <v>838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802</v>
      </c>
      <c r="AF1781" s="60"/>
      <c r="AH1781" s="20"/>
    </row>
    <row r="1782" spans="1:34">
      <c r="A1782" s="99" t="s">
        <v>805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806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656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597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833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834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835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836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837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803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804</v>
      </c>
      <c r="B1796" s="93">
        <v>24</v>
      </c>
      <c r="C1796" s="21" t="s">
        <v>838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802</v>
      </c>
      <c r="AF1796" s="60"/>
      <c r="AH1796" s="20"/>
    </row>
    <row r="1797" spans="1:34">
      <c r="A1797" s="99" t="s">
        <v>805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806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656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597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833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834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835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836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837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803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804</v>
      </c>
      <c r="B1811" s="91">
        <v>16</v>
      </c>
      <c r="C1811" s="21" t="s">
        <v>838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802</v>
      </c>
      <c r="AF1811" s="60"/>
      <c r="AH1811" s="20"/>
    </row>
    <row r="1812" spans="1:34">
      <c r="A1812" s="99" t="s">
        <v>805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806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656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597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833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834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835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836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837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803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804</v>
      </c>
      <c r="B1826" s="93">
        <v>20</v>
      </c>
      <c r="C1826" s="21" t="s">
        <v>838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802</v>
      </c>
      <c r="AF1826" s="60"/>
      <c r="AH1826" s="20"/>
    </row>
    <row r="1827" spans="1:34">
      <c r="A1827" s="99" t="s">
        <v>805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806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656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597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833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834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835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836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837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534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803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804</v>
      </c>
      <c r="B1841" s="91">
        <v>25</v>
      </c>
      <c r="C1841" s="21" t="s">
        <v>838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802</v>
      </c>
      <c r="AF1841" s="60"/>
      <c r="AH1841" s="20"/>
    </row>
    <row r="1842" spans="1:34">
      <c r="A1842" s="99" t="s">
        <v>805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806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656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597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833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834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835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836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837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584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803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804</v>
      </c>
      <c r="B1856" s="93">
        <v>18</v>
      </c>
      <c r="C1856" s="21" t="s">
        <v>838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802</v>
      </c>
      <c r="AF1856" s="60"/>
      <c r="AH1856" s="20"/>
    </row>
    <row r="1857" spans="1:34">
      <c r="A1857" s="99" t="s">
        <v>805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806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656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597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833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834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835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836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837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803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804</v>
      </c>
      <c r="B1871" s="91">
        <v>25</v>
      </c>
      <c r="C1871" s="21" t="s">
        <v>838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802</v>
      </c>
      <c r="AF1871" s="60"/>
      <c r="AH1871" s="20"/>
    </row>
    <row r="1872" spans="1:34">
      <c r="A1872" s="99" t="s">
        <v>805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806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656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597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833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834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835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836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837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150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270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405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675</v>
      </c>
      <c r="AA1884" s="52">
        <f>Q1884+V1884</f>
        <v>0</v>
      </c>
      <c r="AB1884" s="52">
        <f>R1884+W1884</f>
        <v>0</v>
      </c>
      <c r="AC1884" s="53">
        <f>ROUND(X1884+Y1884+Z1884+AA1884+AB1884,1)</f>
        <v>675</v>
      </c>
      <c r="AD1884" s="58"/>
      <c r="AE1884" s="113"/>
      <c r="AF1884" s="60"/>
      <c r="AH1884" s="20"/>
    </row>
    <row r="1885" spans="1:34">
      <c r="A1885" s="99" t="s">
        <v>803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200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300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450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750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750</v>
      </c>
      <c r="AD1885" s="48">
        <f>(ROUND(AC1885-AC1884,1)/AC1884)</f>
        <v>0.1111111111111111</v>
      </c>
      <c r="AE1885" s="113"/>
      <c r="AF1885" s="60"/>
      <c r="AH1885" s="20"/>
    </row>
    <row r="1886" spans="1:34">
      <c r="A1886" s="99" t="s">
        <v>804</v>
      </c>
      <c r="B1886" s="93">
        <v>15</v>
      </c>
      <c r="C1886" s="21" t="s">
        <v>838</v>
      </c>
      <c r="D1886" s="12">
        <v>0</v>
      </c>
      <c r="E1886" s="12">
        <v>0</v>
      </c>
      <c r="F1886" s="12">
        <v>150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255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382.5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637.5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637.5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805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150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255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382.5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637.5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637.5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806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150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255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382.5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637.5</v>
      </c>
      <c r="AA1888" s="14">
        <f t="shared" si="601"/>
        <v>0</v>
      </c>
      <c r="AB1888" s="14">
        <f t="shared" si="603"/>
        <v>0</v>
      </c>
      <c r="AC1888" s="15">
        <f t="shared" si="602"/>
        <v>637.5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656</v>
      </c>
      <c r="B1889" s="93"/>
      <c r="C1889" s="21" t="s">
        <v>339</v>
      </c>
      <c r="D1889" s="12">
        <v>0</v>
      </c>
      <c r="E1889" s="12">
        <v>0</v>
      </c>
      <c r="F1889" s="12">
        <v>150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255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382.5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637.5</v>
      </c>
      <c r="AA1889" s="14">
        <f t="shared" si="601"/>
        <v>0</v>
      </c>
      <c r="AB1889" s="14">
        <f t="shared" si="603"/>
        <v>0</v>
      </c>
      <c r="AC1889" s="15">
        <f t="shared" si="602"/>
        <v>637.5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597</v>
      </c>
      <c r="B1890" s="93"/>
      <c r="C1890" s="21" t="s">
        <v>1</v>
      </c>
      <c r="D1890" s="12">
        <v>0</v>
      </c>
      <c r="E1890" s="12">
        <v>200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300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450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750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750</v>
      </c>
      <c r="AD1890" s="48">
        <f>(ROUND(AC1890-AC1884,1)/AC1884)</f>
        <v>0.1111111111111111</v>
      </c>
      <c r="AE1890" s="113"/>
      <c r="AF1890" s="60"/>
      <c r="AH1890" s="20"/>
    </row>
    <row r="1891" spans="1:34">
      <c r="A1891" s="99" t="s">
        <v>833</v>
      </c>
      <c r="B1891" s="93"/>
      <c r="C1891" s="21" t="s">
        <v>2</v>
      </c>
      <c r="D1891" s="12">
        <v>0</v>
      </c>
      <c r="E1891" s="12">
        <v>0</v>
      </c>
      <c r="F1891" s="12">
        <v>200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300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450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750</v>
      </c>
      <c r="AA1891" s="14">
        <f t="shared" si="601"/>
        <v>0</v>
      </c>
      <c r="AB1891" s="14">
        <f t="shared" si="603"/>
        <v>0</v>
      </c>
      <c r="AC1891" s="15">
        <f t="shared" si="602"/>
        <v>750</v>
      </c>
      <c r="AD1891" s="48">
        <f>(ROUND(AC1891-AC1884,1)/AC1884)</f>
        <v>0.1111111111111111</v>
      </c>
      <c r="AE1891" s="113"/>
      <c r="AF1891" s="60"/>
      <c r="AH1891" s="20"/>
    </row>
    <row r="1892" spans="1:34">
      <c r="A1892" s="99" t="s">
        <v>834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200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300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450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750</v>
      </c>
      <c r="AB1892" s="14">
        <f t="shared" si="603"/>
        <v>0</v>
      </c>
      <c r="AC1892" s="15">
        <f t="shared" si="602"/>
        <v>750</v>
      </c>
      <c r="AD1892" s="48">
        <f>(ROUND(AC1892-AC1884,1)/AC1884)</f>
        <v>0.1111111111111111</v>
      </c>
      <c r="AE1892" s="113"/>
      <c r="AF1892" s="60"/>
      <c r="AH1892" s="20"/>
    </row>
    <row r="1893" spans="1:34">
      <c r="A1893" s="99" t="s">
        <v>835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200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300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450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750</v>
      </c>
      <c r="AC1893" s="15">
        <f t="shared" si="602"/>
        <v>750</v>
      </c>
      <c r="AD1893" s="48">
        <f>(ROUND(AC1893-AC1884,1)/AC1884)</f>
        <v>0.1111111111111111</v>
      </c>
      <c r="AE1893" s="113"/>
      <c r="AF1893" s="60"/>
      <c r="AH1893" s="20"/>
    </row>
    <row r="1894" spans="1:34">
      <c r="A1894" s="99" t="s">
        <v>836</v>
      </c>
      <c r="B1894" s="93"/>
      <c r="C1894" s="21" t="s">
        <v>327</v>
      </c>
      <c r="D1894" s="12">
        <v>0</v>
      </c>
      <c r="E1894" s="12">
        <v>0</v>
      </c>
      <c r="F1894" s="12">
        <v>160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25</v>
      </c>
      <c r="N1894" s="14">
        <f>D1894*$D$13</f>
        <v>0</v>
      </c>
      <c r="O1894" s="14">
        <f>E1894*$E$13</f>
        <v>0</v>
      </c>
      <c r="P1894" s="14">
        <f>F1894*$F$13</f>
        <v>240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540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780</v>
      </c>
      <c r="AA1894" s="14">
        <f t="shared" si="601"/>
        <v>0</v>
      </c>
      <c r="AB1894" s="14">
        <f t="shared" si="603"/>
        <v>0</v>
      </c>
      <c r="AC1894" s="15">
        <f t="shared" si="602"/>
        <v>780</v>
      </c>
      <c r="AD1894" s="48">
        <f>(ROUND(AC1894-AC1884,1)/AC1884)</f>
        <v>0.15555555555555556</v>
      </c>
      <c r="AE1894" s="113"/>
      <c r="AF1894" s="60"/>
      <c r="AH1894" s="20"/>
    </row>
    <row r="1895" spans="1:34">
      <c r="A1895" s="99" t="s">
        <v>837</v>
      </c>
      <c r="B1895" s="93"/>
      <c r="C1895" s="21" t="s">
        <v>328</v>
      </c>
      <c r="D1895" s="12">
        <v>200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300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450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750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750</v>
      </c>
      <c r="AD1895" s="48">
        <f>(ROUND(AC1895-AC1884,1)/AC1884)</f>
        <v>0.1111111111111111</v>
      </c>
      <c r="AE1895" s="113"/>
      <c r="AF1895" s="60"/>
      <c r="AH1895" s="20"/>
    </row>
    <row r="1896" spans="1:34">
      <c r="A1896" s="99"/>
      <c r="B1896" s="93" t="s">
        <v>880</v>
      </c>
      <c r="C1896" s="21" t="s">
        <v>329</v>
      </c>
      <c r="D1896" s="12">
        <v>200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300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450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750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750</v>
      </c>
      <c r="AD1896" s="48">
        <f>(ROUND(AC1896-AC1884,1)/AC1884)</f>
        <v>0.1111111111111111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200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300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450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750</v>
      </c>
      <c r="AA1897" s="14">
        <f t="shared" si="601"/>
        <v>0</v>
      </c>
      <c r="AB1897" s="14">
        <f t="shared" si="603"/>
        <v>0</v>
      </c>
      <c r="AC1897" s="15">
        <f t="shared" si="602"/>
        <v>750</v>
      </c>
      <c r="AD1897" s="48">
        <f>(ROUND(AC1897-AC1884,1)/AC1884)</f>
        <v>0.1111111111111111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200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300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450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750</v>
      </c>
      <c r="AA1898" s="14">
        <f t="shared" si="601"/>
        <v>0</v>
      </c>
      <c r="AB1898" s="14">
        <f t="shared" si="603"/>
        <v>0</v>
      </c>
      <c r="AC1898" s="15">
        <f t="shared" si="602"/>
        <v>750</v>
      </c>
      <c r="AD1898" s="48">
        <f>(ROUND(AC1898-AC1884,1)/AC1884)</f>
        <v>0.1111111111111111</v>
      </c>
      <c r="AE1898" s="113"/>
      <c r="AF1898" s="60"/>
      <c r="AH1898" s="20"/>
    </row>
    <row r="1899" spans="1:34">
      <c r="A1899" s="107"/>
      <c r="B1899" s="153" t="s">
        <v>423</v>
      </c>
      <c r="C1899" s="153"/>
      <c r="D1899" s="153"/>
      <c r="E1899" s="153"/>
      <c r="F1899" s="153"/>
      <c r="G1899" s="153"/>
      <c r="H1899" s="153"/>
      <c r="I1899" s="153"/>
      <c r="J1899" s="153"/>
      <c r="K1899" s="153"/>
      <c r="L1899" s="153"/>
      <c r="M1899" s="153"/>
      <c r="N1899" s="153"/>
      <c r="O1899" s="153"/>
      <c r="P1899" s="153"/>
      <c r="Q1899" s="153"/>
      <c r="R1899" s="153"/>
      <c r="S1899" s="153"/>
      <c r="T1899" s="153"/>
      <c r="U1899" s="153"/>
      <c r="V1899" s="153"/>
      <c r="W1899" s="153"/>
      <c r="X1899" s="153"/>
      <c r="Y1899" s="153"/>
      <c r="Z1899" s="153"/>
      <c r="AA1899" s="153"/>
      <c r="AB1899" s="153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803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804</v>
      </c>
      <c r="B1902" s="89">
        <v>18</v>
      </c>
      <c r="C1902" s="21" t="s">
        <v>838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802</v>
      </c>
      <c r="AF1902" s="60"/>
      <c r="AH1902" s="20"/>
    </row>
    <row r="1903" spans="1:34">
      <c r="A1903" s="99" t="s">
        <v>805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806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656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597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833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834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835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836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837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803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804</v>
      </c>
      <c r="B1917" s="87">
        <v>20</v>
      </c>
      <c r="C1917" s="21" t="s">
        <v>838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802</v>
      </c>
      <c r="AF1917" s="60"/>
      <c r="AH1917" s="20"/>
    </row>
    <row r="1918" spans="1:34">
      <c r="A1918" s="99" t="s">
        <v>805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806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656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597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833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834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835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836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837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803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804</v>
      </c>
      <c r="B1932" s="91">
        <v>26</v>
      </c>
      <c r="C1932" s="21" t="s">
        <v>838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802</v>
      </c>
      <c r="AF1932" s="60"/>
      <c r="AH1932" s="20"/>
    </row>
    <row r="1933" spans="1:34">
      <c r="A1933" s="99" t="s">
        <v>805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806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656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597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833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834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835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836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837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803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804</v>
      </c>
      <c r="B1947" s="93">
        <v>28</v>
      </c>
      <c r="C1947" s="21" t="s">
        <v>838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802</v>
      </c>
      <c r="AF1947" s="60"/>
      <c r="AH1947" s="20"/>
    </row>
    <row r="1948" spans="1:34">
      <c r="A1948" s="99" t="s">
        <v>805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806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656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597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833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834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835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836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837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53" t="s">
        <v>86</v>
      </c>
      <c r="C1960" s="153"/>
      <c r="D1960" s="153"/>
      <c r="E1960" s="153"/>
      <c r="F1960" s="153"/>
      <c r="G1960" s="153"/>
      <c r="H1960" s="153"/>
      <c r="I1960" s="153"/>
      <c r="J1960" s="153"/>
      <c r="K1960" s="153"/>
      <c r="L1960" s="153"/>
      <c r="M1960" s="153"/>
      <c r="N1960" s="153"/>
      <c r="O1960" s="153"/>
      <c r="P1960" s="153"/>
      <c r="Q1960" s="153"/>
      <c r="R1960" s="153"/>
      <c r="S1960" s="153"/>
      <c r="T1960" s="153"/>
      <c r="U1960" s="153"/>
      <c r="V1960" s="153"/>
      <c r="W1960" s="153"/>
      <c r="X1960" s="153"/>
      <c r="Y1960" s="153"/>
      <c r="Z1960" s="153"/>
      <c r="AA1960" s="153"/>
      <c r="AB1960" s="153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803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802</v>
      </c>
      <c r="AF1962" s="60"/>
      <c r="AH1962" s="20"/>
    </row>
    <row r="1963" spans="1:34">
      <c r="A1963" s="99" t="s">
        <v>804</v>
      </c>
      <c r="B1963" s="87">
        <v>18</v>
      </c>
      <c r="C1963" s="21" t="s">
        <v>838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805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806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656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597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833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834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835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836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837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803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802</v>
      </c>
      <c r="AF1977" s="60"/>
      <c r="AH1977" s="20"/>
    </row>
    <row r="1978" spans="1:34">
      <c r="A1978" s="99" t="s">
        <v>804</v>
      </c>
      <c r="B1978" s="89">
        <v>24</v>
      </c>
      <c r="C1978" s="21" t="s">
        <v>838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805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806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656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597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833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834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835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836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837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561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803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802</v>
      </c>
      <c r="AF1992" s="60"/>
      <c r="AH1992" s="20"/>
    </row>
    <row r="1993" spans="1:34">
      <c r="A1993" s="99" t="s">
        <v>804</v>
      </c>
      <c r="B1993" s="87">
        <v>20</v>
      </c>
      <c r="C1993" s="21" t="s">
        <v>838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805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806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656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597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833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834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835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836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837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803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802</v>
      </c>
      <c r="AF2007" s="60"/>
      <c r="AH2007" s="20"/>
    </row>
    <row r="2008" spans="1:34">
      <c r="A2008" s="99" t="s">
        <v>804</v>
      </c>
      <c r="B2008" s="89">
        <v>20</v>
      </c>
      <c r="C2008" s="21" t="s">
        <v>838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805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806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656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597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833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834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835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836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837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803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802</v>
      </c>
      <c r="AF2022" s="60"/>
      <c r="AH2022" s="20"/>
    </row>
    <row r="2023" spans="1:34">
      <c r="A2023" s="99" t="s">
        <v>804</v>
      </c>
      <c r="B2023" s="91">
        <v>28</v>
      </c>
      <c r="C2023" s="21" t="s">
        <v>838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805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806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656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597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833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834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835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836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837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803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802</v>
      </c>
      <c r="AF2037" s="60"/>
      <c r="AH2037" s="20"/>
    </row>
    <row r="2038" spans="1:34">
      <c r="A2038" s="99" t="s">
        <v>804</v>
      </c>
      <c r="B2038" s="93">
        <v>12</v>
      </c>
      <c r="C2038" s="21" t="s">
        <v>838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805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806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656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597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833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834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835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836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837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587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803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802</v>
      </c>
      <c r="AF2052" s="60"/>
      <c r="AH2052" s="20"/>
    </row>
    <row r="2053" spans="1:34">
      <c r="A2053" s="99" t="s">
        <v>804</v>
      </c>
      <c r="B2053" s="91">
        <v>13</v>
      </c>
      <c r="C2053" s="21" t="s">
        <v>838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805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806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656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597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833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834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835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836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837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803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804</v>
      </c>
      <c r="B2068" s="93">
        <v>40</v>
      </c>
      <c r="C2068" s="21" t="s">
        <v>838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802</v>
      </c>
      <c r="AF2068" s="60"/>
      <c r="AH2068" s="20"/>
    </row>
    <row r="2069" spans="1:34">
      <c r="A2069" s="99" t="s">
        <v>805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806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656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597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833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834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835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836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837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53" t="s">
        <v>92</v>
      </c>
      <c r="C2081" s="153"/>
      <c r="D2081" s="153"/>
      <c r="E2081" s="153"/>
      <c r="F2081" s="153"/>
      <c r="G2081" s="153"/>
      <c r="H2081" s="153"/>
      <c r="I2081" s="153"/>
      <c r="J2081" s="153"/>
      <c r="K2081" s="153"/>
      <c r="L2081" s="153"/>
      <c r="M2081" s="153"/>
      <c r="N2081" s="153"/>
      <c r="O2081" s="153"/>
      <c r="P2081" s="153"/>
      <c r="Q2081" s="153"/>
      <c r="R2081" s="153"/>
      <c r="S2081" s="153"/>
      <c r="T2081" s="153"/>
      <c r="U2081" s="153"/>
      <c r="V2081" s="153"/>
      <c r="W2081" s="153"/>
      <c r="X2081" s="153"/>
      <c r="Y2081" s="153"/>
      <c r="Z2081" s="153"/>
      <c r="AA2081" s="153"/>
      <c r="AB2081" s="153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803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802</v>
      </c>
      <c r="AF2083" s="60"/>
      <c r="AH2083" s="20"/>
    </row>
    <row r="2084" spans="1:34">
      <c r="A2084" s="99" t="s">
        <v>804</v>
      </c>
      <c r="B2084" s="87">
        <v>12</v>
      </c>
      <c r="C2084" s="21" t="s">
        <v>838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805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806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656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597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833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834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835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836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837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803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802</v>
      </c>
      <c r="AF2098" s="60"/>
      <c r="AH2098" s="20"/>
    </row>
    <row r="2099" spans="1:34">
      <c r="A2099" s="99" t="s">
        <v>804</v>
      </c>
      <c r="B2099" s="89">
        <v>8</v>
      </c>
      <c r="C2099" s="21" t="s">
        <v>838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805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806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656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597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833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834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835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836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837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585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803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802</v>
      </c>
      <c r="AF2113" s="60"/>
      <c r="AH2113" s="20"/>
    </row>
    <row r="2114" spans="1:34">
      <c r="A2114" s="99" t="s">
        <v>804</v>
      </c>
      <c r="B2114" s="87">
        <v>12</v>
      </c>
      <c r="C2114" s="21" t="s">
        <v>838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805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806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656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597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833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834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835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836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837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803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802</v>
      </c>
      <c r="AF2128" s="60"/>
      <c r="AH2128" s="20"/>
    </row>
    <row r="2129" spans="1:34">
      <c r="A2129" s="99" t="s">
        <v>804</v>
      </c>
      <c r="B2129" s="91">
        <v>28</v>
      </c>
      <c r="C2129" s="21" t="s">
        <v>838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805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806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656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597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833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834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835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836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837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803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802</v>
      </c>
      <c r="AF2143" s="60"/>
      <c r="AH2143" s="20"/>
    </row>
    <row r="2144" spans="1:34">
      <c r="A2144" s="99" t="s">
        <v>804</v>
      </c>
      <c r="B2144" s="93">
        <v>24</v>
      </c>
      <c r="C2144" s="21" t="s">
        <v>838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805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806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656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597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833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834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835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836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837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803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802</v>
      </c>
      <c r="AF2158" s="60"/>
      <c r="AH2158" s="20"/>
    </row>
    <row r="2159" spans="1:34">
      <c r="A2159" s="99" t="s">
        <v>804</v>
      </c>
      <c r="B2159" s="91">
        <v>0</v>
      </c>
      <c r="C2159" s="21" t="s">
        <v>838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805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806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656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597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833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834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835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836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837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803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802</v>
      </c>
      <c r="AF2173" s="60"/>
      <c r="AH2173" s="20"/>
    </row>
    <row r="2174" spans="1:34">
      <c r="A2174" s="99" t="s">
        <v>804</v>
      </c>
      <c r="B2174" s="93">
        <v>16</v>
      </c>
      <c r="C2174" s="21" t="s">
        <v>838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805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806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656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597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833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834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835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836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837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803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804</v>
      </c>
      <c r="B2189" s="91">
        <v>16</v>
      </c>
      <c r="C2189" s="21" t="s">
        <v>838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802</v>
      </c>
      <c r="AF2189" s="60"/>
      <c r="AH2189" s="20"/>
    </row>
    <row r="2190" spans="1:34">
      <c r="A2190" s="99" t="s">
        <v>805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806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656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597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833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834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835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836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837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803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804</v>
      </c>
      <c r="B2204" s="93">
        <v>20</v>
      </c>
      <c r="C2204" s="21" t="s">
        <v>838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802</v>
      </c>
      <c r="AF2204" s="60"/>
      <c r="AH2204" s="20"/>
    </row>
    <row r="2205" spans="1:34">
      <c r="A2205" s="99" t="s">
        <v>805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806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656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597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833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834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835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836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837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583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803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804</v>
      </c>
      <c r="B2219" s="91">
        <v>18</v>
      </c>
      <c r="C2219" s="21" t="s">
        <v>838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805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802</v>
      </c>
      <c r="AF2220" s="60"/>
      <c r="AH2220" s="20"/>
    </row>
    <row r="2221" spans="1:34">
      <c r="A2221" s="99" t="s">
        <v>806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656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597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833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834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835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836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837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803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804</v>
      </c>
      <c r="B2234" s="93">
        <v>20</v>
      </c>
      <c r="C2234" s="21" t="s">
        <v>838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805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802</v>
      </c>
      <c r="AF2235" s="60"/>
      <c r="AH2235" s="20"/>
    </row>
    <row r="2236" spans="1:34">
      <c r="A2236" s="99" t="s">
        <v>806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656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597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833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834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835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836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837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53" t="s">
        <v>101</v>
      </c>
      <c r="C2247" s="153"/>
      <c r="D2247" s="153"/>
      <c r="E2247" s="153"/>
      <c r="F2247" s="153"/>
      <c r="G2247" s="153"/>
      <c r="H2247" s="153"/>
      <c r="I2247" s="153"/>
      <c r="J2247" s="153"/>
      <c r="K2247" s="153"/>
      <c r="L2247" s="153"/>
      <c r="M2247" s="153"/>
      <c r="N2247" s="153"/>
      <c r="O2247" s="153"/>
      <c r="P2247" s="153"/>
      <c r="Q2247" s="153"/>
      <c r="R2247" s="153"/>
      <c r="S2247" s="153"/>
      <c r="T2247" s="153"/>
      <c r="U2247" s="153"/>
      <c r="V2247" s="153"/>
      <c r="W2247" s="153"/>
      <c r="X2247" s="153"/>
      <c r="Y2247" s="153"/>
      <c r="Z2247" s="153"/>
      <c r="AA2247" s="153"/>
      <c r="AB2247" s="153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803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804</v>
      </c>
      <c r="B2250" s="87">
        <v>12</v>
      </c>
      <c r="C2250" s="21" t="s">
        <v>838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802</v>
      </c>
      <c r="AF2250" s="60"/>
      <c r="AH2250" s="20"/>
    </row>
    <row r="2251" spans="1:34">
      <c r="A2251" s="99" t="s">
        <v>805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806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656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597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833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834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835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836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837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803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804</v>
      </c>
      <c r="B2265" s="89">
        <v>18</v>
      </c>
      <c r="C2265" s="21" t="s">
        <v>838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802</v>
      </c>
      <c r="AF2265" s="60"/>
      <c r="AH2265" s="20"/>
    </row>
    <row r="2266" spans="1:34">
      <c r="A2266" s="99" t="s">
        <v>805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806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656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597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833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834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835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836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837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803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804</v>
      </c>
      <c r="B2280" s="91">
        <v>18</v>
      </c>
      <c r="C2280" s="21" t="s">
        <v>838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802</v>
      </c>
      <c r="AF2280" s="60"/>
      <c r="AH2280" s="20"/>
    </row>
    <row r="2281" spans="1:34">
      <c r="A2281" s="99" t="s">
        <v>805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806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656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597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833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834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835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836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837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803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804</v>
      </c>
      <c r="B2295" s="93">
        <v>12</v>
      </c>
      <c r="C2295" s="21" t="s">
        <v>838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802</v>
      </c>
      <c r="AF2295" s="60"/>
      <c r="AH2295" s="20"/>
    </row>
    <row r="2296" spans="1:34">
      <c r="A2296" s="99" t="s">
        <v>805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806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656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597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833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834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835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836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837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803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804</v>
      </c>
      <c r="B2310" s="91">
        <v>32</v>
      </c>
      <c r="C2310" s="21" t="s">
        <v>838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802</v>
      </c>
      <c r="AF2310" s="60"/>
      <c r="AH2310" s="20"/>
    </row>
    <row r="2311" spans="1:34">
      <c r="A2311" s="99" t="s">
        <v>805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806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656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597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833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834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835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836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837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803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804</v>
      </c>
      <c r="B2325" s="93">
        <v>18</v>
      </c>
      <c r="C2325" s="21" t="s">
        <v>838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802</v>
      </c>
      <c r="AF2325" s="60"/>
      <c r="AH2325" s="20"/>
    </row>
    <row r="2326" spans="1:34">
      <c r="A2326" s="99" t="s">
        <v>805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806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656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597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833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834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835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836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837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803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804</v>
      </c>
      <c r="B2340" s="91">
        <v>40</v>
      </c>
      <c r="C2340" s="21" t="s">
        <v>838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802</v>
      </c>
      <c r="AF2340" s="60"/>
      <c r="AH2340" s="20"/>
    </row>
    <row r="2341" spans="1:34">
      <c r="A2341" s="99" t="s">
        <v>805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806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656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597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833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834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835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836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837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577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803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804</v>
      </c>
      <c r="B2355" s="93">
        <v>20</v>
      </c>
      <c r="C2355" s="21" t="s">
        <v>838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802</v>
      </c>
      <c r="AF2355" s="60"/>
      <c r="AH2355" s="20"/>
    </row>
    <row r="2356" spans="1:34">
      <c r="A2356" s="99" t="s">
        <v>805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806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656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597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833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834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835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836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837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876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803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804</v>
      </c>
      <c r="B2370" s="91">
        <v>36</v>
      </c>
      <c r="C2370" s="21" t="s">
        <v>838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802</v>
      </c>
      <c r="AF2370" s="60"/>
      <c r="AH2370" s="20"/>
    </row>
    <row r="2371" spans="1:34">
      <c r="A2371" s="99" t="s">
        <v>805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806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656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597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833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834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835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836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837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904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803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804</v>
      </c>
      <c r="B2385" s="93">
        <v>40</v>
      </c>
      <c r="C2385" s="21" t="s">
        <v>838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802</v>
      </c>
      <c r="AF2385" s="60"/>
      <c r="AH2385" s="20"/>
    </row>
    <row r="2386" spans="1:34">
      <c r="A2386" s="99" t="s">
        <v>805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806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656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597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833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834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835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836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837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53" t="s">
        <v>799</v>
      </c>
      <c r="C2398" s="153"/>
      <c r="D2398" s="153"/>
      <c r="E2398" s="153"/>
      <c r="F2398" s="153"/>
      <c r="G2398" s="153"/>
      <c r="H2398" s="153"/>
      <c r="I2398" s="153"/>
      <c r="J2398" s="153"/>
      <c r="K2398" s="153"/>
      <c r="L2398" s="153"/>
      <c r="M2398" s="153"/>
      <c r="N2398" s="153"/>
      <c r="O2398" s="153"/>
      <c r="P2398" s="153"/>
      <c r="Q2398" s="153"/>
      <c r="R2398" s="153"/>
      <c r="S2398" s="153"/>
      <c r="T2398" s="153"/>
      <c r="U2398" s="153"/>
      <c r="V2398" s="153"/>
      <c r="W2398" s="153"/>
      <c r="X2398" s="153"/>
      <c r="Y2398" s="153"/>
      <c r="Z2398" s="153"/>
      <c r="AA2398" s="153"/>
      <c r="AB2398" s="153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803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804</v>
      </c>
      <c r="B2401" s="87">
        <v>16</v>
      </c>
      <c r="C2401" s="21" t="s">
        <v>838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802</v>
      </c>
      <c r="AF2401" s="60"/>
      <c r="AH2401" s="20"/>
    </row>
    <row r="2402" spans="1:34">
      <c r="A2402" s="99" t="s">
        <v>805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806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656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597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833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834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835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836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837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803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804</v>
      </c>
      <c r="B2416" s="91">
        <v>25</v>
      </c>
      <c r="C2416" s="21" t="s">
        <v>838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802</v>
      </c>
      <c r="AF2416" s="60"/>
      <c r="AH2416" s="20"/>
    </row>
    <row r="2417" spans="1:34">
      <c r="A2417" s="99" t="s">
        <v>805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806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656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597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833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834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835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836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837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53" t="s">
        <v>109</v>
      </c>
      <c r="C2429" s="153"/>
      <c r="D2429" s="153"/>
      <c r="E2429" s="153"/>
      <c r="F2429" s="153"/>
      <c r="G2429" s="153"/>
      <c r="H2429" s="153"/>
      <c r="I2429" s="153"/>
      <c r="J2429" s="153"/>
      <c r="K2429" s="153"/>
      <c r="L2429" s="153"/>
      <c r="M2429" s="153"/>
      <c r="N2429" s="153"/>
      <c r="O2429" s="153"/>
      <c r="P2429" s="153"/>
      <c r="Q2429" s="153"/>
      <c r="R2429" s="153"/>
      <c r="S2429" s="153"/>
      <c r="T2429" s="153"/>
      <c r="U2429" s="153"/>
      <c r="V2429" s="153"/>
      <c r="W2429" s="153"/>
      <c r="X2429" s="153"/>
      <c r="Y2429" s="153"/>
      <c r="Z2429" s="153"/>
      <c r="AA2429" s="153"/>
      <c r="AB2429" s="153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803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802</v>
      </c>
      <c r="AF2431" s="60"/>
    </row>
    <row r="2432" spans="1:34">
      <c r="A2432" s="99" t="s">
        <v>804</v>
      </c>
      <c r="B2432" s="87">
        <v>0</v>
      </c>
      <c r="C2432" s="21" t="s">
        <v>838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805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806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656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597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833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834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835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836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837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803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802</v>
      </c>
      <c r="AF2446" s="60"/>
    </row>
    <row r="2447" spans="1:32">
      <c r="A2447" s="99" t="s">
        <v>804</v>
      </c>
      <c r="B2447" s="89">
        <v>8</v>
      </c>
      <c r="C2447" s="21" t="s">
        <v>838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805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806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656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597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833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834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835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836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837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803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802</v>
      </c>
      <c r="AF2461" s="60"/>
    </row>
    <row r="2462" spans="1:32">
      <c r="A2462" s="99" t="s">
        <v>804</v>
      </c>
      <c r="B2462" s="87">
        <v>0</v>
      </c>
      <c r="C2462" s="21" t="s">
        <v>838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805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806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656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597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833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834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835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836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837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803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802</v>
      </c>
      <c r="AF2476" s="60"/>
    </row>
    <row r="2477" spans="1:32">
      <c r="A2477" s="99" t="s">
        <v>804</v>
      </c>
      <c r="B2477" s="89">
        <v>0</v>
      </c>
      <c r="C2477" s="21" t="s">
        <v>838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805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806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656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597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833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834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835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836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837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803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802</v>
      </c>
      <c r="AF2491" s="60"/>
    </row>
    <row r="2492" spans="1:32">
      <c r="A2492" s="99" t="s">
        <v>804</v>
      </c>
      <c r="B2492" s="87">
        <v>18</v>
      </c>
      <c r="C2492" s="21" t="s">
        <v>838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805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806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656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597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833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834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835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836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837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803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802</v>
      </c>
      <c r="AF2506" s="60"/>
    </row>
    <row r="2507" spans="1:32">
      <c r="A2507" s="99" t="s">
        <v>804</v>
      </c>
      <c r="B2507" s="89">
        <v>0</v>
      </c>
      <c r="C2507" s="21" t="s">
        <v>838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805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806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656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597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833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834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835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836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837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558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803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802</v>
      </c>
      <c r="AF2521" s="60"/>
    </row>
    <row r="2522" spans="1:32">
      <c r="A2522" s="99" t="s">
        <v>804</v>
      </c>
      <c r="B2522" s="87">
        <v>0</v>
      </c>
      <c r="C2522" s="21" t="s">
        <v>838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805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806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656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597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833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834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835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836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837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803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802</v>
      </c>
      <c r="AF2536" s="60"/>
    </row>
    <row r="2537" spans="1:32">
      <c r="A2537" s="99" t="s">
        <v>804</v>
      </c>
      <c r="B2537" s="89">
        <v>0</v>
      </c>
      <c r="C2537" s="21" t="s">
        <v>838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805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806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656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597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833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834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835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836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837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803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802</v>
      </c>
      <c r="AF2551" s="60"/>
    </row>
    <row r="2552" spans="1:32">
      <c r="A2552" s="99" t="s">
        <v>804</v>
      </c>
      <c r="B2552" s="91">
        <v>14</v>
      </c>
      <c r="C2552" s="21" t="s">
        <v>838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805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806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656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597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833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834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835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836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837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803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802</v>
      </c>
      <c r="AF2566" s="60"/>
    </row>
    <row r="2567" spans="1:32">
      <c r="A2567" s="99" t="s">
        <v>804</v>
      </c>
      <c r="B2567" s="93">
        <v>0</v>
      </c>
      <c r="C2567" s="21" t="s">
        <v>838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805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806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656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597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833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834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835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836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837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803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802</v>
      </c>
      <c r="AF2581" s="60"/>
    </row>
    <row r="2582" spans="1:32">
      <c r="A2582" s="99" t="s">
        <v>804</v>
      </c>
      <c r="B2582" s="91">
        <v>18</v>
      </c>
      <c r="C2582" s="21" t="s">
        <v>838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805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806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656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597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833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834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835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836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837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803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804</v>
      </c>
      <c r="B2597" s="93">
        <v>0</v>
      </c>
      <c r="C2597" s="21" t="s">
        <v>838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802</v>
      </c>
      <c r="AF2597" s="60"/>
    </row>
    <row r="2598" spans="1:32">
      <c r="A2598" s="99" t="s">
        <v>805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806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656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597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833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834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835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836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837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53" t="s">
        <v>120</v>
      </c>
      <c r="C2610" s="153"/>
      <c r="D2610" s="153"/>
      <c r="E2610" s="153"/>
      <c r="F2610" s="153"/>
      <c r="G2610" s="153"/>
      <c r="H2610" s="153"/>
      <c r="I2610" s="153"/>
      <c r="J2610" s="153"/>
      <c r="K2610" s="153"/>
      <c r="L2610" s="153"/>
      <c r="M2610" s="153"/>
      <c r="N2610" s="153"/>
      <c r="O2610" s="153"/>
      <c r="P2610" s="153"/>
      <c r="Q2610" s="153"/>
      <c r="R2610" s="153"/>
      <c r="S2610" s="153"/>
      <c r="T2610" s="153"/>
      <c r="U2610" s="153"/>
      <c r="V2610" s="153"/>
      <c r="W2610" s="153"/>
      <c r="X2610" s="153"/>
      <c r="Y2610" s="153"/>
      <c r="Z2610" s="153"/>
      <c r="AA2610" s="153"/>
      <c r="AB2610" s="153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803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802</v>
      </c>
      <c r="AF2612" s="60"/>
    </row>
    <row r="2613" spans="1:32">
      <c r="A2613" s="99" t="s">
        <v>804</v>
      </c>
      <c r="B2613" s="87">
        <v>8</v>
      </c>
      <c r="C2613" s="21" t="s">
        <v>838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805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806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656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597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833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834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835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836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837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803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802</v>
      </c>
      <c r="AF2627" s="60"/>
    </row>
    <row r="2628" spans="1:32">
      <c r="A2628" s="99" t="s">
        <v>804</v>
      </c>
      <c r="B2628" s="89">
        <v>10</v>
      </c>
      <c r="C2628" s="21" t="s">
        <v>838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805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806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656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597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833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834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835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836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837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803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802</v>
      </c>
      <c r="AF2642" s="60"/>
    </row>
    <row r="2643" spans="1:32">
      <c r="A2643" s="99" t="s">
        <v>804</v>
      </c>
      <c r="B2643" s="87">
        <v>16</v>
      </c>
      <c r="C2643" s="21" t="s">
        <v>838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805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806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656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597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833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834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835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836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837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545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803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802</v>
      </c>
      <c r="AF2657" s="60"/>
    </row>
    <row r="2658" spans="1:32">
      <c r="A2658" s="99" t="s">
        <v>804</v>
      </c>
      <c r="B2658" s="89">
        <v>0</v>
      </c>
      <c r="C2658" s="21" t="s">
        <v>838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805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806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656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597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833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834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835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836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837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803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804</v>
      </c>
      <c r="B2673" s="91">
        <v>18</v>
      </c>
      <c r="C2673" s="21" t="s">
        <v>838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802</v>
      </c>
      <c r="AF2673" s="60"/>
    </row>
    <row r="2674" spans="1:32">
      <c r="A2674" s="99" t="s">
        <v>805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806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656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597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833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834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835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836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837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655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803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802</v>
      </c>
      <c r="AF2687" s="60"/>
    </row>
    <row r="2688" spans="1:32">
      <c r="A2688" s="99" t="s">
        <v>804</v>
      </c>
      <c r="B2688" s="93">
        <v>0</v>
      </c>
      <c r="C2688" s="21" t="s">
        <v>838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805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806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656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597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833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834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835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836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837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803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802</v>
      </c>
      <c r="AF2702" s="60"/>
    </row>
    <row r="2703" spans="1:32">
      <c r="A2703" s="99" t="s">
        <v>804</v>
      </c>
      <c r="B2703" s="91">
        <v>0</v>
      </c>
      <c r="C2703" s="21" t="s">
        <v>838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805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806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656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597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833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834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835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836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837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803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802</v>
      </c>
      <c r="AF2717" s="60"/>
    </row>
    <row r="2718" spans="1:32">
      <c r="A2718" s="99" t="s">
        <v>804</v>
      </c>
      <c r="B2718" s="93">
        <v>0</v>
      </c>
      <c r="C2718" s="21" t="s">
        <v>838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805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806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656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597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833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834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835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836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837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803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802</v>
      </c>
      <c r="AF2732" s="60"/>
    </row>
    <row r="2733" spans="1:32">
      <c r="A2733" s="99" t="s">
        <v>804</v>
      </c>
      <c r="B2733" s="91">
        <v>0</v>
      </c>
      <c r="C2733" s="21" t="s">
        <v>838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805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806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656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597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833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834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835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836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837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541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803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802</v>
      </c>
      <c r="AF2747" s="60"/>
    </row>
    <row r="2748" spans="1:32">
      <c r="A2748" s="99" t="s">
        <v>804</v>
      </c>
      <c r="B2748" s="93">
        <v>0</v>
      </c>
      <c r="C2748" s="21" t="s">
        <v>838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805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806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656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597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833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834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835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836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837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555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803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802</v>
      </c>
      <c r="AF2762" s="60"/>
    </row>
    <row r="2763" spans="1:32">
      <c r="A2763" s="99" t="s">
        <v>804</v>
      </c>
      <c r="B2763" s="91">
        <v>0</v>
      </c>
      <c r="C2763" s="21" t="s">
        <v>838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805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806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656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597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833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834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835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836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837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531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803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802</v>
      </c>
      <c r="AF2777" s="60"/>
    </row>
    <row r="2778" spans="1:32">
      <c r="A2778" s="99" t="s">
        <v>804</v>
      </c>
      <c r="B2778" s="93">
        <v>16</v>
      </c>
      <c r="C2778" s="21" t="s">
        <v>838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805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806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656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597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833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834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835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836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837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550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803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802</v>
      </c>
      <c r="AF2792" s="60"/>
    </row>
    <row r="2793" spans="1:32">
      <c r="A2793" s="99" t="s">
        <v>804</v>
      </c>
      <c r="B2793" s="91">
        <v>0</v>
      </c>
      <c r="C2793" s="21" t="s">
        <v>838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805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806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656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597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833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834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835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836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837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53" t="s">
        <v>126</v>
      </c>
      <c r="C2806" s="153"/>
      <c r="D2806" s="153"/>
      <c r="E2806" s="153"/>
      <c r="F2806" s="153"/>
      <c r="G2806" s="153"/>
      <c r="H2806" s="153"/>
      <c r="I2806" s="153"/>
      <c r="J2806" s="153"/>
      <c r="K2806" s="153"/>
      <c r="L2806" s="153"/>
      <c r="M2806" s="153"/>
      <c r="N2806" s="153"/>
      <c r="O2806" s="153"/>
      <c r="P2806" s="153"/>
      <c r="Q2806" s="153"/>
      <c r="R2806" s="153"/>
      <c r="S2806" s="153"/>
      <c r="T2806" s="153"/>
      <c r="U2806" s="153"/>
      <c r="V2806" s="153"/>
      <c r="W2806" s="153"/>
      <c r="X2806" s="153"/>
      <c r="Y2806" s="153"/>
      <c r="Z2806" s="153"/>
      <c r="AA2806" s="153"/>
      <c r="AB2806" s="153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802</v>
      </c>
      <c r="AF2807" s="60"/>
    </row>
    <row r="2808" spans="1:32">
      <c r="A2808" s="99" t="s">
        <v>803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804</v>
      </c>
      <c r="B2809" s="87">
        <v>0</v>
      </c>
      <c r="C2809" s="21" t="s">
        <v>838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805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806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656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597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833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834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835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836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837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802</v>
      </c>
      <c r="AF2822" s="60"/>
    </row>
    <row r="2823" spans="1:32">
      <c r="A2823" s="99" t="s">
        <v>803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804</v>
      </c>
      <c r="B2824" s="89">
        <v>0</v>
      </c>
      <c r="C2824" s="21" t="s">
        <v>838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805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806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656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597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833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834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835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836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837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803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802</v>
      </c>
      <c r="AF2838" s="60"/>
    </row>
    <row r="2839" spans="1:32">
      <c r="A2839" s="99" t="s">
        <v>804</v>
      </c>
      <c r="B2839" s="87">
        <v>8</v>
      </c>
      <c r="C2839" s="21" t="s">
        <v>838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805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806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656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597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833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834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835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836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837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803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804</v>
      </c>
      <c r="B2854" s="89">
        <v>10</v>
      </c>
      <c r="C2854" s="21" t="s">
        <v>838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802</v>
      </c>
      <c r="AF2854" s="60"/>
    </row>
    <row r="2855" spans="1:32">
      <c r="A2855" s="99" t="s">
        <v>805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806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656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597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833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834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835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836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837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803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804</v>
      </c>
      <c r="B2869" s="87">
        <v>10</v>
      </c>
      <c r="C2869" s="21" t="s">
        <v>838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802</v>
      </c>
      <c r="AF2869" s="60"/>
    </row>
    <row r="2870" spans="1:32">
      <c r="A2870" s="99" t="s">
        <v>805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806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656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597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833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834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835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836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837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803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804</v>
      </c>
      <c r="B2884" s="89">
        <v>8</v>
      </c>
      <c r="C2884" s="21" t="s">
        <v>838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802</v>
      </c>
      <c r="AF2884" s="60"/>
    </row>
    <row r="2885" spans="1:32">
      <c r="A2885" s="99" t="s">
        <v>805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806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656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597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833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834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835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836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837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803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804</v>
      </c>
      <c r="B2899" s="87">
        <v>12</v>
      </c>
      <c r="C2899" s="21" t="s">
        <v>838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802</v>
      </c>
      <c r="AF2899" s="60"/>
    </row>
    <row r="2900" spans="1:32">
      <c r="A2900" s="99" t="s">
        <v>805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806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656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597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833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834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835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836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837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877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803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804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802</v>
      </c>
      <c r="AF2914" s="60"/>
    </row>
    <row r="2915" spans="1:32">
      <c r="A2915" s="99" t="s">
        <v>805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806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656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597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833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834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835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836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837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887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803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804</v>
      </c>
      <c r="B2929" s="87">
        <v>0</v>
      </c>
      <c r="C2929" s="21" t="s">
        <v>838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802</v>
      </c>
      <c r="AF2929" s="60"/>
    </row>
    <row r="2930" spans="1:32">
      <c r="A2930" s="99" t="s">
        <v>805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806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656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597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833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834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835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836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837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888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803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804</v>
      </c>
      <c r="B2944" s="89">
        <v>10</v>
      </c>
      <c r="C2944" s="21" t="s">
        <v>838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802</v>
      </c>
      <c r="AF2944" s="60"/>
    </row>
    <row r="2945" spans="1:32">
      <c r="A2945" s="99" t="s">
        <v>805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806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656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597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833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834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835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836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837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889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803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804</v>
      </c>
      <c r="B2959" s="87">
        <v>16</v>
      </c>
      <c r="C2959" s="21" t="s">
        <v>838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802</v>
      </c>
      <c r="AF2959" s="60"/>
    </row>
    <row r="2960" spans="1:32">
      <c r="A2960" s="99" t="s">
        <v>805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806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656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597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833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834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835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836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837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803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804</v>
      </c>
      <c r="B2974" s="91">
        <v>0</v>
      </c>
      <c r="C2974" s="21" t="s">
        <v>838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802</v>
      </c>
      <c r="AF2974" s="60"/>
    </row>
    <row r="2975" spans="1:32">
      <c r="A2975" s="99" t="s">
        <v>805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806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656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597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833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834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835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836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837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803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804</v>
      </c>
      <c r="B2989" s="93">
        <v>0</v>
      </c>
      <c r="C2989" s="21" t="s">
        <v>838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802</v>
      </c>
      <c r="AF2989" s="60"/>
    </row>
    <row r="2990" spans="1:32">
      <c r="A2990" s="99" t="s">
        <v>805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806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656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597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833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834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835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836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837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654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803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804</v>
      </c>
      <c r="B3004" s="91">
        <v>10</v>
      </c>
      <c r="C3004" s="21" t="s">
        <v>838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802</v>
      </c>
      <c r="AF3004" s="60"/>
    </row>
    <row r="3005" spans="1:32">
      <c r="A3005" s="99" t="s">
        <v>805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806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656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597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833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834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835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836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837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803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804</v>
      </c>
      <c r="B3019" s="93">
        <v>18</v>
      </c>
      <c r="C3019" s="21" t="s">
        <v>838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802</v>
      </c>
      <c r="AF3019" s="60"/>
    </row>
    <row r="3020" spans="1:32">
      <c r="A3020" s="99" t="s">
        <v>805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806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656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597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833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834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835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836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837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530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803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804</v>
      </c>
      <c r="B3034" s="91">
        <v>20</v>
      </c>
      <c r="C3034" s="21" t="s">
        <v>838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802</v>
      </c>
      <c r="AF3034" s="60"/>
    </row>
    <row r="3035" spans="1:32">
      <c r="A3035" s="99" t="s">
        <v>805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806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656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597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833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834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835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836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837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803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804</v>
      </c>
      <c r="B3049" s="93">
        <v>10</v>
      </c>
      <c r="C3049" s="21" t="s">
        <v>838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802</v>
      </c>
      <c r="AF3049" s="60"/>
    </row>
    <row r="3050" spans="1:32">
      <c r="A3050" s="99" t="s">
        <v>805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806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656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597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833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834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835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836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837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529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803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804</v>
      </c>
      <c r="B3064" s="91">
        <v>20</v>
      </c>
      <c r="C3064" s="21" t="s">
        <v>838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802</v>
      </c>
      <c r="AF3064" s="60"/>
    </row>
    <row r="3065" spans="1:32">
      <c r="A3065" s="99" t="s">
        <v>805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806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656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597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833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834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835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836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837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270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450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903.6</v>
      </c>
      <c r="AD3077" s="58"/>
      <c r="AE3077" s="113"/>
      <c r="AF3077" s="60"/>
    </row>
    <row r="3078" spans="1:32">
      <c r="A3078" s="99" t="s">
        <v>803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225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375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1086.5</v>
      </c>
      <c r="AD3078" s="48">
        <f>(ROUND(AC3078-AC3077,1)/AC3077)</f>
        <v>0.20241257193448428</v>
      </c>
      <c r="AE3078" s="113"/>
      <c r="AF3078" s="60"/>
    </row>
    <row r="3079" spans="1:32">
      <c r="A3079" s="99" t="s">
        <v>804</v>
      </c>
      <c r="B3079" s="93">
        <v>10</v>
      </c>
      <c r="C3079" s="21" t="s">
        <v>838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255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425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853.4</v>
      </c>
      <c r="AD3079" s="48">
        <f>(ROUND(AC3079-AC3077,1)/AC3077)</f>
        <v>-5.5555555555555559E-2</v>
      </c>
      <c r="AE3079" s="113" t="s">
        <v>802</v>
      </c>
      <c r="AF3079" s="60"/>
    </row>
    <row r="3080" spans="1:32">
      <c r="A3080" s="99" t="s">
        <v>805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255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425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853.4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806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255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425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853.4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656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255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425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853.4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597</v>
      </c>
      <c r="B3083" s="93"/>
      <c r="C3083" s="21" t="s">
        <v>1</v>
      </c>
      <c r="D3083" s="12">
        <v>46</v>
      </c>
      <c r="E3083" s="12">
        <v>250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375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562.5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937.5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1117.8</v>
      </c>
      <c r="AD3083" s="48">
        <f>(ROUND(AC3083-AC3077,1)/AC3077)</f>
        <v>0.23705179282868524</v>
      </c>
      <c r="AE3083" s="113"/>
      <c r="AF3083" s="60"/>
    </row>
    <row r="3084" spans="1:32">
      <c r="A3084" s="99" t="s">
        <v>833</v>
      </c>
      <c r="B3084" s="93"/>
      <c r="C3084" s="21" t="s">
        <v>2</v>
      </c>
      <c r="D3084" s="12">
        <v>46</v>
      </c>
      <c r="E3084" s="12">
        <v>0</v>
      </c>
      <c r="F3084" s="12">
        <v>250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375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562.5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937.5</v>
      </c>
      <c r="AA3084" s="14">
        <f t="shared" si="983"/>
        <v>0</v>
      </c>
      <c r="AB3084" s="14">
        <f t="shared" si="985"/>
        <v>0</v>
      </c>
      <c r="AC3084" s="15">
        <f t="shared" si="984"/>
        <v>1117.8</v>
      </c>
      <c r="AD3084" s="48">
        <f>(ROUND(AC3084-AC3077,1)/AC3077)</f>
        <v>0.23705179282868524</v>
      </c>
      <c r="AE3084" s="113"/>
      <c r="AF3084" s="60"/>
    </row>
    <row r="3085" spans="1:32">
      <c r="A3085" s="99" t="s">
        <v>834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250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375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562.5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937.5</v>
      </c>
      <c r="AB3085" s="14">
        <f t="shared" si="985"/>
        <v>0</v>
      </c>
      <c r="AC3085" s="15">
        <f t="shared" si="984"/>
        <v>1117.8</v>
      </c>
      <c r="AD3085" s="48">
        <f>(ROUND(AC3085-AC3077,1)/AC3077)</f>
        <v>0.23705179282868524</v>
      </c>
      <c r="AE3085" s="113"/>
      <c r="AF3085" s="60"/>
    </row>
    <row r="3086" spans="1:32">
      <c r="A3086" s="99" t="s">
        <v>835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250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562.5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937.5</v>
      </c>
      <c r="AC3086" s="15">
        <f t="shared" si="984"/>
        <v>1117.8</v>
      </c>
      <c r="AD3086" s="48">
        <f>(ROUND(AC3086-AC3077,1)/AC3077)</f>
        <v>0.23705179282868524</v>
      </c>
      <c r="AE3086" s="113"/>
      <c r="AF3086" s="60"/>
    </row>
    <row r="3087" spans="1:32">
      <c r="A3087" s="99" t="s">
        <v>836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25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344.25</v>
      </c>
      <c r="T3087" s="14">
        <f>(O3087/100)*(K3087*$K$13)+(O3087/100)*(M3087*$M$13)</f>
        <v>337.5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479.25</v>
      </c>
      <c r="Y3087" s="14">
        <f t="shared" si="981"/>
        <v>487.5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966.8</v>
      </c>
      <c r="AD3087" s="48">
        <f>(ROUND(AC3087-AC3077,1)/AC3077)</f>
        <v>6.9942452412571937E-2</v>
      </c>
      <c r="AE3087" s="113"/>
      <c r="AF3087" s="60"/>
    </row>
    <row r="3088" spans="1:32">
      <c r="A3088" s="99" t="s">
        <v>837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841.5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1096.5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1096.5</v>
      </c>
      <c r="AD3088" s="48">
        <f>(ROUND(AC3088-AC3077,1)/AC3077)</f>
        <v>0.21347941567065074</v>
      </c>
      <c r="AE3088" s="113"/>
      <c r="AF3088" s="60"/>
    </row>
    <row r="3089" spans="1:32">
      <c r="A3089" s="99"/>
      <c r="B3089" s="93" t="s">
        <v>880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841.5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1096.5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1096.5</v>
      </c>
      <c r="AD3089" s="48">
        <f>(ROUND(AC3089-AC3077,1)/AC3077)</f>
        <v>0.21347941567065074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22.5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172.5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767.6</v>
      </c>
      <c r="AD3090" s="48">
        <f>(ROUND(AC3090-AC3077,1)/AC3077)</f>
        <v>-0.15050907481186365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225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375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970.1</v>
      </c>
      <c r="AD3091" s="48">
        <f>(ROUND(AC3091-AC3077,1)/AC3077)</f>
        <v>7.3594510845506861E-2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803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804</v>
      </c>
      <c r="B3094" s="91">
        <v>0</v>
      </c>
      <c r="C3094" s="21" t="s">
        <v>838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802</v>
      </c>
      <c r="AF3094" s="60"/>
    </row>
    <row r="3095" spans="1:32">
      <c r="A3095" s="99" t="s">
        <v>805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806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656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597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833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834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835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836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837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53" t="s">
        <v>424</v>
      </c>
      <c r="C3107" s="153"/>
      <c r="D3107" s="153"/>
      <c r="E3107" s="153"/>
      <c r="F3107" s="153"/>
      <c r="G3107" s="153"/>
      <c r="H3107" s="153"/>
      <c r="I3107" s="153"/>
      <c r="J3107" s="153"/>
      <c r="K3107" s="153"/>
      <c r="L3107" s="153"/>
      <c r="M3107" s="153"/>
      <c r="N3107" s="153"/>
      <c r="O3107" s="153"/>
      <c r="P3107" s="153"/>
      <c r="Q3107" s="153"/>
      <c r="R3107" s="153"/>
      <c r="S3107" s="153"/>
      <c r="T3107" s="153"/>
      <c r="U3107" s="153"/>
      <c r="V3107" s="153"/>
      <c r="W3107" s="153"/>
      <c r="X3107" s="153"/>
      <c r="Y3107" s="153"/>
      <c r="Z3107" s="153"/>
      <c r="AA3107" s="153"/>
      <c r="AB3107" s="153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803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802</v>
      </c>
      <c r="AF3109" s="60"/>
    </row>
    <row r="3110" spans="1:32">
      <c r="A3110" s="99" t="s">
        <v>804</v>
      </c>
      <c r="B3110" s="87">
        <v>10</v>
      </c>
      <c r="C3110" s="21" t="s">
        <v>838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805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806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656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597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833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834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835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836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837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53" t="s">
        <v>138</v>
      </c>
      <c r="C3123" s="153"/>
      <c r="D3123" s="153"/>
      <c r="E3123" s="153"/>
      <c r="F3123" s="153"/>
      <c r="G3123" s="153"/>
      <c r="H3123" s="153"/>
      <c r="I3123" s="153"/>
      <c r="J3123" s="153"/>
      <c r="K3123" s="153"/>
      <c r="L3123" s="153"/>
      <c r="M3123" s="153"/>
      <c r="N3123" s="153"/>
      <c r="O3123" s="153"/>
      <c r="P3123" s="153"/>
      <c r="Q3123" s="153"/>
      <c r="R3123" s="153"/>
      <c r="S3123" s="153"/>
      <c r="T3123" s="153"/>
      <c r="U3123" s="153"/>
      <c r="V3123" s="153"/>
      <c r="W3123" s="153"/>
      <c r="X3123" s="153"/>
      <c r="Y3123" s="153"/>
      <c r="Z3123" s="153"/>
      <c r="AA3123" s="153"/>
      <c r="AB3123" s="153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802</v>
      </c>
      <c r="AF3124" s="60"/>
    </row>
    <row r="3125" spans="1:32">
      <c r="A3125" s="99" t="s">
        <v>803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838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806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656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597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833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834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835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836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837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802</v>
      </c>
      <c r="AF3139" s="60"/>
    </row>
    <row r="3140" spans="1:32">
      <c r="A3140" s="99" t="s">
        <v>803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804</v>
      </c>
      <c r="B3141" s="89">
        <v>0</v>
      </c>
      <c r="C3141" s="21" t="s">
        <v>838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805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806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656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597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833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834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835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836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837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802</v>
      </c>
      <c r="AF3154" s="60"/>
    </row>
    <row r="3155" spans="1:32">
      <c r="A3155" s="99" t="s">
        <v>803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804</v>
      </c>
      <c r="B3156" s="87">
        <v>0</v>
      </c>
      <c r="C3156" s="21" t="s">
        <v>838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805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806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656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597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833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834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835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836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837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802</v>
      </c>
      <c r="AF3169" s="60"/>
    </row>
    <row r="3170" spans="1:32">
      <c r="A3170" s="99" t="s">
        <v>803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804</v>
      </c>
      <c r="B3171" s="89">
        <v>0</v>
      </c>
      <c r="C3171" s="21" t="s">
        <v>838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805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806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656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597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833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834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835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836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837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802</v>
      </c>
      <c r="AF3184" s="60"/>
    </row>
    <row r="3185" spans="1:32">
      <c r="A3185" s="99" t="s">
        <v>803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804</v>
      </c>
      <c r="B3186" s="87">
        <v>0</v>
      </c>
      <c r="C3186" s="21" t="s">
        <v>838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805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806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656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597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833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834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835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836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837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802</v>
      </c>
      <c r="AF3199" s="60"/>
    </row>
    <row r="3200" spans="1:32">
      <c r="A3200" s="99" t="s">
        <v>803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804</v>
      </c>
      <c r="B3201" s="89">
        <v>20</v>
      </c>
      <c r="C3201" s="21" t="s">
        <v>838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805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806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656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597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833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834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835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836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837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803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802</v>
      </c>
      <c r="AF3215" s="60"/>
    </row>
    <row r="3216" spans="1:32">
      <c r="A3216" s="99" t="s">
        <v>804</v>
      </c>
      <c r="B3216" s="91">
        <v>0</v>
      </c>
      <c r="C3216" s="21" t="s">
        <v>838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805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806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656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597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833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834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835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836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837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803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802</v>
      </c>
      <c r="AF3230" s="60"/>
    </row>
    <row r="3231" spans="1:32">
      <c r="A3231" s="99" t="s">
        <v>804</v>
      </c>
      <c r="B3231" s="93">
        <v>0</v>
      </c>
      <c r="C3231" s="21" t="s">
        <v>838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805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806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656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597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833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834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835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836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837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803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802</v>
      </c>
      <c r="AF3245" s="60"/>
    </row>
    <row r="3246" spans="1:32">
      <c r="A3246" s="99" t="s">
        <v>804</v>
      </c>
      <c r="B3246" s="91">
        <v>0</v>
      </c>
      <c r="C3246" s="21" t="s">
        <v>838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805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806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656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597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833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834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835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836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837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803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802</v>
      </c>
      <c r="AF3260" s="60"/>
    </row>
    <row r="3261" spans="1:32">
      <c r="A3261" s="99" t="s">
        <v>804</v>
      </c>
      <c r="B3261" s="93">
        <v>0</v>
      </c>
      <c r="C3261" s="21" t="s">
        <v>838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805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806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656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597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833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834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835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836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837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803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802</v>
      </c>
      <c r="AF3275" s="60"/>
    </row>
    <row r="3276" spans="1:32">
      <c r="A3276" s="99" t="s">
        <v>804</v>
      </c>
      <c r="B3276" s="91">
        <v>0</v>
      </c>
      <c r="C3276" s="21" t="s">
        <v>838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805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806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656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597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833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834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835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836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837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803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802</v>
      </c>
      <c r="AF3290" s="60"/>
    </row>
    <row r="3291" spans="1:32">
      <c r="A3291" s="99" t="s">
        <v>804</v>
      </c>
      <c r="B3291" s="93">
        <v>0</v>
      </c>
      <c r="C3291" s="21" t="s">
        <v>838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805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806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656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597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833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834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835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836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837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803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804</v>
      </c>
      <c r="B3306" s="91">
        <v>0</v>
      </c>
      <c r="C3306" s="21" t="s">
        <v>838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805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806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656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597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833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834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835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836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837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803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804</v>
      </c>
      <c r="B3321" s="93">
        <v>0</v>
      </c>
      <c r="C3321" s="21" t="s">
        <v>838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805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806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656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597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833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834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835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836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837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803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804</v>
      </c>
      <c r="B3336" s="91">
        <v>0</v>
      </c>
      <c r="C3336" s="21" t="s">
        <v>838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805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806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656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597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833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834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835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836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837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803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804</v>
      </c>
      <c r="B3351" s="93">
        <v>10</v>
      </c>
      <c r="C3351" s="21" t="s">
        <v>838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805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806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656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597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833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834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835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836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837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803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802</v>
      </c>
      <c r="AF3365" s="60"/>
    </row>
    <row r="3366" spans="1:32">
      <c r="A3366" s="99" t="s">
        <v>804</v>
      </c>
      <c r="B3366" s="91">
        <v>0</v>
      </c>
      <c r="C3366" s="21" t="s">
        <v>838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805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806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656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597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833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834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835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836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837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803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802</v>
      </c>
      <c r="AF3380" s="60"/>
    </row>
    <row r="3381" spans="1:32">
      <c r="A3381" s="99" t="s">
        <v>804</v>
      </c>
      <c r="B3381" s="93">
        <v>0</v>
      </c>
      <c r="C3381" s="21" t="s">
        <v>838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805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806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656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597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833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834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835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836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837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803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802</v>
      </c>
      <c r="AF3395" s="60"/>
    </row>
    <row r="3396" spans="1:32">
      <c r="A3396" s="99" t="s">
        <v>804</v>
      </c>
      <c r="B3396" s="91">
        <v>14</v>
      </c>
      <c r="C3396" s="21" t="s">
        <v>838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805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806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656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597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833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834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835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836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837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536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803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802</v>
      </c>
      <c r="AF3410" s="60"/>
    </row>
    <row r="3411" spans="1:32">
      <c r="A3411" s="99" t="s">
        <v>804</v>
      </c>
      <c r="B3411" s="93">
        <v>0</v>
      </c>
      <c r="C3411" s="21" t="s">
        <v>838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805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806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656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597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833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834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835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836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837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542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803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802</v>
      </c>
      <c r="AF3425" s="60"/>
    </row>
    <row r="3426" spans="1:32">
      <c r="A3426" s="99" t="s">
        <v>804</v>
      </c>
      <c r="B3426" s="91">
        <v>0</v>
      </c>
      <c r="C3426" s="21" t="s">
        <v>838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805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806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656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597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833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834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835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836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837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556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803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802</v>
      </c>
      <c r="AF3440" s="60"/>
    </row>
    <row r="3441" spans="1:32">
      <c r="A3441" s="99" t="s">
        <v>804</v>
      </c>
      <c r="B3441" s="93">
        <v>0</v>
      </c>
      <c r="C3441" s="21" t="s">
        <v>838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805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806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656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597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833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834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835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836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837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803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802</v>
      </c>
      <c r="AF3455" s="60"/>
    </row>
    <row r="3456" spans="1:32">
      <c r="A3456" s="99" t="s">
        <v>804</v>
      </c>
      <c r="B3456" s="91">
        <v>0</v>
      </c>
      <c r="C3456" s="21" t="s">
        <v>838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805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806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656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597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833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834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835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836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837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771.11999999999989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1015.9199999999998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1015.9</v>
      </c>
      <c r="AD3469" s="58" t="s">
        <v>328</v>
      </c>
      <c r="AE3469" s="113"/>
      <c r="AF3469" s="60"/>
    </row>
    <row r="3470" spans="1:32">
      <c r="A3470" s="99" t="s">
        <v>803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998.57999999999993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1202.58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1202.5999999999999</v>
      </c>
      <c r="AD3470" s="48">
        <f>(ROUND(AC3470-AC3469,1)/AC3469)</f>
        <v>0.1837779308987105</v>
      </c>
      <c r="AE3470" s="113" t="s">
        <v>802</v>
      </c>
      <c r="AF3470" s="60"/>
    </row>
    <row r="3471" spans="1:32">
      <c r="A3471" s="99" t="s">
        <v>804</v>
      </c>
      <c r="B3471" s="93">
        <v>0</v>
      </c>
      <c r="C3471" s="21" t="s">
        <v>838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728.28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959.48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959.5</v>
      </c>
      <c r="AD3471" s="48">
        <f>(ROUND(AC3471-AC3469,1)/AC3469)</f>
        <v>-5.551727532237425E-2</v>
      </c>
      <c r="AE3471" s="113"/>
      <c r="AF3471" s="60"/>
    </row>
    <row r="3472" spans="1:32">
      <c r="A3472" s="99" t="s">
        <v>805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728.28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959.48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959.5</v>
      </c>
      <c r="AD3472" s="48">
        <f>(ROUND(AC3472-AC3469,1)/AC3469)</f>
        <v>-5.551727532237425E-2</v>
      </c>
      <c r="AE3472" s="113"/>
      <c r="AF3472" s="60"/>
    </row>
    <row r="3473" spans="1:32">
      <c r="A3473" s="99" t="s">
        <v>806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728.28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959.48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959.5</v>
      </c>
      <c r="AD3473" s="48">
        <f>(ROUND(AC3473-AC3469,1)/AC3469)</f>
        <v>-5.551727532237425E-2</v>
      </c>
      <c r="AE3473" s="113"/>
      <c r="AF3473" s="60"/>
    </row>
    <row r="3474" spans="1:32">
      <c r="A3474" s="99" t="s">
        <v>656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728.28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959.48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959.5</v>
      </c>
      <c r="AD3474" s="48">
        <f>(ROUND(AC3474-AC3469,1)/AC3469)</f>
        <v>-5.551727532237425E-2</v>
      </c>
      <c r="AE3474" s="113"/>
      <c r="AF3474" s="60"/>
    </row>
    <row r="3475" spans="1:32">
      <c r="A3475" s="99" t="s">
        <v>597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299.88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395.08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1175.0999999999999</v>
      </c>
      <c r="AD3475" s="48">
        <f>(ROUND(AC3475-AC3469,1)/AC3469)</f>
        <v>0.15670833743478688</v>
      </c>
      <c r="AE3475" s="113"/>
      <c r="AF3475" s="60"/>
    </row>
    <row r="3476" spans="1:32">
      <c r="A3476" s="99" t="s">
        <v>833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228.47999999999996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323.67999999999995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1156.2</v>
      </c>
      <c r="AD3476" s="48">
        <f>(ROUND(AC3476-AC3469,1)/AC3469)</f>
        <v>0.13810414410867214</v>
      </c>
      <c r="AE3476" s="113"/>
      <c r="AF3476" s="60"/>
    </row>
    <row r="3477" spans="1:32">
      <c r="A3477" s="99" t="s">
        <v>834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1133.5</v>
      </c>
      <c r="AD3477" s="48">
        <f>(ROUND(AC3477-AC3469,1)/AC3469)</f>
        <v>0.11575942514026971</v>
      </c>
      <c r="AE3477" s="113"/>
      <c r="AF3477" s="60"/>
    </row>
    <row r="3478" spans="1:32">
      <c r="A3478" s="99" t="s">
        <v>835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228.47999999999996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323.67999999999995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1156.2</v>
      </c>
      <c r="AD3478" s="48">
        <f>(ROUND(AC3478-AC3469,1)/AC3469)</f>
        <v>0.13810414410867214</v>
      </c>
      <c r="AE3478" s="113"/>
      <c r="AF3478" s="60"/>
    </row>
    <row r="3479" spans="1:32">
      <c r="A3479" s="99" t="s">
        <v>836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25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795.6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999.6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999.6</v>
      </c>
      <c r="AD3479" s="48">
        <f>(ROUND(AC3479-AC3469,1)/AC3469)</f>
        <v>-1.6044886307707451E-2</v>
      </c>
      <c r="AE3479" s="113"/>
      <c r="AF3479" s="60"/>
    </row>
    <row r="3480" spans="1:32">
      <c r="A3480" s="99" t="s">
        <v>837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945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1245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1245</v>
      </c>
      <c r="AD3480" s="48">
        <f>(ROUND(AC3480-AC3469,1)/AC3469)</f>
        <v>0.22551432227581455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945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1245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1245</v>
      </c>
      <c r="AD3481" s="48">
        <f>(ROUND(AC3481-AC3469,1)/AC3469)</f>
        <v>0.22551432227581455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847.00800000000004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1051.008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1051</v>
      </c>
      <c r="AD3482" s="48">
        <f>(ROUND(AC3482-AC3469,1)/AC3469)</f>
        <v>3.4550644748498872E-2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973.89600000000007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1177.8960000000002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1177.9000000000001</v>
      </c>
      <c r="AD3483" s="48">
        <f>(ROUND(AC3483-AC3469,1)/AC3469)</f>
        <v>0.15946451422384092</v>
      </c>
      <c r="AE3483" s="113"/>
      <c r="AF3483" s="60"/>
    </row>
    <row r="3484" spans="1:32">
      <c r="A3484" s="106" t="s">
        <v>0</v>
      </c>
      <c r="B3484" s="90" t="s">
        <v>883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803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802</v>
      </c>
      <c r="AF3485" s="60"/>
    </row>
    <row r="3486" spans="1:32">
      <c r="A3486" s="99" t="s">
        <v>804</v>
      </c>
      <c r="B3486" s="91">
        <v>16</v>
      </c>
      <c r="C3486" s="21" t="s">
        <v>838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805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806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656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597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833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834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835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836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837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884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803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802</v>
      </c>
      <c r="AF3500" s="60"/>
    </row>
    <row r="3501" spans="1:32">
      <c r="A3501" s="99" t="s">
        <v>804</v>
      </c>
      <c r="B3501" s="93">
        <v>12</v>
      </c>
      <c r="C3501" s="21" t="s">
        <v>838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805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806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656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597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833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834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835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836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837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885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803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802</v>
      </c>
      <c r="AF3515" s="60"/>
    </row>
    <row r="3516" spans="1:32">
      <c r="A3516" s="99" t="s">
        <v>804</v>
      </c>
      <c r="B3516" s="91">
        <v>0</v>
      </c>
      <c r="C3516" s="21" t="s">
        <v>838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805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806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656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597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833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834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835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836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837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886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803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802</v>
      </c>
      <c r="AF3530" s="60"/>
    </row>
    <row r="3531" spans="1:32">
      <c r="A3531" s="99" t="s">
        <v>804</v>
      </c>
      <c r="B3531" s="93">
        <v>12</v>
      </c>
      <c r="C3531" s="21" t="s">
        <v>838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805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806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656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597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833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834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835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836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837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53" t="s">
        <v>155</v>
      </c>
      <c r="C3544" s="153"/>
      <c r="D3544" s="153"/>
      <c r="E3544" s="153"/>
      <c r="F3544" s="153"/>
      <c r="G3544" s="153"/>
      <c r="H3544" s="153"/>
      <c r="I3544" s="153"/>
      <c r="J3544" s="153"/>
      <c r="K3544" s="153"/>
      <c r="L3544" s="153"/>
      <c r="M3544" s="153"/>
      <c r="N3544" s="153"/>
      <c r="O3544" s="153"/>
      <c r="P3544" s="153"/>
      <c r="Q3544" s="153"/>
      <c r="R3544" s="153"/>
      <c r="S3544" s="153"/>
      <c r="T3544" s="153"/>
      <c r="U3544" s="153"/>
      <c r="V3544" s="153"/>
      <c r="W3544" s="153"/>
      <c r="X3544" s="153"/>
      <c r="Y3544" s="153"/>
      <c r="Z3544" s="153"/>
      <c r="AA3544" s="153"/>
      <c r="AB3544" s="153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803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802</v>
      </c>
      <c r="AF3546" s="60"/>
    </row>
    <row r="3547" spans="1:32">
      <c r="A3547" s="99" t="s">
        <v>804</v>
      </c>
      <c r="B3547" s="87">
        <v>20</v>
      </c>
      <c r="C3547" s="21" t="s">
        <v>838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805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806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656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597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833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834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835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836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837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803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802</v>
      </c>
      <c r="AF3561" s="60"/>
    </row>
    <row r="3562" spans="1:32">
      <c r="A3562" s="99" t="s">
        <v>804</v>
      </c>
      <c r="B3562" s="89">
        <v>16</v>
      </c>
      <c r="C3562" s="21" t="s">
        <v>838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805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806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656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597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833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834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835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836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837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803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804</v>
      </c>
      <c r="B3577" s="87">
        <v>10</v>
      </c>
      <c r="C3577" s="21" t="s">
        <v>838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802</v>
      </c>
      <c r="AF3577" s="60"/>
    </row>
    <row r="3578" spans="1:32">
      <c r="A3578" s="99" t="s">
        <v>805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806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656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597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833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834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835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836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837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803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804</v>
      </c>
      <c r="B3592" s="89">
        <v>12</v>
      </c>
      <c r="C3592" s="21" t="s">
        <v>838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802</v>
      </c>
      <c r="AF3592" s="60"/>
    </row>
    <row r="3593" spans="1:32">
      <c r="A3593" s="99" t="s">
        <v>805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806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656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597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833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834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835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836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837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803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804</v>
      </c>
      <c r="B3607" s="87">
        <v>11</v>
      </c>
      <c r="C3607" s="21" t="s">
        <v>838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802</v>
      </c>
      <c r="AF3607" s="60"/>
    </row>
    <row r="3608" spans="1:32">
      <c r="A3608" s="99" t="s">
        <v>805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806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656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597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833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834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835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836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837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803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804</v>
      </c>
      <c r="B3622" s="89">
        <v>12</v>
      </c>
      <c r="C3622" s="21" t="s">
        <v>838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802</v>
      </c>
      <c r="AF3622" s="60"/>
    </row>
    <row r="3623" spans="1:32">
      <c r="A3623" s="99" t="s">
        <v>805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806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656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597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833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834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835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836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837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896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803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804</v>
      </c>
      <c r="B3637" s="89">
        <v>18</v>
      </c>
      <c r="C3637" s="21" t="s">
        <v>838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802</v>
      </c>
      <c r="AF3637" s="60"/>
    </row>
    <row r="3638" spans="1:32">
      <c r="A3638" s="99" t="s">
        <v>805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806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656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597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833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834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835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836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837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803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804</v>
      </c>
      <c r="B3652" s="91">
        <v>12</v>
      </c>
      <c r="C3652" s="21" t="s">
        <v>838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802</v>
      </c>
      <c r="AF3652" s="60"/>
    </row>
    <row r="3653" spans="1:32">
      <c r="A3653" s="99" t="s">
        <v>805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806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656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597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833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834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835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836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837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803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804</v>
      </c>
      <c r="B3667" s="93">
        <v>15</v>
      </c>
      <c r="C3667" s="21" t="s">
        <v>838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802</v>
      </c>
      <c r="AF3667" s="60"/>
    </row>
    <row r="3668" spans="1:32">
      <c r="A3668" s="99" t="s">
        <v>805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806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656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597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833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834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835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836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837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803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804</v>
      </c>
      <c r="B3682" s="91">
        <v>16</v>
      </c>
      <c r="C3682" s="21" t="s">
        <v>838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802</v>
      </c>
      <c r="AF3682" s="60"/>
    </row>
    <row r="3683" spans="1:32">
      <c r="A3683" s="99" t="s">
        <v>805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806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656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597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833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834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835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836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837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803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804</v>
      </c>
      <c r="B3697" s="93">
        <v>18</v>
      </c>
      <c r="C3697" s="21" t="s">
        <v>838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805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802</v>
      </c>
      <c r="AF3698" s="60"/>
    </row>
    <row r="3699" spans="1:32">
      <c r="A3699" s="99" t="s">
        <v>806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656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597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833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834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835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836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837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803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804</v>
      </c>
      <c r="B3712" s="91">
        <v>16</v>
      </c>
      <c r="C3712" s="21" t="s">
        <v>838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805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802</v>
      </c>
      <c r="AF3713" s="60"/>
    </row>
    <row r="3714" spans="1:32">
      <c r="A3714" s="99" t="s">
        <v>806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656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597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833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834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835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836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837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803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804</v>
      </c>
      <c r="B3727" s="93">
        <v>18</v>
      </c>
      <c r="C3727" s="21" t="s">
        <v>838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805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802</v>
      </c>
      <c r="AF3728" s="60"/>
    </row>
    <row r="3729" spans="1:32">
      <c r="A3729" s="99" t="s">
        <v>806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656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597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833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834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835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836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837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803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804</v>
      </c>
      <c r="B3742" s="91">
        <v>18</v>
      </c>
      <c r="C3742" s="21" t="s">
        <v>838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805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802</v>
      </c>
      <c r="AF3743" s="60"/>
    </row>
    <row r="3744" spans="1:32">
      <c r="A3744" s="99" t="s">
        <v>806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656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597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833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834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835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836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837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803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804</v>
      </c>
      <c r="B3757" s="93">
        <v>18</v>
      </c>
      <c r="C3757" s="21" t="s">
        <v>838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805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802</v>
      </c>
      <c r="AF3758" s="60"/>
    </row>
    <row r="3759" spans="1:32">
      <c r="A3759" s="99" t="s">
        <v>806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656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597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833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834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835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836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837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537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803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804</v>
      </c>
      <c r="B3772" s="91">
        <v>16</v>
      </c>
      <c r="C3772" s="21" t="s">
        <v>838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805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802</v>
      </c>
      <c r="AF3773" s="60"/>
    </row>
    <row r="3774" spans="1:32">
      <c r="A3774" s="99" t="s">
        <v>806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656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597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833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834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835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836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837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544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803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804</v>
      </c>
      <c r="B3787" s="93">
        <v>20</v>
      </c>
      <c r="C3787" s="21" t="s">
        <v>838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805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802</v>
      </c>
      <c r="AF3788" s="60"/>
    </row>
    <row r="3789" spans="1:32">
      <c r="A3789" s="99" t="s">
        <v>806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656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597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833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834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835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836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837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560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803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804</v>
      </c>
      <c r="B3802" s="91">
        <v>18</v>
      </c>
      <c r="C3802" s="21" t="s">
        <v>838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805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802</v>
      </c>
      <c r="AF3803" s="60"/>
    </row>
    <row r="3804" spans="1:32">
      <c r="A3804" s="99" t="s">
        <v>806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656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597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833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834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835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836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837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562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803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804</v>
      </c>
      <c r="B3817" s="93">
        <v>16</v>
      </c>
      <c r="C3817" s="21" t="s">
        <v>838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805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802</v>
      </c>
      <c r="AF3818" s="60"/>
    </row>
    <row r="3819" spans="1:32">
      <c r="A3819" s="99" t="s">
        <v>806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656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597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833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834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835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836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837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586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803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804</v>
      </c>
      <c r="B3832" s="91">
        <v>20</v>
      </c>
      <c r="C3832" s="21" t="s">
        <v>838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805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802</v>
      </c>
      <c r="AF3833" s="60"/>
    </row>
    <row r="3834" spans="1:32">
      <c r="A3834" s="99" t="s">
        <v>806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656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597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833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834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835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836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837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135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315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835.4</v>
      </c>
      <c r="AD3845" s="58"/>
      <c r="AE3845" s="113"/>
      <c r="AF3845" s="60"/>
    </row>
    <row r="3846" spans="1:32">
      <c r="A3846" s="99" t="s">
        <v>803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112.5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262.5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980.6</v>
      </c>
      <c r="AD3846" s="48">
        <f>(ROUND(AC3846-AC3845,1)/AC3845)</f>
        <v>0.17380895379458941</v>
      </c>
      <c r="AE3846" s="113"/>
      <c r="AF3846" s="60"/>
    </row>
    <row r="3847" spans="1:32">
      <c r="A3847" s="99" t="s">
        <v>804</v>
      </c>
      <c r="B3847" s="93">
        <v>10</v>
      </c>
      <c r="C3847" s="21" t="s">
        <v>838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127.5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297.5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789</v>
      </c>
      <c r="AD3847" s="48">
        <f>(ROUND(AC3847-AC3845,1)/AC3845)</f>
        <v>-5.5542255207086423E-2</v>
      </c>
      <c r="AE3847" s="113"/>
      <c r="AF3847" s="60"/>
    </row>
    <row r="3848" spans="1:32">
      <c r="A3848" s="99" t="s">
        <v>805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127.5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297.5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789</v>
      </c>
      <c r="AD3848" s="48">
        <f>(ROUND(AC3848-AC3845,1)/AC3845)</f>
        <v>-5.5542255207086423E-2</v>
      </c>
      <c r="AE3848" s="113" t="s">
        <v>802</v>
      </c>
      <c r="AF3848" s="60"/>
    </row>
    <row r="3849" spans="1:32">
      <c r="A3849" s="99" t="s">
        <v>806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127.5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297.5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789</v>
      </c>
      <c r="AD3849" s="48">
        <f>(ROUND(AC3849-AC3845,1)/AC3845)</f>
        <v>-5.5542255207086423E-2</v>
      </c>
      <c r="AE3849" s="113"/>
      <c r="AF3849" s="60"/>
    </row>
    <row r="3850" spans="1:32">
      <c r="A3850" s="99" t="s">
        <v>656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127.5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297.5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789</v>
      </c>
      <c r="AD3850" s="48">
        <f>(ROUND(AC3850-AC3845,1)/AC3845)</f>
        <v>-5.5542255207086423E-2</v>
      </c>
      <c r="AE3850" s="113"/>
      <c r="AF3850" s="60"/>
    </row>
    <row r="3851" spans="1:32">
      <c r="A3851" s="99" t="s">
        <v>597</v>
      </c>
      <c r="B3851" s="93"/>
      <c r="C3851" s="21" t="s">
        <v>1</v>
      </c>
      <c r="D3851" s="12">
        <v>49</v>
      </c>
      <c r="E3851" s="12">
        <v>240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360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540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900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1102.4000000000001</v>
      </c>
      <c r="AD3851" s="48">
        <f>(ROUND(AC3851-AC3845,1)/AC3845)</f>
        <v>0.31960737371319131</v>
      </c>
      <c r="AE3851" s="113"/>
      <c r="AF3851" s="60"/>
    </row>
    <row r="3852" spans="1:32">
      <c r="A3852" s="99" t="s">
        <v>833</v>
      </c>
      <c r="B3852" s="93"/>
      <c r="C3852" s="21" t="s">
        <v>2</v>
      </c>
      <c r="D3852" s="12">
        <v>49</v>
      </c>
      <c r="E3852" s="12">
        <v>0</v>
      </c>
      <c r="F3852" s="12">
        <v>240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360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540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900</v>
      </c>
      <c r="AA3852" s="14">
        <f t="shared" si="1208"/>
        <v>0</v>
      </c>
      <c r="AB3852" s="14">
        <f t="shared" si="1210"/>
        <v>0</v>
      </c>
      <c r="AC3852" s="15">
        <f t="shared" si="1209"/>
        <v>1102.4000000000001</v>
      </c>
      <c r="AD3852" s="48">
        <f>(ROUND(AC3852-AC3845,1)/AC3845)</f>
        <v>0.31960737371319131</v>
      </c>
      <c r="AE3852" s="113"/>
      <c r="AF3852" s="60"/>
    </row>
    <row r="3853" spans="1:32">
      <c r="A3853" s="99" t="s">
        <v>834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240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360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540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900</v>
      </c>
      <c r="AB3853" s="14">
        <f t="shared" si="1210"/>
        <v>0</v>
      </c>
      <c r="AC3853" s="15">
        <f t="shared" si="1209"/>
        <v>1102.4000000000001</v>
      </c>
      <c r="AD3853" s="48">
        <f>(ROUND(AC3853-AC3845,1)/AC3845)</f>
        <v>0.31960737371319131</v>
      </c>
      <c r="AE3853" s="113"/>
      <c r="AF3853" s="60"/>
    </row>
    <row r="3854" spans="1:32">
      <c r="A3854" s="99" t="s">
        <v>835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240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360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540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900</v>
      </c>
      <c r="AC3854" s="15">
        <f t="shared" si="1209"/>
        <v>1102.4000000000001</v>
      </c>
      <c r="AD3854" s="48">
        <f>(ROUND(AC3854-AC3845,1)/AC3845)</f>
        <v>0.31960737371319131</v>
      </c>
      <c r="AE3854" s="113"/>
      <c r="AF3854" s="60"/>
    </row>
    <row r="3855" spans="1:32">
      <c r="A3855" s="99" t="s">
        <v>836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25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396.9</v>
      </c>
      <c r="T3855" s="14">
        <f>(O3855/100)*(K3855*$K$13)+(O3855/100)*(M3855*$M$13)</f>
        <v>225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543.9</v>
      </c>
      <c r="Y3855" s="14">
        <f t="shared" si="1206"/>
        <v>375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918.9</v>
      </c>
      <c r="AD3855" s="48">
        <f>(ROUND(AC3855-AC3845,1)/AC3845)</f>
        <v>9.9952118745511132E-2</v>
      </c>
      <c r="AE3855" s="113"/>
      <c r="AF3855" s="60"/>
    </row>
    <row r="3856" spans="1:32">
      <c r="A3856" s="99" t="s">
        <v>837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802.125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1034.625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1034.5999999999999</v>
      </c>
      <c r="AD3856" s="48">
        <f>(ROUND(AC3856-AC3845,1)/AC3845)</f>
        <v>0.23844864735456067</v>
      </c>
      <c r="AE3856" s="113"/>
      <c r="AF3856" s="60"/>
    </row>
    <row r="3857" spans="1:32">
      <c r="A3857" s="99"/>
      <c r="B3857" s="93" t="s">
        <v>880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802.125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1034.625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1034.5999999999999</v>
      </c>
      <c r="AD3857" s="48">
        <f>(ROUND(AC3857-AC3845,1)/AC3845)</f>
        <v>0.23844864735456067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112.5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262.5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969.9</v>
      </c>
      <c r="AD3858" s="48">
        <f>(ROUND(AC3858-AC3845,1)/AC3845)</f>
        <v>0.16100071821881734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112.5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262.5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846.1</v>
      </c>
      <c r="AD3859" s="48">
        <f>(ROUND(AC3859-AC3845,1)/AC3845)</f>
        <v>1.2808235575772084E-2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803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804</v>
      </c>
      <c r="B3862" s="91">
        <v>8</v>
      </c>
      <c r="C3862" s="21" t="s">
        <v>838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805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802</v>
      </c>
      <c r="AF3863" s="60"/>
    </row>
    <row r="3864" spans="1:32">
      <c r="A3864" s="99" t="s">
        <v>806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656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597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833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834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835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836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837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803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804</v>
      </c>
      <c r="B3877" s="93">
        <v>0</v>
      </c>
      <c r="C3877" s="21" t="s">
        <v>838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805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802</v>
      </c>
      <c r="AF3878" s="60"/>
    </row>
    <row r="3879" spans="1:32">
      <c r="A3879" s="99" t="s">
        <v>806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656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597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833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834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835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836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837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898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108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216</v>
      </c>
      <c r="X3890" s="52">
        <f t="shared" si="1213"/>
        <v>205.20000000000002</v>
      </c>
      <c r="Y3890" s="52">
        <f t="shared" si="1214"/>
        <v>252</v>
      </c>
      <c r="Z3890" s="52">
        <f t="shared" si="1215"/>
        <v>0</v>
      </c>
      <c r="AA3890" s="52">
        <f t="shared" si="1216"/>
        <v>0</v>
      </c>
      <c r="AB3890" s="52">
        <f>R3890+W3890</f>
        <v>360</v>
      </c>
      <c r="AC3890" s="53">
        <f>ROUND(X3890+Y3890+Z3890+AA3890+AB3890,1)</f>
        <v>817.2</v>
      </c>
      <c r="AD3890" s="58"/>
      <c r="AE3890" s="113"/>
      <c r="AF3890" s="60"/>
    </row>
    <row r="3891" spans="1:32">
      <c r="A3891" s="99" t="s">
        <v>803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90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180</v>
      </c>
      <c r="X3891" s="14">
        <f t="shared" ref="X3891:X3904" si="1219">N3891+S3891</f>
        <v>468</v>
      </c>
      <c r="Y3891" s="14">
        <f t="shared" ref="Y3891:Y3904" si="1220">O3891+T3891</f>
        <v>210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300</v>
      </c>
      <c r="AC3891" s="15">
        <f>ROUND(X3891+Y3891+Z3891+AA3891+AB3891,1)</f>
        <v>978</v>
      </c>
      <c r="AD3891" s="48">
        <f>(ROUND(AC3891-AC3890,1)/AC3890)</f>
        <v>0.19676945668135096</v>
      </c>
      <c r="AE3891" s="113"/>
      <c r="AF3891" s="60"/>
    </row>
    <row r="3892" spans="1:32">
      <c r="A3892" s="99" t="s">
        <v>804</v>
      </c>
      <c r="B3892" s="91">
        <v>18</v>
      </c>
      <c r="C3892" s="21" t="s">
        <v>838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102.00000000000001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204.00000000000003</v>
      </c>
      <c r="X3892" s="14">
        <f t="shared" si="1219"/>
        <v>193.8</v>
      </c>
      <c r="Y3892" s="14">
        <f t="shared" si="1220"/>
        <v>238</v>
      </c>
      <c r="Z3892" s="14">
        <f t="shared" si="1221"/>
        <v>0</v>
      </c>
      <c r="AA3892" s="14">
        <f t="shared" si="1222"/>
        <v>0</v>
      </c>
      <c r="AB3892" s="14">
        <f>R3892+W3892</f>
        <v>340</v>
      </c>
      <c r="AC3892" s="15">
        <f t="shared" ref="AC3892:AC3904" si="1223">ROUND(X3892+Y3892+Z3892+AA3892+AB3892,1)</f>
        <v>771.8</v>
      </c>
      <c r="AD3892" s="48">
        <f>(ROUND(AC3892-AC3890,1)/AC3890)</f>
        <v>-5.5555555555555552E-2</v>
      </c>
      <c r="AE3892" s="113"/>
      <c r="AF3892" s="60"/>
    </row>
    <row r="3893" spans="1:32">
      <c r="A3893" s="99" t="s">
        <v>805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102.00000000000001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204.00000000000003</v>
      </c>
      <c r="X3893" s="14">
        <f t="shared" si="1219"/>
        <v>193.8</v>
      </c>
      <c r="Y3893" s="14">
        <f t="shared" si="1220"/>
        <v>238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340</v>
      </c>
      <c r="AC3893" s="15">
        <f t="shared" si="1223"/>
        <v>771.8</v>
      </c>
      <c r="AD3893" s="48">
        <f>(ROUND(AC3893-AC3890,1)/AC3890)</f>
        <v>-5.5555555555555552E-2</v>
      </c>
      <c r="AE3893" s="113" t="s">
        <v>802</v>
      </c>
      <c r="AF3893" s="60"/>
    </row>
    <row r="3894" spans="1:32">
      <c r="A3894" s="99" t="s">
        <v>806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102.00000000000001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204.00000000000003</v>
      </c>
      <c r="X3894" s="14">
        <f t="shared" si="1219"/>
        <v>193.8</v>
      </c>
      <c r="Y3894" s="14">
        <f t="shared" si="1220"/>
        <v>238</v>
      </c>
      <c r="Z3894" s="14">
        <f t="shared" si="1221"/>
        <v>0</v>
      </c>
      <c r="AA3894" s="14">
        <f t="shared" si="1222"/>
        <v>0</v>
      </c>
      <c r="AB3894" s="14">
        <f t="shared" si="1224"/>
        <v>340</v>
      </c>
      <c r="AC3894" s="15">
        <f t="shared" si="1223"/>
        <v>771.8</v>
      </c>
      <c r="AD3894" s="48">
        <f>(ROUND(AC3894-AC3890,1)/AC3890)</f>
        <v>-5.5555555555555552E-2</v>
      </c>
      <c r="AE3894" s="113"/>
      <c r="AF3894" s="60"/>
    </row>
    <row r="3895" spans="1:32">
      <c r="A3895" s="99" t="s">
        <v>656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102.00000000000001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204.00000000000003</v>
      </c>
      <c r="X3895" s="14">
        <f t="shared" si="1219"/>
        <v>193.8</v>
      </c>
      <c r="Y3895" s="14">
        <f t="shared" si="1220"/>
        <v>238</v>
      </c>
      <c r="Z3895" s="14">
        <f t="shared" si="1221"/>
        <v>0</v>
      </c>
      <c r="AA3895" s="14">
        <f t="shared" si="1222"/>
        <v>0</v>
      </c>
      <c r="AB3895" s="14">
        <f t="shared" si="1224"/>
        <v>340</v>
      </c>
      <c r="AC3895" s="15">
        <f t="shared" si="1223"/>
        <v>771.8</v>
      </c>
      <c r="AD3895" s="48">
        <f>(ROUND(AC3895-AC3890,1)/AC3890)</f>
        <v>-5.5555555555555552E-2</v>
      </c>
      <c r="AE3895" s="113"/>
      <c r="AF3895" s="60"/>
    </row>
    <row r="3896" spans="1:32">
      <c r="A3896" s="99" t="s">
        <v>597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923.6</v>
      </c>
      <c r="AD3896" s="48">
        <f>(ROUND(AC3896-AC3890,1)/AC3890)</f>
        <v>0.13020068526676457</v>
      </c>
      <c r="AE3896" s="113"/>
      <c r="AF3896" s="60"/>
    </row>
    <row r="3897" spans="1:32">
      <c r="A3897" s="99" t="s">
        <v>833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923.6</v>
      </c>
      <c r="AD3897" s="48">
        <f>(ROUND(AC3897-AC3890,1)/AC3890)</f>
        <v>0.13020068526676457</v>
      </c>
      <c r="AE3897" s="113"/>
      <c r="AF3897" s="60"/>
    </row>
    <row r="3898" spans="1:32">
      <c r="A3898" s="99" t="s">
        <v>834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923.6</v>
      </c>
      <c r="AD3898" s="48">
        <f>(ROUND(AC3898-AC3890,1)/AC3890)</f>
        <v>0.13020068526676457</v>
      </c>
      <c r="AE3898" s="113"/>
      <c r="AF3898" s="60"/>
    </row>
    <row r="3899" spans="1:32">
      <c r="A3899" s="99" t="s">
        <v>835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923.6</v>
      </c>
      <c r="AD3899" s="48">
        <f>(ROUND(AC3899-AC3890,1)/AC3890)</f>
        <v>0.13020068526676457</v>
      </c>
      <c r="AE3899" s="113"/>
      <c r="AF3899" s="60"/>
    </row>
    <row r="3900" spans="1:32">
      <c r="A3900" s="99" t="s">
        <v>836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25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148.5</v>
      </c>
      <c r="T3900" s="14">
        <f>(O3900/100)*(K3900*$K$13)+(O3900/100)*(M3900*$M$13)</f>
        <v>180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270</v>
      </c>
      <c r="X3900" s="14">
        <f t="shared" si="1219"/>
        <v>238.5</v>
      </c>
      <c r="Y3900" s="14">
        <f t="shared" si="1220"/>
        <v>300</v>
      </c>
      <c r="Z3900" s="14">
        <f t="shared" si="1221"/>
        <v>0</v>
      </c>
      <c r="AA3900" s="14">
        <f t="shared" si="1222"/>
        <v>0</v>
      </c>
      <c r="AB3900" s="14">
        <f t="shared" si="1224"/>
        <v>390</v>
      </c>
      <c r="AC3900" s="15">
        <f t="shared" si="1223"/>
        <v>928.5</v>
      </c>
      <c r="AD3900" s="48">
        <f>(ROUND(AC3900-AC3890,1)/AC3890)</f>
        <v>0.13619676945668133</v>
      </c>
      <c r="AE3900" s="113"/>
      <c r="AF3900" s="60"/>
    </row>
    <row r="3901" spans="1:32">
      <c r="A3901" s="99" t="s">
        <v>837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720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1020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1020</v>
      </c>
      <c r="AD3901" s="48">
        <f>(ROUND(AC3901-AC3890,1)/AC3890)</f>
        <v>0.24816446402349487</v>
      </c>
      <c r="AE3901" s="113"/>
      <c r="AF3901" s="60"/>
    </row>
    <row r="3902" spans="1:32">
      <c r="A3902" s="99"/>
      <c r="B3902" s="91" t="s">
        <v>880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720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1020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1020</v>
      </c>
      <c r="AD3902" s="48">
        <f>(ROUND(AC3902-AC3890,1)/AC3890)</f>
        <v>0.24816446402349487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90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180</v>
      </c>
      <c r="X3903" s="14">
        <f t="shared" si="1219"/>
        <v>477</v>
      </c>
      <c r="Y3903" s="14">
        <f t="shared" si="1220"/>
        <v>210</v>
      </c>
      <c r="Z3903" s="14">
        <f t="shared" si="1221"/>
        <v>0</v>
      </c>
      <c r="AA3903" s="14">
        <f t="shared" si="1222"/>
        <v>0</v>
      </c>
      <c r="AB3903" s="14">
        <f t="shared" si="1224"/>
        <v>300</v>
      </c>
      <c r="AC3903" s="15">
        <f t="shared" si="1223"/>
        <v>987</v>
      </c>
      <c r="AD3903" s="48">
        <f>(ROUND(AC3903-AC3890,1)/AC3890)</f>
        <v>0.2077826725403818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90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180</v>
      </c>
      <c r="X3904" s="14">
        <f t="shared" si="1219"/>
        <v>410.40000000000003</v>
      </c>
      <c r="Y3904" s="14">
        <f t="shared" si="1220"/>
        <v>210</v>
      </c>
      <c r="Z3904" s="14">
        <f t="shared" si="1221"/>
        <v>0</v>
      </c>
      <c r="AA3904" s="14">
        <f t="shared" si="1222"/>
        <v>0</v>
      </c>
      <c r="AB3904" s="14">
        <f t="shared" si="1224"/>
        <v>300</v>
      </c>
      <c r="AC3904" s="15">
        <f t="shared" si="1223"/>
        <v>920.4</v>
      </c>
      <c r="AD3904" s="48">
        <f>(ROUND(AC3904-AC3890,1)/AC3890)</f>
        <v>0.12628487518355361</v>
      </c>
      <c r="AE3904" s="113"/>
      <c r="AF3904" s="60"/>
    </row>
    <row r="3905" spans="1:32">
      <c r="A3905" s="107"/>
      <c r="B3905" s="153" t="s">
        <v>426</v>
      </c>
      <c r="C3905" s="153"/>
      <c r="D3905" s="153"/>
      <c r="E3905" s="153"/>
      <c r="F3905" s="153"/>
      <c r="G3905" s="153"/>
      <c r="H3905" s="153"/>
      <c r="I3905" s="153"/>
      <c r="J3905" s="153"/>
      <c r="K3905" s="153"/>
      <c r="L3905" s="153"/>
      <c r="M3905" s="153"/>
      <c r="N3905" s="153"/>
      <c r="O3905" s="153"/>
      <c r="P3905" s="153"/>
      <c r="Q3905" s="153"/>
      <c r="R3905" s="153"/>
      <c r="S3905" s="153"/>
      <c r="T3905" s="153"/>
      <c r="U3905" s="153"/>
      <c r="V3905" s="153"/>
      <c r="W3905" s="153"/>
      <c r="X3905" s="153"/>
      <c r="Y3905" s="153"/>
      <c r="Z3905" s="153"/>
      <c r="AA3905" s="153"/>
      <c r="AB3905" s="153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803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804</v>
      </c>
      <c r="B3908" s="87">
        <v>20</v>
      </c>
      <c r="C3908" s="21" t="s">
        <v>838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805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802</v>
      </c>
      <c r="AF3909" s="60"/>
    </row>
    <row r="3910" spans="1:32">
      <c r="A3910" s="99" t="s">
        <v>806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656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597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833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834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835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836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837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803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804</v>
      </c>
      <c r="B3923" s="89">
        <v>12</v>
      </c>
      <c r="C3923" s="21" t="s">
        <v>838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805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802</v>
      </c>
      <c r="AF3924" s="60"/>
    </row>
    <row r="3925" spans="1:32">
      <c r="A3925" s="99" t="s">
        <v>806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656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597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833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834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835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836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837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53" t="s">
        <v>425</v>
      </c>
      <c r="C3936" s="153"/>
      <c r="D3936" s="153"/>
      <c r="E3936" s="153"/>
      <c r="F3936" s="153"/>
      <c r="G3936" s="153"/>
      <c r="H3936" s="153"/>
      <c r="I3936" s="153"/>
      <c r="J3936" s="153"/>
      <c r="K3936" s="153"/>
      <c r="L3936" s="153"/>
      <c r="M3936" s="153"/>
      <c r="N3936" s="153"/>
      <c r="O3936" s="153"/>
      <c r="P3936" s="153"/>
      <c r="Q3936" s="153"/>
      <c r="R3936" s="153"/>
      <c r="S3936" s="153"/>
      <c r="T3936" s="153"/>
      <c r="U3936" s="153"/>
      <c r="V3936" s="153"/>
      <c r="W3936" s="153"/>
      <c r="X3936" s="153"/>
      <c r="Y3936" s="153"/>
      <c r="Z3936" s="153"/>
      <c r="AA3936" s="153"/>
      <c r="AB3936" s="153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803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804</v>
      </c>
      <c r="B3939" s="89">
        <v>14</v>
      </c>
      <c r="C3939" s="21" t="s">
        <v>838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802</v>
      </c>
      <c r="AF3939" s="60"/>
    </row>
    <row r="3940" spans="1:32">
      <c r="A3940" s="99" t="s">
        <v>805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806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656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597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833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834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835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836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837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803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804</v>
      </c>
      <c r="B3954" s="87">
        <v>0</v>
      </c>
      <c r="C3954" s="21" t="s">
        <v>838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802</v>
      </c>
      <c r="AF3954" s="60"/>
    </row>
    <row r="3955" spans="1:32">
      <c r="A3955" s="99" t="s">
        <v>805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806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656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597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833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834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835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836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837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803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804</v>
      </c>
      <c r="B3969" s="89">
        <v>20</v>
      </c>
      <c r="C3969" s="21" t="s">
        <v>838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802</v>
      </c>
      <c r="AF3969" s="60"/>
    </row>
    <row r="3970" spans="1:32">
      <c r="A3970" s="99" t="s">
        <v>805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806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656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597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833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834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835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836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837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803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802</v>
      </c>
      <c r="AF3983" s="60"/>
    </row>
    <row r="3984" spans="1:32">
      <c r="A3984" s="99" t="s">
        <v>804</v>
      </c>
      <c r="B3984" s="87">
        <v>10</v>
      </c>
      <c r="C3984" s="21" t="s">
        <v>838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805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806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656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597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833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834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835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836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837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46" t="s">
        <v>897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803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802</v>
      </c>
      <c r="AF3998" s="60"/>
    </row>
    <row r="3999" spans="1:32">
      <c r="A3999" s="99" t="s">
        <v>804</v>
      </c>
      <c r="B3999" s="89">
        <v>0</v>
      </c>
      <c r="C3999" s="21" t="s">
        <v>838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805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806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656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597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833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834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835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836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837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803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804</v>
      </c>
      <c r="B4014" s="91">
        <v>14</v>
      </c>
      <c r="C4014" s="21" t="s">
        <v>838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802</v>
      </c>
      <c r="AF4014" s="60"/>
    </row>
    <row r="4015" spans="1:32">
      <c r="A4015" s="99" t="s">
        <v>805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806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656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597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833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834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835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836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837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575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803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804</v>
      </c>
      <c r="B4029" s="93">
        <v>20</v>
      </c>
      <c r="C4029" s="21" t="s">
        <v>838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802</v>
      </c>
      <c r="AF4029" s="60"/>
    </row>
    <row r="4030" spans="1:32">
      <c r="A4030" s="99" t="s">
        <v>805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806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656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597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833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834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835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836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837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579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803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804</v>
      </c>
      <c r="B4044" s="91">
        <v>10</v>
      </c>
      <c r="C4044" s="21" t="s">
        <v>838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802</v>
      </c>
      <c r="AF4044" s="60"/>
    </row>
    <row r="4045" spans="1:32">
      <c r="A4045" s="99" t="s">
        <v>805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806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656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597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833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834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835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836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837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572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803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804</v>
      </c>
      <c r="B4059" s="93">
        <v>10</v>
      </c>
      <c r="C4059" s="21" t="s">
        <v>838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802</v>
      </c>
      <c r="AF4059" s="60"/>
    </row>
    <row r="4060" spans="1:32">
      <c r="A4060" s="99" t="s">
        <v>805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806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656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597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833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834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835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836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837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899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803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804</v>
      </c>
      <c r="B4074" s="91">
        <v>14</v>
      </c>
      <c r="C4074" s="21" t="s">
        <v>838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802</v>
      </c>
      <c r="AF4074" s="60"/>
    </row>
    <row r="4075" spans="1:32">
      <c r="A4075" s="99" t="s">
        <v>805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806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656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597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833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834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835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836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837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53" t="s">
        <v>173</v>
      </c>
      <c r="C4087" s="153"/>
      <c r="D4087" s="153"/>
      <c r="E4087" s="153"/>
      <c r="F4087" s="153"/>
      <c r="G4087" s="153"/>
      <c r="H4087" s="153"/>
      <c r="I4087" s="153"/>
      <c r="J4087" s="153"/>
      <c r="K4087" s="153"/>
      <c r="L4087" s="153"/>
      <c r="M4087" s="153"/>
      <c r="N4087" s="153"/>
      <c r="O4087" s="153"/>
      <c r="P4087" s="153"/>
      <c r="Q4087" s="153"/>
      <c r="R4087" s="153"/>
      <c r="S4087" s="153"/>
      <c r="T4087" s="153"/>
      <c r="U4087" s="153"/>
      <c r="V4087" s="153"/>
      <c r="W4087" s="153"/>
      <c r="X4087" s="153"/>
      <c r="Y4087" s="153"/>
      <c r="Z4087" s="153"/>
      <c r="AA4087" s="153"/>
      <c r="AB4087" s="153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803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804</v>
      </c>
      <c r="B4090" s="87">
        <v>14</v>
      </c>
      <c r="C4090" s="21" t="s">
        <v>838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802</v>
      </c>
      <c r="AF4090" s="60"/>
    </row>
    <row r="4091" spans="1:32">
      <c r="A4091" s="99" t="s">
        <v>805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806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656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597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833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834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835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836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837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803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804</v>
      </c>
      <c r="B4105" s="89">
        <v>14</v>
      </c>
      <c r="C4105" s="21" t="s">
        <v>838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802</v>
      </c>
      <c r="AF4105" s="60"/>
    </row>
    <row r="4106" spans="1:32">
      <c r="A4106" s="99" t="s">
        <v>805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806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656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597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833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834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835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836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837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803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804</v>
      </c>
      <c r="B4120" s="87">
        <v>20</v>
      </c>
      <c r="C4120" s="21" t="s">
        <v>838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802</v>
      </c>
      <c r="AF4120" s="60"/>
    </row>
    <row r="4121" spans="1:32">
      <c r="A4121" s="99" t="s">
        <v>805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806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656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597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833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834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835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836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837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803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804</v>
      </c>
      <c r="B4135" s="89">
        <v>16</v>
      </c>
      <c r="C4135" s="21" t="s">
        <v>838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802</v>
      </c>
      <c r="AF4135" s="60"/>
    </row>
    <row r="4136" spans="1:32">
      <c r="A4136" s="99" t="s">
        <v>805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806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656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597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833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834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835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836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837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803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804</v>
      </c>
      <c r="B4150" s="87">
        <v>10</v>
      </c>
      <c r="C4150" s="21" t="s">
        <v>838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802</v>
      </c>
      <c r="AF4150" s="60"/>
    </row>
    <row r="4151" spans="1:32">
      <c r="A4151" s="99" t="s">
        <v>805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806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656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597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833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834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835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836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837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803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804</v>
      </c>
      <c r="B4165" s="89">
        <v>18</v>
      </c>
      <c r="C4165" s="21" t="s">
        <v>838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802</v>
      </c>
      <c r="AF4165" s="60"/>
    </row>
    <row r="4166" spans="1:32">
      <c r="A4166" s="99" t="s">
        <v>805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806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656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597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833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834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835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836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837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803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804</v>
      </c>
      <c r="B4180" s="91">
        <v>12</v>
      </c>
      <c r="C4180" s="21" t="s">
        <v>838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805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802</v>
      </c>
      <c r="AF4181" s="60"/>
    </row>
    <row r="4182" spans="1:32">
      <c r="A4182" s="99" t="s">
        <v>806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656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597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833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834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835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836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837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803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804</v>
      </c>
      <c r="B4195" s="93">
        <v>26</v>
      </c>
      <c r="C4195" s="21" t="s">
        <v>838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805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802</v>
      </c>
      <c r="AF4196" s="60"/>
    </row>
    <row r="4197" spans="1:32">
      <c r="A4197" s="99" t="s">
        <v>806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656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597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833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834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835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836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837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803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804</v>
      </c>
      <c r="B4210" s="91">
        <v>25</v>
      </c>
      <c r="C4210" s="21" t="s">
        <v>838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805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802</v>
      </c>
      <c r="AF4211" s="60"/>
    </row>
    <row r="4212" spans="1:32">
      <c r="A4212" s="99" t="s">
        <v>806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656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597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833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834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835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836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837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803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804</v>
      </c>
      <c r="B4225" s="93">
        <v>18</v>
      </c>
      <c r="C4225" s="21" t="s">
        <v>838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805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802</v>
      </c>
      <c r="AF4226" s="60"/>
    </row>
    <row r="4227" spans="1:32">
      <c r="A4227" s="99" t="s">
        <v>806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656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597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833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834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835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836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837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803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804</v>
      </c>
      <c r="B4240" s="91">
        <v>0</v>
      </c>
      <c r="C4240" s="21" t="s">
        <v>838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805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806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656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597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833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834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835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836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837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554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803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804</v>
      </c>
      <c r="B4255" s="93">
        <v>12</v>
      </c>
      <c r="C4255" s="21" t="s">
        <v>838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805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806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802</v>
      </c>
      <c r="AF4257" s="60"/>
    </row>
    <row r="4258" spans="1:32">
      <c r="A4258" s="99" t="s">
        <v>656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597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833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834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835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836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837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803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804</v>
      </c>
      <c r="B4270" s="91">
        <v>25</v>
      </c>
      <c r="C4270" s="21" t="s">
        <v>838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805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806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802</v>
      </c>
      <c r="AF4272" s="60"/>
    </row>
    <row r="4273" spans="1:32">
      <c r="A4273" s="99" t="s">
        <v>656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597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833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834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835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836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837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337.5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562.5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945</v>
      </c>
      <c r="AD4283" s="58"/>
      <c r="AE4283" s="113"/>
      <c r="AF4283" s="60"/>
    </row>
    <row r="4284" spans="1:32">
      <c r="A4284" s="99" t="s">
        <v>803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281.25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468.75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1078.2</v>
      </c>
      <c r="AD4284" s="48">
        <f>(ROUND(AC4284-AC4283,1)/AC4283)</f>
        <v>0.14095238095238094</v>
      </c>
      <c r="AE4284" s="113"/>
      <c r="AF4284" s="60"/>
    </row>
    <row r="4285" spans="1:32">
      <c r="A4285" s="99" t="s">
        <v>804</v>
      </c>
      <c r="B4285" s="93">
        <v>12</v>
      </c>
      <c r="C4285" s="21" t="s">
        <v>838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318.75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531.25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892.5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805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318.75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531.25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892.5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806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318.75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531.25</v>
      </c>
      <c r="AA4287" s="14">
        <f t="shared" si="1339"/>
        <v>0</v>
      </c>
      <c r="AB4287" s="14">
        <f t="shared" si="1341"/>
        <v>0</v>
      </c>
      <c r="AC4287" s="15">
        <f t="shared" si="1340"/>
        <v>892.5</v>
      </c>
      <c r="AD4287" s="48">
        <f>(ROUND(AC4287-AC4283,1)/AC4283)</f>
        <v>-5.5555555555555552E-2</v>
      </c>
      <c r="AE4287" s="113" t="s">
        <v>802</v>
      </c>
      <c r="AF4287" s="60"/>
    </row>
    <row r="4288" spans="1:32">
      <c r="A4288" s="99" t="s">
        <v>656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318.75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531.25</v>
      </c>
      <c r="AA4288" s="14">
        <f t="shared" si="1339"/>
        <v>0</v>
      </c>
      <c r="AB4288" s="14">
        <f t="shared" si="1341"/>
        <v>0</v>
      </c>
      <c r="AC4288" s="15">
        <f t="shared" si="1340"/>
        <v>892.5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597</v>
      </c>
      <c r="B4289" s="93"/>
      <c r="C4289" s="21" t="s">
        <v>1</v>
      </c>
      <c r="D4289" s="12">
        <v>43</v>
      </c>
      <c r="E4289" s="12">
        <v>260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390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585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975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1125.5</v>
      </c>
      <c r="AD4289" s="48">
        <f>(ROUND(AC4289-AC4283,1)/AC4283)</f>
        <v>0.19100529100529101</v>
      </c>
      <c r="AE4289" s="113"/>
      <c r="AF4289" s="60"/>
    </row>
    <row r="4290" spans="1:32">
      <c r="A4290" s="99" t="s">
        <v>833</v>
      </c>
      <c r="B4290" s="93"/>
      <c r="C4290" s="21" t="s">
        <v>2</v>
      </c>
      <c r="D4290" s="12">
        <v>43</v>
      </c>
      <c r="E4290" s="12">
        <v>0</v>
      </c>
      <c r="F4290" s="12">
        <v>260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390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585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975</v>
      </c>
      <c r="AA4290" s="14">
        <f t="shared" si="1339"/>
        <v>0</v>
      </c>
      <c r="AB4290" s="14">
        <f t="shared" si="1341"/>
        <v>0</v>
      </c>
      <c r="AC4290" s="15">
        <f t="shared" si="1340"/>
        <v>1125.5</v>
      </c>
      <c r="AD4290" s="48">
        <f>(ROUND(AC4290-AC4283,1)/AC4283)</f>
        <v>0.19100529100529101</v>
      </c>
      <c r="AE4290" s="113"/>
      <c r="AF4290" s="60"/>
    </row>
    <row r="4291" spans="1:32">
      <c r="A4291" s="99" t="s">
        <v>834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260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390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585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975</v>
      </c>
      <c r="AB4291" s="14">
        <f t="shared" si="1341"/>
        <v>0</v>
      </c>
      <c r="AC4291" s="15">
        <f t="shared" si="1340"/>
        <v>1125.5</v>
      </c>
      <c r="AD4291" s="48">
        <f>(ROUND(AC4291-AC4283,1)/AC4283)</f>
        <v>0.19100529100529101</v>
      </c>
      <c r="AE4291" s="113"/>
      <c r="AF4291" s="60"/>
    </row>
    <row r="4292" spans="1:32">
      <c r="A4292" s="99" t="s">
        <v>835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260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390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585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975</v>
      </c>
      <c r="AC4292" s="15">
        <f t="shared" si="1340"/>
        <v>1125.5</v>
      </c>
      <c r="AD4292" s="48">
        <f>(ROUND(AC4292-AC4283,1)/AC4283)</f>
        <v>0.19100529100529101</v>
      </c>
      <c r="AE4292" s="113"/>
      <c r="AF4292" s="60"/>
    </row>
    <row r="4293" spans="1:32">
      <c r="A4293" s="99" t="s">
        <v>836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25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286.875</v>
      </c>
      <c r="T4293" s="14">
        <f>(O4293/100)*(K4293*$K$13)+(O4293/100)*(M4293*$M$13)</f>
        <v>0</v>
      </c>
      <c r="U4293" s="14">
        <f>(P4293/100)*(K4293*$K$13)+(P4293/100)*(L4293*$L$13)+(P4293/100)*(M4293*$M$13)</f>
        <v>421.875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414.375</v>
      </c>
      <c r="Y4293" s="14">
        <f t="shared" si="1337"/>
        <v>0</v>
      </c>
      <c r="Z4293" s="14">
        <f t="shared" si="1338"/>
        <v>609.375</v>
      </c>
      <c r="AA4293" s="14">
        <f t="shared" si="1339"/>
        <v>0</v>
      </c>
      <c r="AB4293" s="14">
        <f t="shared" si="1341"/>
        <v>0</v>
      </c>
      <c r="AC4293" s="15">
        <f t="shared" si="1340"/>
        <v>1023.8</v>
      </c>
      <c r="AD4293" s="48">
        <f>(ROUND(AC4293-AC4283,1)/AC4283)</f>
        <v>8.3386243386243383E-2</v>
      </c>
      <c r="AE4293" s="113"/>
      <c r="AF4293" s="60"/>
    </row>
    <row r="4294" spans="1:32">
      <c r="A4294" s="99" t="s">
        <v>837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855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1140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1140</v>
      </c>
      <c r="AD4294" s="48">
        <f>(ROUND(AC4294-AC4283,1)/AC4283)</f>
        <v>0.20634920634920634</v>
      </c>
      <c r="AE4294" s="113"/>
      <c r="AF4294" s="60"/>
    </row>
    <row r="4295" spans="1:32">
      <c r="A4295" s="99"/>
      <c r="B4295" s="93" t="s">
        <v>880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855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1140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1140</v>
      </c>
      <c r="AD4295" s="48">
        <f>(ROUND(AC4295-AC4283,1)/AC4283)</f>
        <v>0.20634920634920634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281.25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468.75</v>
      </c>
      <c r="AA4296" s="14">
        <f t="shared" si="1339"/>
        <v>0</v>
      </c>
      <c r="AB4296" s="14">
        <f t="shared" si="1341"/>
        <v>0</v>
      </c>
      <c r="AC4296" s="15">
        <f t="shared" si="1340"/>
        <v>1071.5999999999999</v>
      </c>
      <c r="AD4296" s="48">
        <f>(ROUND(AC4296-AC4283,1)/AC4283)</f>
        <v>0.13396825396825396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281.25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468.75</v>
      </c>
      <c r="AA4297" s="14">
        <f t="shared" si="1339"/>
        <v>0</v>
      </c>
      <c r="AB4297" s="14">
        <f t="shared" si="1341"/>
        <v>0</v>
      </c>
      <c r="AC4297" s="15">
        <f t="shared" si="1340"/>
        <v>966.5</v>
      </c>
      <c r="AD4297" s="48">
        <f>(ROUND(AC4297-AC4283,1)/AC4283)</f>
        <v>2.2751322751322751E-2</v>
      </c>
      <c r="AE4297" s="113"/>
      <c r="AF4297" s="60"/>
    </row>
    <row r="4298" spans="1:32">
      <c r="A4298" s="106" t="s">
        <v>0</v>
      </c>
      <c r="B4298" s="90" t="s">
        <v>905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803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804</v>
      </c>
      <c r="B4300" s="91">
        <v>20</v>
      </c>
      <c r="C4300" s="21" t="s">
        <v>838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805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806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802</v>
      </c>
      <c r="AF4302" s="60"/>
    </row>
    <row r="4303" spans="1:32">
      <c r="A4303" s="99" t="s">
        <v>656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597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833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834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835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836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837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53" t="s">
        <v>185</v>
      </c>
      <c r="C4313" s="153"/>
      <c r="D4313" s="153"/>
      <c r="E4313" s="153"/>
      <c r="F4313" s="153"/>
      <c r="G4313" s="153"/>
      <c r="H4313" s="153"/>
      <c r="I4313" s="153"/>
      <c r="J4313" s="153"/>
      <c r="K4313" s="153"/>
      <c r="L4313" s="153"/>
      <c r="M4313" s="153"/>
      <c r="N4313" s="153"/>
      <c r="O4313" s="153"/>
      <c r="P4313" s="153"/>
      <c r="Q4313" s="153"/>
      <c r="R4313" s="153"/>
      <c r="S4313" s="153"/>
      <c r="T4313" s="153"/>
      <c r="U4313" s="153"/>
      <c r="V4313" s="153"/>
      <c r="W4313" s="153"/>
      <c r="X4313" s="153"/>
      <c r="Y4313" s="153"/>
      <c r="Z4313" s="153"/>
      <c r="AA4313" s="153"/>
      <c r="AB4313" s="153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803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804</v>
      </c>
      <c r="B4316" s="87">
        <v>16</v>
      </c>
      <c r="C4316" s="21" t="s">
        <v>838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805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802</v>
      </c>
      <c r="AF4317" s="60"/>
    </row>
    <row r="4318" spans="1:32">
      <c r="A4318" s="99" t="s">
        <v>806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656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597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833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834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835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836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837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803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804</v>
      </c>
      <c r="B4331" s="89">
        <v>10</v>
      </c>
      <c r="C4331" s="21" t="s">
        <v>838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805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806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656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597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833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834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835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836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837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803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804</v>
      </c>
      <c r="B4346" s="87">
        <v>0</v>
      </c>
      <c r="C4346" s="21" t="s">
        <v>838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805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806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656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597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833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834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835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836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837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803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804</v>
      </c>
      <c r="B4361" s="91">
        <v>32</v>
      </c>
      <c r="C4361" s="21" t="s">
        <v>838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805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806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656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597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833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834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835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836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837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803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804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805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806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656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597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833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834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835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836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837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803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804</v>
      </c>
      <c r="B4390" s="91">
        <v>12</v>
      </c>
      <c r="C4390" s="21" t="s">
        <v>838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805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806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656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597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833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834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835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836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837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618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803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804</v>
      </c>
      <c r="B4405" s="93">
        <v>36</v>
      </c>
      <c r="C4405" s="21" t="s">
        <v>838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805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806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656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597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833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834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835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836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837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900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803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804</v>
      </c>
      <c r="B4420" s="91">
        <v>16</v>
      </c>
      <c r="C4420" s="21" t="s">
        <v>838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805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806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656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597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833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834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835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836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837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901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803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804</v>
      </c>
      <c r="B4435" s="93">
        <v>32</v>
      </c>
      <c r="C4435" s="21" t="s">
        <v>838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805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806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656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597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833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834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835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836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837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902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803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804</v>
      </c>
      <c r="B4450" s="91">
        <v>40</v>
      </c>
      <c r="C4450" s="21" t="s">
        <v>838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805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806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656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597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833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834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835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836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837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53" t="s">
        <v>191</v>
      </c>
      <c r="C4463" s="153"/>
      <c r="D4463" s="153"/>
      <c r="E4463" s="153"/>
      <c r="F4463" s="153"/>
      <c r="G4463" s="153"/>
      <c r="H4463" s="153"/>
      <c r="I4463" s="153"/>
      <c r="J4463" s="153"/>
      <c r="K4463" s="153"/>
      <c r="L4463" s="153"/>
      <c r="M4463" s="153"/>
      <c r="N4463" s="153"/>
      <c r="O4463" s="153"/>
      <c r="P4463" s="153"/>
      <c r="Q4463" s="153"/>
      <c r="R4463" s="153"/>
      <c r="S4463" s="153"/>
      <c r="T4463" s="153"/>
      <c r="U4463" s="153"/>
      <c r="V4463" s="153"/>
      <c r="W4463" s="153"/>
      <c r="X4463" s="153"/>
      <c r="Y4463" s="153"/>
      <c r="Z4463" s="153"/>
      <c r="AA4463" s="153"/>
      <c r="AB4463" s="153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803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804</v>
      </c>
      <c r="B4466" s="87">
        <v>12</v>
      </c>
      <c r="C4466" s="21" t="s">
        <v>838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805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806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656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597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833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834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835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836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837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803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804</v>
      </c>
      <c r="B4481" s="89">
        <v>16</v>
      </c>
      <c r="C4481" s="21" t="s">
        <v>838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805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806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656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597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833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834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835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836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837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803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804</v>
      </c>
      <c r="B4496" s="87">
        <v>16</v>
      </c>
      <c r="C4496" s="21" t="s">
        <v>838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805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806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656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597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833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834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835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836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837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803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804</v>
      </c>
      <c r="B4511" s="91">
        <v>20</v>
      </c>
      <c r="C4511" s="21" t="s">
        <v>838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805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806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656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597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833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834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835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836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837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510.29999999999995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699.3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699.3</v>
      </c>
      <c r="AD4524" s="58" t="s">
        <v>329</v>
      </c>
      <c r="AE4524" s="113"/>
      <c r="AF4524" s="60"/>
    </row>
    <row r="4525" spans="1:32">
      <c r="A4525" s="99" t="s">
        <v>803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721.34999999999991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878.84999999999991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878.9</v>
      </c>
      <c r="AD4525" s="48">
        <f>(ROUND(AC4525-AC4524,1)/AC4524)</f>
        <v>0.25682825682825683</v>
      </c>
      <c r="AE4525" s="113"/>
      <c r="AF4525" s="60"/>
    </row>
    <row r="4526" spans="1:32">
      <c r="A4526" s="99" t="s">
        <v>804</v>
      </c>
      <c r="B4526" s="93">
        <v>12</v>
      </c>
      <c r="C4526" s="21" t="s">
        <v>838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481.95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660.45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660.5</v>
      </c>
      <c r="AD4526" s="48">
        <f>(ROUND(AC4526-AC4524,1)/AC4524)</f>
        <v>-5.5484055484055481E-2</v>
      </c>
      <c r="AE4526" s="113"/>
      <c r="AF4526" s="60"/>
    </row>
    <row r="4527" spans="1:32">
      <c r="A4527" s="99" t="s">
        <v>805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481.95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660.45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660.5</v>
      </c>
      <c r="AD4527" s="48">
        <f>(ROUND(AC4527-AC4524,1)/AC4524)</f>
        <v>-5.5484055484055481E-2</v>
      </c>
      <c r="AE4527" s="113"/>
      <c r="AF4527" s="60"/>
    </row>
    <row r="4528" spans="1:32">
      <c r="A4528" s="99" t="s">
        <v>806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481.95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660.45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660.5</v>
      </c>
      <c r="AD4528" s="48">
        <f>(ROUND(AC4528-AC4524,1)/AC4524)</f>
        <v>-5.5484055484055481E-2</v>
      </c>
      <c r="AE4528" s="113"/>
      <c r="AF4528" s="60"/>
    </row>
    <row r="4529" spans="1:32">
      <c r="A4529" s="99" t="s">
        <v>656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481.95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660.45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660.5</v>
      </c>
      <c r="AD4529" s="48">
        <f>(ROUND(AC4529-AC4524,1)/AC4524)</f>
        <v>-5.5484055484055481E-2</v>
      </c>
      <c r="AE4529" s="113"/>
      <c r="AF4529" s="60"/>
    </row>
    <row r="4530" spans="1:32">
      <c r="A4530" s="99" t="s">
        <v>597</v>
      </c>
      <c r="B4530" s="93"/>
      <c r="C4530" s="21" t="s">
        <v>1</v>
      </c>
      <c r="D4530" s="12">
        <v>53</v>
      </c>
      <c r="E4530" s="12">
        <v>170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255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382.5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637.5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800.7</v>
      </c>
      <c r="AD4530" s="48">
        <f>(ROUND(AC4530-AC4524,1)/AC4524)</f>
        <v>0.14500214500214503</v>
      </c>
      <c r="AE4530" s="113"/>
      <c r="AF4530" s="60"/>
    </row>
    <row r="4531" spans="1:32">
      <c r="A4531" s="99" t="s">
        <v>833</v>
      </c>
      <c r="B4531" s="93"/>
      <c r="C4531" s="21" t="s">
        <v>2</v>
      </c>
      <c r="D4531" s="12">
        <v>53</v>
      </c>
      <c r="E4531" s="12">
        <v>0</v>
      </c>
      <c r="F4531" s="12">
        <v>170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255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144.69</v>
      </c>
      <c r="T4531" s="14">
        <f>(O4531/100)*(K4531*$J$10)</f>
        <v>0</v>
      </c>
      <c r="U4531" s="14">
        <f>(P4531/100)*(K4531*$K$10)+(P4531/100)*(L4531*$L$10)</f>
        <v>382.5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218.89</v>
      </c>
      <c r="Y4531" s="14">
        <f t="shared" si="1403"/>
        <v>0</v>
      </c>
      <c r="Z4531" s="14">
        <f t="shared" si="1404"/>
        <v>637.5</v>
      </c>
      <c r="AA4531" s="14">
        <f t="shared" si="1405"/>
        <v>0</v>
      </c>
      <c r="AB4531" s="14">
        <f t="shared" si="1407"/>
        <v>0</v>
      </c>
      <c r="AC4531" s="15">
        <f t="shared" si="1406"/>
        <v>856.4</v>
      </c>
      <c r="AD4531" s="48">
        <f>(ROUND(AC4531-AC4524,1)/AC4524)</f>
        <v>0.22465322465322465</v>
      </c>
      <c r="AE4531" s="113"/>
      <c r="AF4531" s="60"/>
    </row>
    <row r="4532" spans="1:32">
      <c r="A4532" s="99" t="s">
        <v>834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170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255</v>
      </c>
      <c r="R4532" s="14">
        <f>H4532*$H$11</f>
        <v>0</v>
      </c>
      <c r="S4532" s="14">
        <f>(N4532/100)*(I4532*$I$11)+(N4532/100)*(J4532*$J$11)+(N4532/100)*(L4532*$L$11)</f>
        <v>200.33999999999997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382.5</v>
      </c>
      <c r="W4532" s="14">
        <f>(R4532/100)*(K4532*$K$11)+(R4532/100)*(L4532*$L$11)</f>
        <v>0</v>
      </c>
      <c r="X4532" s="14">
        <f t="shared" si="1402"/>
        <v>274.53999999999996</v>
      </c>
      <c r="Y4532" s="14">
        <f t="shared" si="1403"/>
        <v>0</v>
      </c>
      <c r="Z4532" s="14">
        <f t="shared" si="1404"/>
        <v>0</v>
      </c>
      <c r="AA4532" s="14">
        <f t="shared" si="1405"/>
        <v>637.5</v>
      </c>
      <c r="AB4532" s="14">
        <f t="shared" si="1407"/>
        <v>0</v>
      </c>
      <c r="AC4532" s="15">
        <f t="shared" si="1406"/>
        <v>912</v>
      </c>
      <c r="AD4532" s="48">
        <f>(ROUND(AC4532-AC4524,1)/AC4524)</f>
        <v>0.30416130416130416</v>
      </c>
      <c r="AE4532" s="113"/>
      <c r="AF4532" s="60"/>
    </row>
    <row r="4533" spans="1:32">
      <c r="A4533" s="99" t="s">
        <v>835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170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255</v>
      </c>
      <c r="S4533" s="14">
        <f>(N4533/100)*(I4533*$I$12)+(N4533/100)*(J4533*$J$12)+(N4533/100)*(L4533*$L$12)</f>
        <v>144.69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382.5</v>
      </c>
      <c r="X4533" s="14">
        <f t="shared" si="1402"/>
        <v>218.89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637.5</v>
      </c>
      <c r="AC4533" s="15">
        <f t="shared" si="1406"/>
        <v>856.4</v>
      </c>
      <c r="AD4533" s="48">
        <f>(ROUND(AC4533-AC4524,1)/AC4524)</f>
        <v>0.22465322465322465</v>
      </c>
      <c r="AE4533" s="113"/>
      <c r="AF4533" s="60"/>
    </row>
    <row r="4534" spans="1:32">
      <c r="A4534" s="99" t="s">
        <v>836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25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543.375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700.875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700.9</v>
      </c>
      <c r="AD4534" s="48">
        <f>(ROUND(AC4534-AC4524,1)/AC4524)</f>
        <v>2.2880022880022882E-3</v>
      </c>
      <c r="AE4534" s="113"/>
      <c r="AF4534" s="60"/>
    </row>
    <row r="4535" spans="1:32">
      <c r="A4535" s="99" t="s">
        <v>837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631.79999999999995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865.8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865.8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880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631.79999999999995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865.8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865.8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624.96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782.46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782.5</v>
      </c>
      <c r="AD4537" s="48">
        <f>(ROUND(AC4537-AC4524,1)/AC4524)</f>
        <v>0.11897611897611898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624.96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782.46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782.5</v>
      </c>
      <c r="AD4538" s="48">
        <f>(ROUND(AC4538-AC4524,1)/AC4524)</f>
        <v>0.11897611897611898</v>
      </c>
      <c r="AE4538" s="113"/>
      <c r="AF4538" s="60"/>
    </row>
    <row r="4539" spans="1:32">
      <c r="A4539" s="107"/>
      <c r="B4539" s="153" t="s">
        <v>196</v>
      </c>
      <c r="C4539" s="153"/>
      <c r="D4539" s="153"/>
      <c r="E4539" s="153"/>
      <c r="F4539" s="153"/>
      <c r="G4539" s="153"/>
      <c r="H4539" s="153"/>
      <c r="I4539" s="153"/>
      <c r="J4539" s="153"/>
      <c r="K4539" s="153"/>
      <c r="L4539" s="153"/>
      <c r="M4539" s="153"/>
      <c r="N4539" s="153"/>
      <c r="O4539" s="153"/>
      <c r="P4539" s="153"/>
      <c r="Q4539" s="153"/>
      <c r="R4539" s="153"/>
      <c r="S4539" s="153"/>
      <c r="T4539" s="153"/>
      <c r="U4539" s="153"/>
      <c r="V4539" s="153"/>
      <c r="W4539" s="153"/>
      <c r="X4539" s="153"/>
      <c r="Y4539" s="153"/>
      <c r="Z4539" s="153"/>
      <c r="AA4539" s="153"/>
      <c r="AB4539" s="153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803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804</v>
      </c>
      <c r="B4542" s="87">
        <v>10</v>
      </c>
      <c r="C4542" s="21" t="s">
        <v>838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805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806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656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597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833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834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835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836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837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803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804</v>
      </c>
      <c r="B4557" s="91">
        <v>12</v>
      </c>
      <c r="C4557" s="21" t="s">
        <v>838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805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806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656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597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833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834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835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836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837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619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803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804</v>
      </c>
      <c r="B4572" s="93">
        <v>12</v>
      </c>
      <c r="C4572" s="21" t="s">
        <v>838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805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806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656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597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833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834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835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836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837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547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803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804</v>
      </c>
      <c r="B4587" s="91">
        <v>10</v>
      </c>
      <c r="C4587" s="21" t="s">
        <v>838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805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806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656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597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833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834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835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836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837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546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803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804</v>
      </c>
      <c r="B4602" s="93">
        <v>0</v>
      </c>
      <c r="C4602" s="21" t="s">
        <v>838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805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806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656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597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833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834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835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836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837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803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804</v>
      </c>
      <c r="B4617" s="91">
        <v>0</v>
      </c>
      <c r="C4617" s="21" t="s">
        <v>838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805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806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656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597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833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834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835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836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837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53" t="s">
        <v>347</v>
      </c>
      <c r="C4630" s="153"/>
      <c r="D4630" s="153"/>
      <c r="E4630" s="153"/>
      <c r="F4630" s="153"/>
      <c r="G4630" s="153"/>
      <c r="H4630" s="153"/>
      <c r="I4630" s="153"/>
      <c r="J4630" s="153"/>
      <c r="K4630" s="153"/>
      <c r="L4630" s="153"/>
      <c r="M4630" s="153"/>
      <c r="N4630" s="153"/>
      <c r="O4630" s="153"/>
      <c r="P4630" s="153"/>
      <c r="Q4630" s="153"/>
      <c r="R4630" s="153"/>
      <c r="S4630" s="153"/>
      <c r="T4630" s="153"/>
      <c r="U4630" s="153"/>
      <c r="V4630" s="153"/>
      <c r="W4630" s="153"/>
      <c r="X4630" s="153"/>
      <c r="Y4630" s="153"/>
      <c r="Z4630" s="153"/>
      <c r="AA4630" s="153"/>
      <c r="AB4630" s="153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803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804</v>
      </c>
      <c r="B4633" s="87">
        <v>14</v>
      </c>
      <c r="C4633" s="21" t="s">
        <v>838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805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806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656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597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833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834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835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836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837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803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804</v>
      </c>
      <c r="B4648" s="89">
        <v>0</v>
      </c>
      <c r="C4648" s="21" t="s">
        <v>838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805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806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656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597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833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834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835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802</v>
      </c>
      <c r="AF4655" s="60"/>
    </row>
    <row r="4656" spans="1:32">
      <c r="A4656" s="99" t="s">
        <v>836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837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803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804</v>
      </c>
      <c r="B4663" s="91">
        <v>18</v>
      </c>
      <c r="C4663" s="21" t="s">
        <v>838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805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806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656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597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833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834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835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836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837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803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804</v>
      </c>
      <c r="B4678" s="93">
        <v>20</v>
      </c>
      <c r="C4678" s="21" t="s">
        <v>838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805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806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656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597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833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834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835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836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837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875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803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804</v>
      </c>
      <c r="B4693" s="91">
        <v>15</v>
      </c>
      <c r="C4693" s="21" t="s">
        <v>838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805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806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656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597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833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834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835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836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837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882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803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804</v>
      </c>
      <c r="B4708" s="93">
        <v>12</v>
      </c>
      <c r="C4708" s="21" t="s">
        <v>838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805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806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656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597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833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834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835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836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837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53" t="s">
        <v>348</v>
      </c>
      <c r="C4721" s="153"/>
      <c r="D4721" s="153"/>
      <c r="E4721" s="153"/>
      <c r="F4721" s="153"/>
      <c r="G4721" s="153"/>
      <c r="H4721" s="153"/>
      <c r="I4721" s="153"/>
      <c r="J4721" s="153"/>
      <c r="K4721" s="153"/>
      <c r="L4721" s="153"/>
      <c r="M4721" s="153"/>
      <c r="N4721" s="153"/>
      <c r="O4721" s="153"/>
      <c r="P4721" s="153"/>
      <c r="Q4721" s="153"/>
      <c r="R4721" s="153"/>
      <c r="S4721" s="153"/>
      <c r="T4721" s="153"/>
      <c r="U4721" s="153"/>
      <c r="V4721" s="153"/>
      <c r="W4721" s="153"/>
      <c r="X4721" s="153"/>
      <c r="Y4721" s="153"/>
      <c r="Z4721" s="153"/>
      <c r="AA4721" s="153"/>
      <c r="AB4721" s="153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803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804</v>
      </c>
      <c r="B4724" s="87">
        <v>10</v>
      </c>
      <c r="C4724" s="21" t="s">
        <v>838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805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806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656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597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833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834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835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836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837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803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804</v>
      </c>
      <c r="B4739" s="89">
        <v>12</v>
      </c>
      <c r="C4739" s="21" t="s">
        <v>838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805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806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656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597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833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834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835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836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837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803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804</v>
      </c>
      <c r="B4754" s="91">
        <v>0</v>
      </c>
      <c r="C4754" s="21" t="s">
        <v>838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805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806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656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597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833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834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835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836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837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803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804</v>
      </c>
      <c r="B4769" s="93">
        <v>12</v>
      </c>
      <c r="C4769" s="21" t="s">
        <v>838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805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806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656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597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833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834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835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836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837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803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804</v>
      </c>
      <c r="B4784" s="91">
        <v>20</v>
      </c>
      <c r="C4784" s="21" t="s">
        <v>838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805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806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656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597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833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834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835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836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837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803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804</v>
      </c>
      <c r="B4799" s="93">
        <v>30</v>
      </c>
      <c r="C4799" s="21" t="s">
        <v>838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805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806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656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597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833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834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835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836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837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803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804</v>
      </c>
      <c r="B4814" s="91">
        <v>10</v>
      </c>
      <c r="C4814" s="21" t="s">
        <v>838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805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806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656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597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833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834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835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836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837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803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804</v>
      </c>
      <c r="B4829" s="93">
        <v>16</v>
      </c>
      <c r="C4829" s="21" t="s">
        <v>838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805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806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656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597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833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834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835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836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837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803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804</v>
      </c>
      <c r="B4844" s="91">
        <v>10</v>
      </c>
      <c r="C4844" s="21" t="s">
        <v>838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805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806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656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597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833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834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835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836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837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54" t="s">
        <v>528</v>
      </c>
      <c r="C4857" s="154"/>
      <c r="D4857" s="154"/>
      <c r="E4857" s="154"/>
      <c r="F4857" s="154"/>
      <c r="G4857" s="154"/>
      <c r="H4857" s="154"/>
      <c r="I4857" s="154"/>
      <c r="J4857" s="154"/>
      <c r="K4857" s="154"/>
      <c r="L4857" s="154"/>
      <c r="M4857" s="154"/>
      <c r="N4857" s="154"/>
      <c r="O4857" s="154"/>
      <c r="P4857" s="154"/>
      <c r="Q4857" s="154"/>
      <c r="R4857" s="154"/>
      <c r="S4857" s="154"/>
      <c r="T4857" s="154"/>
      <c r="U4857" s="154"/>
      <c r="V4857" s="154"/>
      <c r="W4857" s="154"/>
      <c r="X4857" s="154"/>
      <c r="Y4857" s="154"/>
      <c r="Z4857" s="154"/>
      <c r="AA4857" s="154"/>
      <c r="AB4857" s="154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803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804</v>
      </c>
      <c r="B4860" s="87">
        <v>0</v>
      </c>
      <c r="C4860" s="21" t="s">
        <v>838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805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806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656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597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833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834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835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836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837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53" t="s">
        <v>839</v>
      </c>
      <c r="C4873" s="154"/>
      <c r="D4873" s="154"/>
      <c r="E4873" s="154"/>
      <c r="F4873" s="154"/>
      <c r="G4873" s="154"/>
      <c r="H4873" s="154"/>
      <c r="I4873" s="154"/>
      <c r="J4873" s="154"/>
      <c r="K4873" s="154"/>
      <c r="L4873" s="154"/>
      <c r="M4873" s="154"/>
      <c r="N4873" s="154"/>
      <c r="O4873" s="154"/>
      <c r="P4873" s="154"/>
      <c r="Q4873" s="154"/>
      <c r="R4873" s="154"/>
      <c r="S4873" s="154"/>
      <c r="T4873" s="154"/>
      <c r="U4873" s="154"/>
      <c r="V4873" s="154"/>
      <c r="W4873" s="154"/>
      <c r="X4873" s="154"/>
      <c r="Y4873" s="154"/>
      <c r="Z4873" s="154"/>
      <c r="AA4873" s="154"/>
      <c r="AB4873" s="154"/>
      <c r="AC4873" s="110">
        <v>0</v>
      </c>
      <c r="AD4873" s="110"/>
    </row>
    <row r="4874" spans="1:30">
      <c r="A4874" s="106" t="s">
        <v>0</v>
      </c>
      <c r="B4874" s="87" t="s">
        <v>840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803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804</v>
      </c>
      <c r="B4876" s="87">
        <v>0</v>
      </c>
      <c r="C4876" s="21" t="s">
        <v>838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805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806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656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597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833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834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835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836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837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841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803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804</v>
      </c>
      <c r="B4891" s="87">
        <v>15</v>
      </c>
      <c r="C4891" s="21" t="s">
        <v>838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805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806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656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597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833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834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835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836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837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53" t="s">
        <v>210</v>
      </c>
      <c r="C4904" s="153"/>
      <c r="D4904" s="153"/>
      <c r="E4904" s="153"/>
      <c r="F4904" s="153"/>
      <c r="G4904" s="153"/>
      <c r="H4904" s="153"/>
      <c r="I4904" s="153"/>
      <c r="J4904" s="153"/>
      <c r="K4904" s="153"/>
      <c r="L4904" s="153"/>
      <c r="M4904" s="153"/>
      <c r="N4904" s="153"/>
      <c r="O4904" s="153"/>
      <c r="P4904" s="153"/>
      <c r="Q4904" s="153"/>
      <c r="R4904" s="153"/>
      <c r="S4904" s="153"/>
      <c r="T4904" s="153"/>
      <c r="U4904" s="153"/>
      <c r="V4904" s="153"/>
      <c r="W4904" s="153"/>
      <c r="X4904" s="153"/>
      <c r="Y4904" s="153"/>
      <c r="Z4904" s="153"/>
      <c r="AA4904" s="153"/>
      <c r="AB4904" s="153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803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804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805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806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656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803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804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805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806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656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803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804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805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806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656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803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804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805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806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656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803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804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805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806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656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803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804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805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806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656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427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803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804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805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806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656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596</v>
      </c>
    </row>
    <row r="4948" spans="1:30">
      <c r="A4948" s="99" t="s">
        <v>803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804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805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806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656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673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803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804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805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806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656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3" t="s">
        <v>219</v>
      </c>
      <c r="C4959" s="153"/>
      <c r="D4959" s="153"/>
      <c r="E4959" s="153"/>
      <c r="F4959" s="153"/>
      <c r="G4959" s="153"/>
      <c r="H4959" s="153"/>
      <c r="I4959" s="153"/>
      <c r="J4959" s="153"/>
      <c r="K4959" s="153"/>
      <c r="L4959" s="153"/>
      <c r="M4959" s="153"/>
      <c r="N4959" s="153"/>
      <c r="O4959" s="153"/>
      <c r="P4959" s="153"/>
      <c r="Q4959" s="153"/>
      <c r="R4959" s="153"/>
      <c r="S4959" s="153"/>
      <c r="T4959" s="153"/>
      <c r="U4959" s="153"/>
      <c r="V4959" s="153"/>
      <c r="W4959" s="153"/>
      <c r="X4959" s="153"/>
      <c r="Y4959" s="153"/>
      <c r="Z4959" s="153"/>
      <c r="AA4959" s="153"/>
      <c r="AB4959" s="153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803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804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805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806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656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803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804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805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806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656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803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804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805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806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656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3" t="s">
        <v>221</v>
      </c>
      <c r="C4978" s="153"/>
      <c r="D4978" s="153"/>
      <c r="E4978" s="153"/>
      <c r="F4978" s="153"/>
      <c r="G4978" s="153"/>
      <c r="H4978" s="153"/>
      <c r="I4978" s="153"/>
      <c r="J4978" s="153"/>
      <c r="K4978" s="153"/>
      <c r="L4978" s="153"/>
      <c r="M4978" s="153"/>
      <c r="N4978" s="153"/>
      <c r="O4978" s="153"/>
      <c r="P4978" s="153"/>
      <c r="Q4978" s="153"/>
      <c r="R4978" s="153"/>
      <c r="S4978" s="153"/>
      <c r="T4978" s="153"/>
      <c r="U4978" s="153"/>
      <c r="V4978" s="153"/>
      <c r="W4978" s="153"/>
      <c r="X4978" s="153"/>
      <c r="Y4978" s="153"/>
      <c r="Z4978" s="153"/>
      <c r="AA4978" s="153"/>
      <c r="AB4978" s="153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803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804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805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806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656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803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804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805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806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656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803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804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805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806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656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803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804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805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806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656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803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804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805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806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656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803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804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805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806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656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803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804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805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806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656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3" t="s">
        <v>352</v>
      </c>
      <c r="C5021" s="153"/>
      <c r="D5021" s="153"/>
      <c r="E5021" s="153"/>
      <c r="F5021" s="153"/>
      <c r="G5021" s="153"/>
      <c r="H5021" s="153"/>
      <c r="I5021" s="153"/>
      <c r="J5021" s="153"/>
      <c r="K5021" s="153"/>
      <c r="L5021" s="153"/>
      <c r="M5021" s="153"/>
      <c r="N5021" s="153"/>
      <c r="O5021" s="153"/>
      <c r="P5021" s="153"/>
      <c r="Q5021" s="153"/>
      <c r="R5021" s="153"/>
      <c r="S5021" s="153"/>
      <c r="T5021" s="153"/>
      <c r="U5021" s="153"/>
      <c r="V5021" s="153"/>
      <c r="W5021" s="153"/>
      <c r="X5021" s="153"/>
      <c r="Y5021" s="153"/>
      <c r="Z5021" s="153"/>
      <c r="AA5021" s="153"/>
      <c r="AB5021" s="153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3" t="s">
        <v>462</v>
      </c>
      <c r="C5023" s="153"/>
      <c r="D5023" s="153"/>
      <c r="E5023" s="153"/>
      <c r="F5023" s="153"/>
      <c r="G5023" s="153"/>
      <c r="H5023" s="153"/>
      <c r="I5023" s="153"/>
      <c r="J5023" s="153"/>
      <c r="K5023" s="153"/>
      <c r="L5023" s="153"/>
      <c r="M5023" s="153"/>
      <c r="N5023" s="153"/>
      <c r="O5023" s="153"/>
      <c r="P5023" s="153"/>
      <c r="Q5023" s="153"/>
      <c r="R5023" s="153"/>
      <c r="S5023" s="153"/>
      <c r="T5023" s="153"/>
      <c r="U5023" s="153"/>
      <c r="V5023" s="153"/>
      <c r="W5023" s="153"/>
      <c r="X5023" s="153"/>
      <c r="Y5023" s="153"/>
      <c r="Z5023" s="153"/>
      <c r="AA5023" s="153"/>
      <c r="AB5023" s="153"/>
      <c r="AC5023" s="18">
        <v>0</v>
      </c>
      <c r="AD5023" s="18"/>
    </row>
    <row r="5024" spans="1:30">
      <c r="A5024" s="99"/>
      <c r="B5024" s="87" t="s">
        <v>463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464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465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466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467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468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469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470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471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473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474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475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476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477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478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479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480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481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482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483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484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487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489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490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492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496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497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498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499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502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504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506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507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508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510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512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515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516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521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523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526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873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874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527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472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485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486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488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491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493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494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495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500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501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503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505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509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511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513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514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517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518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519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520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522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524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525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565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566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567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568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569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590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591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592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593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594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595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871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872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53" t="s">
        <v>923</v>
      </c>
      <c r="C5106" s="153"/>
      <c r="D5106" s="153"/>
      <c r="E5106" s="153"/>
      <c r="F5106" s="153"/>
      <c r="G5106" s="153"/>
      <c r="H5106" s="153"/>
      <c r="I5106" s="153"/>
      <c r="J5106" s="153"/>
      <c r="K5106" s="153"/>
      <c r="L5106" s="153"/>
      <c r="M5106" s="153"/>
      <c r="N5106" s="153"/>
      <c r="O5106" s="153"/>
      <c r="P5106" s="153"/>
      <c r="Q5106" s="153"/>
      <c r="R5106" s="153"/>
      <c r="S5106" s="153"/>
      <c r="T5106" s="153"/>
      <c r="U5106" s="153"/>
      <c r="V5106" s="153"/>
      <c r="W5106" s="153"/>
      <c r="X5106" s="153"/>
      <c r="Y5106" s="153"/>
      <c r="Z5106" s="153"/>
      <c r="AA5106" s="153"/>
      <c r="AB5106" s="153"/>
      <c r="AC5106" s="18">
        <v>3</v>
      </c>
      <c r="AD5106" s="18"/>
    </row>
    <row r="5107" spans="1:30">
      <c r="A5107" s="99"/>
      <c r="B5107" s="87" t="s">
        <v>32</v>
      </c>
      <c r="C5107" s="21" t="s">
        <v>461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35</v>
      </c>
      <c r="L5107" s="13">
        <v>35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(I5107*$AC$5127)+(J5107*$AC$5127)+(L5107*$AC$5127)+(K5107*$AC$5127)+(M5107*$AC$5127)+100</f>
        <v>310</v>
      </c>
      <c r="AD5107" s="48"/>
    </row>
    <row r="5108" spans="1:30">
      <c r="A5108" s="99"/>
      <c r="B5108" s="87"/>
      <c r="C5108" s="21" t="s">
        <v>842</v>
      </c>
      <c r="D5108" s="12">
        <v>0</v>
      </c>
      <c r="E5108" s="12">
        <v>0</v>
      </c>
      <c r="F5108" s="12">
        <v>0</v>
      </c>
      <c r="G5108" s="12">
        <v>0</v>
      </c>
      <c r="H5108" s="12">
        <v>0</v>
      </c>
      <c r="I5108" s="13">
        <v>0</v>
      </c>
      <c r="J5108" s="13">
        <v>0</v>
      </c>
      <c r="K5108" s="13">
        <v>0</v>
      </c>
      <c r="L5108" s="13">
        <v>0</v>
      </c>
      <c r="M5108" s="13">
        <v>0</v>
      </c>
      <c r="N5108" s="14">
        <f>D5108*$D$3</f>
        <v>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0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0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0</v>
      </c>
      <c r="AD5108" s="48" t="s">
        <v>924</v>
      </c>
    </row>
    <row r="5109" spans="1:30">
      <c r="A5109" s="99"/>
      <c r="B5109" s="116" t="s">
        <v>891</v>
      </c>
      <c r="C5109" s="50" t="s">
        <v>461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0</v>
      </c>
      <c r="L5109" s="51">
        <v>50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(I5109*$AC$5127)+(J5109*$AC$5127)+(L5109*$AC$5127)+(K5109*$AC$5127)+(M5109*$AC$5127)+100</f>
        <v>250</v>
      </c>
      <c r="AD5109" s="117" t="s">
        <v>640</v>
      </c>
    </row>
    <row r="5110" spans="1:30">
      <c r="A5110" s="99"/>
      <c r="B5110" s="87"/>
      <c r="C5110" s="21" t="s">
        <v>842</v>
      </c>
      <c r="D5110" s="12">
        <v>0</v>
      </c>
      <c r="E5110" s="12">
        <v>0</v>
      </c>
      <c r="F5110" s="12">
        <v>0</v>
      </c>
      <c r="G5110" s="12">
        <v>0</v>
      </c>
      <c r="H5110" s="12">
        <v>0</v>
      </c>
      <c r="I5110" s="13">
        <v>0</v>
      </c>
      <c r="J5110" s="13">
        <v>0</v>
      </c>
      <c r="K5110" s="13">
        <v>0</v>
      </c>
      <c r="L5110" s="13">
        <v>0</v>
      </c>
      <c r="M5110" s="13">
        <v>0</v>
      </c>
      <c r="N5110" s="14">
        <f>D5110*$D$3</f>
        <v>0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0</v>
      </c>
      <c r="S5110" s="14">
        <f>(N5110/100)*(I5110*$I$3)+(N5110/100)*(J5110*$J$3)</f>
        <v>0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0</v>
      </c>
      <c r="X5110" s="14">
        <f>N5110+S5110</f>
        <v>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0</v>
      </c>
      <c r="AC5110" s="15">
        <f>ROUND(X5110+Y5110+Z5110+AA5110+AB5110,1)</f>
        <v>0</v>
      </c>
      <c r="AD5110" s="48" t="s">
        <v>925</v>
      </c>
    </row>
    <row r="5111" spans="1:30">
      <c r="A5111" s="99"/>
      <c r="B5111" s="116" t="s">
        <v>80</v>
      </c>
      <c r="C5111" s="50" t="s">
        <v>461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25</v>
      </c>
      <c r="L5111" s="51">
        <v>25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(I5111*$AC$5127)+(J5111*$AC$5127)+(L5111*$AC$5127)+(K5111*$AC$5127)+(M5111*$AC$5127)+100</f>
        <v>250</v>
      </c>
      <c r="AD5111" s="117"/>
    </row>
    <row r="5112" spans="1:30">
      <c r="A5112" s="99"/>
      <c r="B5112" s="87"/>
      <c r="C5112" s="21" t="s">
        <v>842</v>
      </c>
      <c r="D5112" s="12">
        <v>0</v>
      </c>
      <c r="E5112" s="12">
        <v>0</v>
      </c>
      <c r="F5112" s="12">
        <v>0</v>
      </c>
      <c r="G5112" s="12">
        <v>0</v>
      </c>
      <c r="H5112" s="12">
        <v>0</v>
      </c>
      <c r="I5112" s="13">
        <v>0</v>
      </c>
      <c r="J5112" s="13">
        <v>0</v>
      </c>
      <c r="K5112" s="13">
        <v>0</v>
      </c>
      <c r="L5112" s="13">
        <v>0</v>
      </c>
      <c r="M5112" s="13">
        <v>0</v>
      </c>
      <c r="N5112" s="14">
        <f>D5112*$D$3</f>
        <v>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0</v>
      </c>
      <c r="S5112" s="14">
        <f>(N5112/100)*(I5112*$I$3)+(N5112/100)*(J5112*$J$3)</f>
        <v>0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0</v>
      </c>
      <c r="X5112" s="14">
        <f>N5112+S5112</f>
        <v>0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0</v>
      </c>
      <c r="AC5112" s="15">
        <f>ROUND(X5112+Y5112+Z5112+AA5112+AB5112,1)</f>
        <v>0</v>
      </c>
      <c r="AD5112" s="48" t="s">
        <v>926</v>
      </c>
    </row>
    <row r="5113" spans="1:30">
      <c r="A5113" s="99"/>
      <c r="B5113" s="116" t="s">
        <v>163</v>
      </c>
      <c r="C5113" s="50" t="s">
        <v>461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35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(I5113*$AC$5127)+(J5113*$AC$5127)+(L5113*$AC$5127)+(K5113*$AC$5127)+(M5113*$AC$5127)+100</f>
        <v>310</v>
      </c>
      <c r="AD5113" s="117"/>
    </row>
    <row r="5114" spans="1:30">
      <c r="A5114" s="99"/>
      <c r="B5114" s="87"/>
      <c r="C5114" s="21" t="s">
        <v>842</v>
      </c>
      <c r="D5114" s="12">
        <v>0</v>
      </c>
      <c r="E5114" s="12">
        <v>0</v>
      </c>
      <c r="F5114" s="12">
        <v>0</v>
      </c>
      <c r="G5114" s="12">
        <v>0</v>
      </c>
      <c r="H5114" s="12">
        <v>0</v>
      </c>
      <c r="I5114" s="13">
        <v>0</v>
      </c>
      <c r="J5114" s="13">
        <v>0</v>
      </c>
      <c r="K5114" s="13">
        <v>0</v>
      </c>
      <c r="L5114" s="13">
        <v>0</v>
      </c>
      <c r="M5114" s="13">
        <v>0</v>
      </c>
      <c r="N5114" s="14">
        <f>D5114*$D$3</f>
        <v>0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0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0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0</v>
      </c>
      <c r="AD5114" s="48" t="s">
        <v>917</v>
      </c>
    </row>
    <row r="5115" spans="1:30">
      <c r="A5115" s="99"/>
      <c r="B5115" s="116" t="s">
        <v>135</v>
      </c>
      <c r="C5115" s="50" t="s">
        <v>461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50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(I5115*$AC$5127)+(J5115*$AC$5127)+(L5115*$AC$5127)+(K5115*$AC$5127)+(M5115*$AC$5127)+100</f>
        <v>250</v>
      </c>
      <c r="AD5115" s="117"/>
    </row>
    <row r="5116" spans="1:30">
      <c r="A5116" s="99"/>
      <c r="B5116" s="87"/>
      <c r="C5116" s="21" t="s">
        <v>842</v>
      </c>
      <c r="D5116" s="12">
        <v>0</v>
      </c>
      <c r="E5116" s="12">
        <v>0</v>
      </c>
      <c r="F5116" s="12">
        <v>0</v>
      </c>
      <c r="G5116" s="12">
        <v>0</v>
      </c>
      <c r="H5116" s="12">
        <v>0</v>
      </c>
      <c r="I5116" s="13">
        <v>0</v>
      </c>
      <c r="J5116" s="13">
        <v>0</v>
      </c>
      <c r="K5116" s="13">
        <v>0</v>
      </c>
      <c r="L5116" s="13">
        <v>0</v>
      </c>
      <c r="M5116" s="13">
        <v>0</v>
      </c>
      <c r="N5116" s="14">
        <f>D5116*$D$3</f>
        <v>0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0</v>
      </c>
      <c r="S5116" s="14">
        <f>(N5116/100)*(I5116*$I$3)+(N5116/100)*(J5116*$J$3)</f>
        <v>0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0</v>
      </c>
      <c r="X5116" s="14">
        <f>N5116+S5116</f>
        <v>0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0</v>
      </c>
      <c r="AC5116" s="15">
        <f>ROUND(X5116+Y5116+Z5116+AA5116+AB5116,1)</f>
        <v>0</v>
      </c>
      <c r="AD5116" s="48" t="s">
        <v>917</v>
      </c>
    </row>
    <row r="5117" spans="1:30">
      <c r="A5117" s="99"/>
      <c r="B5117" s="116" t="s">
        <v>183</v>
      </c>
      <c r="C5117" s="50" t="s">
        <v>461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50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(I5117*$AC$5127)+(J5117*$AC$5127)+(L5117*$AC$5127)+(K5117*$AC$5127)+(M5117*$AC$5127)+100</f>
        <v>250</v>
      </c>
      <c r="AD5117" s="117"/>
    </row>
    <row r="5118" spans="1:30">
      <c r="A5118" s="99"/>
      <c r="B5118" s="87"/>
      <c r="C5118" s="21" t="s">
        <v>842</v>
      </c>
      <c r="D5118" s="12">
        <v>0</v>
      </c>
      <c r="E5118" s="12">
        <v>0</v>
      </c>
      <c r="F5118" s="12">
        <v>0</v>
      </c>
      <c r="G5118" s="12">
        <v>0</v>
      </c>
      <c r="H5118" s="12">
        <v>0</v>
      </c>
      <c r="I5118" s="13">
        <v>0</v>
      </c>
      <c r="J5118" s="13">
        <v>0</v>
      </c>
      <c r="K5118" s="13">
        <v>0</v>
      </c>
      <c r="L5118" s="13">
        <v>0</v>
      </c>
      <c r="M5118" s="13">
        <v>0</v>
      </c>
      <c r="N5118" s="14">
        <f>D5118*$D$3</f>
        <v>0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0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0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0</v>
      </c>
      <c r="AD5118" s="48" t="s">
        <v>927</v>
      </c>
    </row>
    <row r="5119" spans="1:30">
      <c r="A5119" s="99"/>
      <c r="B5119" s="116" t="s">
        <v>195</v>
      </c>
      <c r="C5119" s="50" t="s">
        <v>461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0</v>
      </c>
      <c r="L5119" s="51">
        <v>50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(I5119*$AC$5127)+(J5119*$AC$5127)+(L5119*$AC$5127)+(K5119*$AC$5127)+(M5119*$AC$5127)+100</f>
        <v>250</v>
      </c>
      <c r="AD5119" s="117"/>
    </row>
    <row r="5120" spans="1:30">
      <c r="A5120" s="99"/>
      <c r="B5120" s="87"/>
      <c r="C5120" s="21" t="s">
        <v>842</v>
      </c>
      <c r="D5120" s="12">
        <v>0</v>
      </c>
      <c r="E5120" s="12">
        <v>0</v>
      </c>
      <c r="F5120" s="12">
        <v>0</v>
      </c>
      <c r="G5120" s="12">
        <v>0</v>
      </c>
      <c r="H5120" s="12">
        <v>0</v>
      </c>
      <c r="I5120" s="13">
        <v>0</v>
      </c>
      <c r="J5120" s="13">
        <v>0</v>
      </c>
      <c r="K5120" s="13">
        <v>0</v>
      </c>
      <c r="L5120" s="13">
        <v>0</v>
      </c>
      <c r="M5120" s="13">
        <v>0</v>
      </c>
      <c r="N5120" s="14">
        <f>D5120*$D$3</f>
        <v>0</v>
      </c>
      <c r="O5120" s="14">
        <f>E5120*$E$3</f>
        <v>0</v>
      </c>
      <c r="P5120" s="14">
        <f>F5120*$F$3</f>
        <v>0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0</v>
      </c>
      <c r="T5120" s="14">
        <f>(O5120/100)*(K5120*$K$3)</f>
        <v>0</v>
      </c>
      <c r="U5120" s="14">
        <f>(P5120/100)*(K5120*$K$3)+(P5120/100)*(L5120*$L$3)</f>
        <v>0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0</v>
      </c>
      <c r="Y5120" s="14">
        <f>O5120+T5120</f>
        <v>0</v>
      </c>
      <c r="Z5120" s="14">
        <f>P5120+U5120</f>
        <v>0</v>
      </c>
      <c r="AA5120" s="14">
        <f>Q5120+V5120</f>
        <v>0</v>
      </c>
      <c r="AB5120" s="14">
        <f>R5120+W5120</f>
        <v>0</v>
      </c>
      <c r="AC5120" s="15">
        <f>ROUND(X5120+Y5120+Z5120+AA5120+AB5120,1)</f>
        <v>0</v>
      </c>
      <c r="AD5120" s="48" t="s">
        <v>928</v>
      </c>
    </row>
    <row r="5121" spans="1:30">
      <c r="A5121" s="99"/>
      <c r="B5121" s="116" t="s">
        <v>332</v>
      </c>
      <c r="C5121" s="50" t="s">
        <v>461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50</v>
      </c>
      <c r="L5121" s="51">
        <v>0</v>
      </c>
      <c r="M5121" s="51">
        <v>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(I5121*$AC$5127)+(J5121*$AC$5127)+(L5121*$AC$5127)+(K5121*$AC$5127)+(M5121*$AC$5127)+100</f>
        <v>250</v>
      </c>
      <c r="AD5121" s="117" t="s">
        <v>929</v>
      </c>
    </row>
    <row r="5122" spans="1:30">
      <c r="A5122" s="99"/>
      <c r="B5122" s="87"/>
      <c r="C5122" s="21" t="s">
        <v>842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0</v>
      </c>
      <c r="L5122" s="13">
        <v>0</v>
      </c>
      <c r="M5122" s="13">
        <v>0</v>
      </c>
      <c r="N5122" s="14">
        <f>D5122*$D$3</f>
        <v>0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</f>
        <v>0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(R5122/100)*(K5122*$K$3)+(R5122/100)*(L5122*$L$3)</f>
        <v>0</v>
      </c>
      <c r="X5122" s="14">
        <f>N5122+S5122</f>
        <v>0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0</v>
      </c>
      <c r="AD5122" s="48" t="s">
        <v>930</v>
      </c>
    </row>
    <row r="5123" spans="1:30">
      <c r="A5123" s="99"/>
      <c r="B5123" s="116" t="s">
        <v>881</v>
      </c>
      <c r="C5123" s="50" t="s">
        <v>461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50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(I5123*$AC$5127)+(J5123*$AC$5127)+(L5123*$AC$5127)+(K5123*$AC$5127)+(M5123*$AC$5127)+100</f>
        <v>250</v>
      </c>
      <c r="AD5123" s="117"/>
    </row>
    <row r="5124" spans="1:30">
      <c r="A5124" s="99"/>
      <c r="B5124" s="87"/>
      <c r="C5124" s="21" t="s">
        <v>842</v>
      </c>
      <c r="D5124" s="12">
        <v>0</v>
      </c>
      <c r="E5124" s="12">
        <v>0</v>
      </c>
      <c r="F5124" s="12">
        <v>0</v>
      </c>
      <c r="G5124" s="12">
        <v>0</v>
      </c>
      <c r="H5124" s="12">
        <v>0</v>
      </c>
      <c r="I5124" s="13">
        <v>0</v>
      </c>
      <c r="J5124" s="13">
        <v>0</v>
      </c>
      <c r="K5124" s="13">
        <v>0</v>
      </c>
      <c r="L5124" s="13">
        <v>0</v>
      </c>
      <c r="M5124" s="13">
        <v>0</v>
      </c>
      <c r="N5124" s="14">
        <f>D5124*$D$3</f>
        <v>0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0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0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0</v>
      </c>
      <c r="AD5124" s="48" t="s">
        <v>917</v>
      </c>
    </row>
    <row r="5125" spans="1:30">
      <c r="A5125" s="99"/>
      <c r="B5125" s="116" t="s">
        <v>898</v>
      </c>
      <c r="C5125" s="50" t="s">
        <v>461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35</v>
      </c>
      <c r="L5125" s="51">
        <v>35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(I5125*$AC$5127)+(J5125*$AC$5127)+(L5125*$AC$5127)+(K5125*$AC$5127)+(M5125*$AC$5127)+100</f>
        <v>310</v>
      </c>
      <c r="AD5125" s="117"/>
    </row>
    <row r="5126" spans="1:30">
      <c r="A5126" s="99"/>
      <c r="B5126" s="87"/>
      <c r="C5126" s="21" t="s">
        <v>842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0</v>
      </c>
      <c r="L5126" s="13">
        <v>0</v>
      </c>
      <c r="M5126" s="13">
        <v>0</v>
      </c>
      <c r="N5126" s="14">
        <f>D5126*$D$3</f>
        <v>0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0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0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0</v>
      </c>
      <c r="AD5126" s="48" t="s">
        <v>920</v>
      </c>
    </row>
    <row r="5127" spans="1:30" ht="14.25" customHeight="1">
      <c r="A5127" s="107"/>
      <c r="B5127" s="153" t="s">
        <v>364</v>
      </c>
      <c r="C5127" s="153"/>
      <c r="D5127" s="153"/>
      <c r="E5127" s="153"/>
      <c r="F5127" s="153"/>
      <c r="G5127" s="153"/>
      <c r="H5127" s="153"/>
      <c r="I5127" s="153"/>
      <c r="J5127" s="153"/>
      <c r="K5127" s="153"/>
      <c r="L5127" s="153"/>
      <c r="M5127" s="153"/>
      <c r="N5127" s="153"/>
      <c r="O5127" s="153"/>
      <c r="P5127" s="153"/>
      <c r="Q5127" s="153"/>
      <c r="R5127" s="153"/>
      <c r="S5127" s="153"/>
      <c r="T5127" s="153"/>
      <c r="U5127" s="153"/>
      <c r="V5127" s="153"/>
      <c r="W5127" s="153"/>
      <c r="X5127" s="153"/>
      <c r="Y5127" s="153"/>
      <c r="Z5127" s="153"/>
      <c r="AA5127" s="153"/>
      <c r="AB5127" s="153"/>
      <c r="AC5127" s="18">
        <v>3</v>
      </c>
      <c r="AD5127" s="18"/>
    </row>
    <row r="5128" spans="1:30">
      <c r="A5128" s="99"/>
      <c r="B5128" s="87" t="s">
        <v>354</v>
      </c>
      <c r="C5128" s="21" t="s">
        <v>461</v>
      </c>
      <c r="D5128" s="12">
        <v>0</v>
      </c>
      <c r="E5128" s="12">
        <v>0</v>
      </c>
      <c r="F5128" s="12">
        <v>0</v>
      </c>
      <c r="G5128" s="12">
        <v>0</v>
      </c>
      <c r="H5128" s="12">
        <v>0</v>
      </c>
      <c r="I5128" s="13">
        <v>0</v>
      </c>
      <c r="J5128" s="13">
        <v>0</v>
      </c>
      <c r="K5128" s="13">
        <v>50</v>
      </c>
      <c r="L5128" s="13">
        <v>0</v>
      </c>
      <c r="M5128" s="13">
        <v>0</v>
      </c>
      <c r="N5128" s="14" t="s">
        <v>239</v>
      </c>
      <c r="O5128" s="14" t="s">
        <v>239</v>
      </c>
      <c r="P5128" s="14" t="s">
        <v>239</v>
      </c>
      <c r="Q5128" s="14" t="s">
        <v>239</v>
      </c>
      <c r="R5128" s="14" t="s">
        <v>239</v>
      </c>
      <c r="S5128" s="14" t="s">
        <v>239</v>
      </c>
      <c r="T5128" s="14" t="s">
        <v>239</v>
      </c>
      <c r="U5128" s="14" t="s">
        <v>239</v>
      </c>
      <c r="V5128" s="14" t="s">
        <v>239</v>
      </c>
      <c r="W5128" s="14" t="s">
        <v>239</v>
      </c>
      <c r="X5128" s="14" t="s">
        <v>239</v>
      </c>
      <c r="Y5128" s="14" t="s">
        <v>239</v>
      </c>
      <c r="Z5128" s="14" t="s">
        <v>239</v>
      </c>
      <c r="AA5128" s="14" t="s">
        <v>239</v>
      </c>
      <c r="AB5128" s="14" t="s">
        <v>239</v>
      </c>
      <c r="AC5128" s="15">
        <f>(I5128*$AC$5127)+(J5128*$AC$5127)+(L5128*$AC$5127)+(K5128*$AC$5127)+(M5128*$AC$5127)+100</f>
        <v>250</v>
      </c>
      <c r="AD5128" s="48"/>
    </row>
    <row r="5129" spans="1:30">
      <c r="A5129" s="99"/>
      <c r="B5129" s="87"/>
      <c r="C5129" s="21" t="s">
        <v>842</v>
      </c>
      <c r="D5129" s="12">
        <v>100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30</v>
      </c>
      <c r="K5129" s="13">
        <v>50</v>
      </c>
      <c r="L5129" s="13">
        <v>0</v>
      </c>
      <c r="M5129" s="13">
        <v>0</v>
      </c>
      <c r="N5129" s="14">
        <f>D5129*$D$3</f>
        <v>180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432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612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612</v>
      </c>
      <c r="AD5129" s="48" t="s">
        <v>917</v>
      </c>
    </row>
    <row r="5130" spans="1:30">
      <c r="A5130" s="99"/>
      <c r="B5130" s="116" t="s">
        <v>357</v>
      </c>
      <c r="C5130" s="50" t="s">
        <v>239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60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(I5130*$AC$5127)+(J5130*$AC$5127)+(L5130*$AC$5127)+(K5130*$AC$5127)+(M5130*$AC$5127)+100</f>
        <v>280</v>
      </c>
      <c r="AD5130" s="117" t="s">
        <v>912</v>
      </c>
    </row>
    <row r="5131" spans="1:30">
      <c r="A5131" s="99"/>
      <c r="B5131" s="87"/>
      <c r="C5131" s="21" t="s">
        <v>842</v>
      </c>
      <c r="D5131" s="12">
        <v>102</v>
      </c>
      <c r="E5131" s="12">
        <v>0</v>
      </c>
      <c r="F5131" s="12">
        <v>0</v>
      </c>
      <c r="G5131" s="12">
        <v>0</v>
      </c>
      <c r="H5131" s="12">
        <v>0</v>
      </c>
      <c r="I5131" s="13">
        <v>40</v>
      </c>
      <c r="J5131" s="13">
        <v>40</v>
      </c>
      <c r="K5131" s="13">
        <v>60</v>
      </c>
      <c r="L5131" s="13">
        <v>0</v>
      </c>
      <c r="M5131" s="13">
        <v>0</v>
      </c>
      <c r="N5131" s="14">
        <f>D5131*$D$3</f>
        <v>183.6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440.64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624.24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624.20000000000005</v>
      </c>
      <c r="AD5131" s="48" t="s">
        <v>918</v>
      </c>
    </row>
    <row r="5132" spans="1:30">
      <c r="A5132" s="99"/>
      <c r="B5132" s="116" t="s">
        <v>359</v>
      </c>
      <c r="C5132" s="50" t="s">
        <v>239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60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(I5132*$AC$5127)+(J5132*$AC$5127)+(L5132*$AC$5127)+(K5132*$AC$5127)+(M5132*$AC$5127)+100</f>
        <v>280</v>
      </c>
      <c r="AD5132" s="117" t="s">
        <v>644</v>
      </c>
    </row>
    <row r="5133" spans="1:30">
      <c r="A5133" s="99"/>
      <c r="B5133" s="87"/>
      <c r="C5133" s="21" t="s">
        <v>842</v>
      </c>
      <c r="D5133" s="12">
        <v>105</v>
      </c>
      <c r="E5133" s="12">
        <v>0</v>
      </c>
      <c r="F5133" s="12">
        <v>0</v>
      </c>
      <c r="G5133" s="12">
        <v>0</v>
      </c>
      <c r="H5133" s="12">
        <v>0</v>
      </c>
      <c r="I5133" s="13">
        <v>40</v>
      </c>
      <c r="J5133" s="13">
        <v>40</v>
      </c>
      <c r="K5133" s="13">
        <v>60</v>
      </c>
      <c r="L5133" s="13">
        <v>0</v>
      </c>
      <c r="M5133" s="13">
        <v>0</v>
      </c>
      <c r="N5133" s="14">
        <f>D5133*$D$3</f>
        <v>189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453.59999999999997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642.59999999999991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642.6</v>
      </c>
      <c r="AD5133" s="48" t="s">
        <v>917</v>
      </c>
    </row>
    <row r="5134" spans="1:30">
      <c r="A5134" s="99"/>
      <c r="B5134" s="116" t="s">
        <v>360</v>
      </c>
      <c r="C5134" s="50" t="s">
        <v>239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60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(I5134*$AC$5127)+(J5134*$AC$5127)+(L5134*$AC$5127)+(K5134*$AC$5127)+(M5134*$AC$5127)+100</f>
        <v>280</v>
      </c>
      <c r="AD5134" s="117"/>
    </row>
    <row r="5135" spans="1:30">
      <c r="A5135" s="99"/>
      <c r="B5135" s="87"/>
      <c r="C5135" s="21" t="s">
        <v>842</v>
      </c>
      <c r="D5135" s="12">
        <v>55</v>
      </c>
      <c r="E5135" s="12">
        <v>0</v>
      </c>
      <c r="F5135" s="12">
        <v>60</v>
      </c>
      <c r="G5135" s="12">
        <v>0</v>
      </c>
      <c r="H5135" s="12">
        <v>0</v>
      </c>
      <c r="I5135" s="13">
        <v>30</v>
      </c>
      <c r="J5135" s="13">
        <v>60</v>
      </c>
      <c r="K5135" s="13">
        <v>60</v>
      </c>
      <c r="L5135" s="13">
        <v>0</v>
      </c>
      <c r="M5135" s="13">
        <v>0</v>
      </c>
      <c r="N5135" s="14">
        <f>D5135*$D$3</f>
        <v>99</v>
      </c>
      <c r="O5135" s="14">
        <f>E5135*$E$3</f>
        <v>0</v>
      </c>
      <c r="P5135" s="14">
        <f>F5135*$F$3</f>
        <v>108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267.29999999999995</v>
      </c>
      <c r="T5135" s="14">
        <f>(O5135/100)*(K5135*$K$3)</f>
        <v>0</v>
      </c>
      <c r="U5135" s="14">
        <f>(P5135/100)*(K5135*$K$3)+(P5135/100)*(L5135*$L$3)</f>
        <v>194.4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366.29999999999995</v>
      </c>
      <c r="Y5135" s="14">
        <f>O5135+T5135</f>
        <v>0</v>
      </c>
      <c r="Z5135" s="14">
        <f>P5135+U5135</f>
        <v>302.39999999999998</v>
      </c>
      <c r="AA5135" s="14">
        <f>Q5135+V5135</f>
        <v>0</v>
      </c>
      <c r="AB5135" s="14">
        <f>R5135+W5135</f>
        <v>0</v>
      </c>
      <c r="AC5135" s="15">
        <f>ROUND(X5135+Y5135+Z5135+AA5135+AB5135,1)</f>
        <v>668.7</v>
      </c>
      <c r="AD5135" s="48" t="s">
        <v>913</v>
      </c>
    </row>
    <row r="5136" spans="1:30">
      <c r="A5136" s="99"/>
      <c r="B5136" s="116" t="s">
        <v>807</v>
      </c>
      <c r="C5136" s="50" t="s">
        <v>239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60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(I5136*$AC$5127)+(J5136*$AC$5127)+(L5136*$AC$5127)+(K5136*$AC$5127)+(M5136*$AC$5127)+100</f>
        <v>280</v>
      </c>
      <c r="AD5136" s="117" t="s">
        <v>914</v>
      </c>
    </row>
    <row r="5137" spans="1:30">
      <c r="A5137" s="99"/>
      <c r="B5137" s="87"/>
      <c r="C5137" s="21" t="s">
        <v>842</v>
      </c>
      <c r="D5137" s="12">
        <v>80</v>
      </c>
      <c r="E5137" s="12">
        <v>0</v>
      </c>
      <c r="F5137" s="12">
        <v>0</v>
      </c>
      <c r="G5137" s="12">
        <v>0</v>
      </c>
      <c r="H5137" s="12">
        <v>0</v>
      </c>
      <c r="I5137" s="13">
        <v>30</v>
      </c>
      <c r="J5137" s="13">
        <v>20</v>
      </c>
      <c r="K5137" s="13">
        <v>60</v>
      </c>
      <c r="L5137" s="13">
        <v>0</v>
      </c>
      <c r="M5137" s="13">
        <v>0</v>
      </c>
      <c r="N5137" s="14">
        <f>D5137*$D$3</f>
        <v>144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(N5137/100)*(I5137*$I$3)+(N5137/100)*(J5137*$J$3)+(N5137/100)*(M5137*$M$3)</f>
        <v>216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</f>
        <v>0</v>
      </c>
      <c r="X5137" s="14">
        <f>N5137+S5137</f>
        <v>360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360</v>
      </c>
      <c r="AD5137" s="48" t="s">
        <v>915</v>
      </c>
    </row>
    <row r="5138" spans="1:30">
      <c r="A5138" s="99"/>
      <c r="B5138" s="116" t="s">
        <v>361</v>
      </c>
      <c r="C5138" s="50" t="s">
        <v>239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60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(I5138*$AC$5127)+(J5138*$AC$5127)+(L5138*$AC$5127)+(K5138*$AC$5127)+(M5138*$AC$5127)+100</f>
        <v>280</v>
      </c>
      <c r="AD5138" s="117"/>
    </row>
    <row r="5139" spans="1:30">
      <c r="A5139" s="99"/>
      <c r="B5139" s="87"/>
      <c r="C5139" s="21" t="s">
        <v>842</v>
      </c>
      <c r="D5139" s="12">
        <v>116</v>
      </c>
      <c r="E5139" s="12">
        <v>0</v>
      </c>
      <c r="F5139" s="12">
        <v>0</v>
      </c>
      <c r="G5139" s="12">
        <v>0</v>
      </c>
      <c r="H5139" s="12">
        <v>0</v>
      </c>
      <c r="I5139" s="13">
        <v>40</v>
      </c>
      <c r="J5139" s="13">
        <v>20</v>
      </c>
      <c r="K5139" s="13">
        <v>60</v>
      </c>
      <c r="L5139" s="13">
        <v>0</v>
      </c>
      <c r="M5139" s="13">
        <v>0</v>
      </c>
      <c r="N5139" s="14">
        <f>D5139*$D$3</f>
        <v>208.8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375.84000000000003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584.6400000000001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584.6</v>
      </c>
      <c r="AD5139" s="48" t="s">
        <v>916</v>
      </c>
    </row>
    <row r="5140" spans="1:30">
      <c r="A5140" s="99"/>
      <c r="B5140" s="116" t="s">
        <v>362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60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(I5140*$AC$5127)+(J5140*$AC$5127)+(L5140*$AC$5127)+(K5140*$AC$5127)+(M5140*$AC$5127)+100</f>
        <v>280</v>
      </c>
      <c r="AD5140" s="117" t="s">
        <v>919</v>
      </c>
    </row>
    <row r="5141" spans="1:30">
      <c r="A5141" s="99"/>
      <c r="B5141" s="87"/>
      <c r="C5141" s="21" t="s">
        <v>842</v>
      </c>
      <c r="D5141" s="12">
        <v>104</v>
      </c>
      <c r="E5141" s="12">
        <v>0</v>
      </c>
      <c r="F5141" s="12">
        <v>0</v>
      </c>
      <c r="G5141" s="12">
        <v>0</v>
      </c>
      <c r="H5141" s="12">
        <v>0</v>
      </c>
      <c r="I5141" s="13">
        <v>30</v>
      </c>
      <c r="J5141" s="13">
        <v>50</v>
      </c>
      <c r="K5141" s="13">
        <v>60</v>
      </c>
      <c r="L5141" s="13">
        <v>0</v>
      </c>
      <c r="M5141" s="13">
        <v>0</v>
      </c>
      <c r="N5141" s="14">
        <f>D5141*$D$3</f>
        <v>187.20000000000002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449.28000000000003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636.48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636.5</v>
      </c>
      <c r="AD5141" s="48" t="s">
        <v>623</v>
      </c>
    </row>
    <row r="5142" spans="1:30">
      <c r="A5142" s="99"/>
      <c r="B5142" s="116" t="s">
        <v>363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60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(I5142*$AC$5127)+(J5142*$AC$5127)+(L5142*$AC$5127)+(K5142*$AC$5127)+(M5142*$AC$5127)+100</f>
        <v>280</v>
      </c>
      <c r="AD5142" s="117" t="s">
        <v>921</v>
      </c>
    </row>
    <row r="5143" spans="1:30">
      <c r="A5143" s="99"/>
      <c r="B5143" s="87"/>
      <c r="C5143" s="21" t="s">
        <v>842</v>
      </c>
      <c r="D5143" s="12">
        <v>116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60</v>
      </c>
      <c r="K5143" s="13">
        <v>60</v>
      </c>
      <c r="L5143" s="13">
        <v>0</v>
      </c>
      <c r="M5143" s="13">
        <v>0</v>
      </c>
      <c r="N5143" s="14">
        <f>D5143*$D$3</f>
        <v>208.8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501.12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709.92000000000007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709.9</v>
      </c>
      <c r="AD5143" s="48" t="s">
        <v>922</v>
      </c>
    </row>
    <row r="5144" spans="1:30">
      <c r="A5144" s="107"/>
      <c r="B5144" s="153" t="s">
        <v>908</v>
      </c>
      <c r="C5144" s="153"/>
      <c r="D5144" s="153"/>
      <c r="E5144" s="153"/>
      <c r="F5144" s="153"/>
      <c r="G5144" s="153"/>
      <c r="H5144" s="153"/>
      <c r="I5144" s="153"/>
      <c r="J5144" s="153"/>
      <c r="K5144" s="153"/>
      <c r="L5144" s="153"/>
      <c r="M5144" s="153"/>
      <c r="N5144" s="153"/>
      <c r="O5144" s="153"/>
      <c r="P5144" s="153"/>
      <c r="Q5144" s="153"/>
      <c r="R5144" s="153"/>
      <c r="S5144" s="153"/>
      <c r="T5144" s="153"/>
      <c r="U5144" s="153"/>
      <c r="V5144" s="153"/>
      <c r="W5144" s="153"/>
      <c r="X5144" s="153"/>
      <c r="Y5144" s="153"/>
      <c r="Z5144" s="153"/>
      <c r="AA5144" s="153"/>
      <c r="AB5144" s="153"/>
      <c r="AC5144" s="18">
        <v>3</v>
      </c>
      <c r="AD5144" s="18"/>
    </row>
    <row r="5145" spans="1:30">
      <c r="A5145" s="99"/>
      <c r="B5145" s="116" t="s">
        <v>355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35</v>
      </c>
      <c r="L5145" s="51">
        <v>35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(I5145*$AC$5127)+(J5145*$AC$5127)+(L5145*$AC$5127)+(K5145*$AC$5127)+(M5145*$AC$5127)+100</f>
        <v>310</v>
      </c>
      <c r="AD5145" s="117"/>
    </row>
    <row r="5146" spans="1:30">
      <c r="A5146" s="99"/>
      <c r="B5146" s="87"/>
      <c r="C5146" s="21" t="s">
        <v>842</v>
      </c>
      <c r="D5146" s="12">
        <v>80</v>
      </c>
      <c r="E5146" s="12">
        <v>0</v>
      </c>
      <c r="F5146" s="12">
        <v>0</v>
      </c>
      <c r="G5146" s="12">
        <v>0</v>
      </c>
      <c r="H5146" s="12">
        <v>50</v>
      </c>
      <c r="I5146" s="13">
        <v>40</v>
      </c>
      <c r="J5146" s="13">
        <v>10</v>
      </c>
      <c r="K5146" s="13">
        <v>35</v>
      </c>
      <c r="L5146" s="13">
        <v>35</v>
      </c>
      <c r="M5146" s="13">
        <v>0</v>
      </c>
      <c r="N5146" s="14">
        <f>D5146*$D$3</f>
        <v>144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90</v>
      </c>
      <c r="S5146" s="14">
        <f>(N5146/100)*(I5146*$I$3)+(N5146/100)*(J5146*$J$3)</f>
        <v>215.99999999999997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189</v>
      </c>
      <c r="X5146" s="14">
        <f>N5146+S5146</f>
        <v>360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279</v>
      </c>
      <c r="AC5146" s="15">
        <f>ROUND(X5146+Y5146+Z5146+AA5146+AB5146,1)</f>
        <v>639</v>
      </c>
      <c r="AD5146" s="48" t="s">
        <v>920</v>
      </c>
    </row>
    <row r="5147" spans="1:30">
      <c r="A5147" s="99"/>
      <c r="B5147" s="116" t="s">
        <v>356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40</v>
      </c>
      <c r="L5147" s="51">
        <v>40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(I5147*$AC$5127)+(J5147*$AC$5127)+(L5147*$AC$5127)+(K5147*$AC$5127)+(M5147*$AC$5127)+100</f>
        <v>340</v>
      </c>
      <c r="AD5147" s="117" t="s">
        <v>952</v>
      </c>
    </row>
    <row r="5148" spans="1:30">
      <c r="A5148" s="99"/>
      <c r="B5148" s="87"/>
      <c r="C5148" s="21" t="s">
        <v>842</v>
      </c>
      <c r="D5148" s="12">
        <v>100</v>
      </c>
      <c r="E5148" s="12">
        <v>0</v>
      </c>
      <c r="F5148" s="12">
        <v>0</v>
      </c>
      <c r="G5148" s="12">
        <v>0</v>
      </c>
      <c r="H5148" s="12">
        <v>60</v>
      </c>
      <c r="I5148" s="13">
        <v>20</v>
      </c>
      <c r="J5148" s="13">
        <v>10</v>
      </c>
      <c r="K5148" s="13">
        <v>40</v>
      </c>
      <c r="L5148" s="13">
        <v>40</v>
      </c>
      <c r="M5148" s="13">
        <v>0</v>
      </c>
      <c r="N5148" s="14">
        <f>D5148*$D$3</f>
        <v>180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108</v>
      </c>
      <c r="S5148" s="14">
        <f>(N5148/100)*(I5148*$I$3)+(N5148/100)*(J5148*$J$3)</f>
        <v>162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259.20000000000005</v>
      </c>
      <c r="X5148" s="14">
        <f>N5148+S5148</f>
        <v>342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367.20000000000005</v>
      </c>
      <c r="AC5148" s="15">
        <f>ROUND(X5148+Y5148+Z5148+AA5148+AB5148,1)</f>
        <v>709.2</v>
      </c>
      <c r="AD5148" s="48" t="s">
        <v>920</v>
      </c>
    </row>
    <row r="5149" spans="1:30">
      <c r="A5149" s="99"/>
      <c r="B5149" s="116" t="s">
        <v>358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(I5149*$AC$5127)+(J5149*$AC$5127)+(L5149*$AC$5127)+(K5149*$AC$5127)+(M5149*$AC$5127)+100</f>
        <v>340</v>
      </c>
      <c r="AD5149" s="117" t="s">
        <v>651</v>
      </c>
    </row>
    <row r="5150" spans="1:30">
      <c r="A5150" s="99"/>
      <c r="B5150" s="87"/>
      <c r="C5150" s="21" t="s">
        <v>842</v>
      </c>
      <c r="D5150" s="12">
        <v>90</v>
      </c>
      <c r="E5150" s="12">
        <v>0</v>
      </c>
      <c r="F5150" s="12">
        <v>0</v>
      </c>
      <c r="G5150" s="12">
        <v>0</v>
      </c>
      <c r="H5150" s="12">
        <v>40</v>
      </c>
      <c r="I5150" s="13">
        <v>50</v>
      </c>
      <c r="J5150" s="13">
        <v>10</v>
      </c>
      <c r="K5150" s="13">
        <v>40</v>
      </c>
      <c r="L5150" s="13">
        <v>40</v>
      </c>
      <c r="M5150" s="13">
        <v>0</v>
      </c>
      <c r="N5150" s="14">
        <f>D5150*$D$3</f>
        <v>162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72</v>
      </c>
      <c r="S5150" s="14">
        <f>(N5150/100)*(I5150*$I$3)+(N5150/100)*(J5150*$J$3)</f>
        <v>291.60000000000002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172.79999999999998</v>
      </c>
      <c r="X5150" s="14">
        <f>N5150+S5150</f>
        <v>453.6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244.79999999999998</v>
      </c>
      <c r="AC5150" s="15">
        <f>ROUND(X5150+Y5150+Z5150+AA5150+AB5150,1)</f>
        <v>698.4</v>
      </c>
      <c r="AD5150" s="48" t="s">
        <v>920</v>
      </c>
    </row>
    <row r="5151" spans="1:30">
      <c r="A5151" s="99"/>
      <c r="B5151" s="116" t="s">
        <v>570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40</v>
      </c>
      <c r="L5151" s="51">
        <v>40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(I5151*$AC$5127)+(J5151*$AC$5127)+(L5151*$AC$5127)+(K5151*$AC$5127)+(M5151*$AC$5127)+100</f>
        <v>340</v>
      </c>
      <c r="AD5151" s="117"/>
    </row>
    <row r="5152" spans="1:30">
      <c r="A5152" s="99"/>
      <c r="B5152" s="87"/>
      <c r="C5152" s="21" t="s">
        <v>842</v>
      </c>
      <c r="D5152" s="12">
        <v>100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40</v>
      </c>
      <c r="L5152" s="13">
        <v>40</v>
      </c>
      <c r="M5152" s="13">
        <v>0</v>
      </c>
      <c r="N5152" s="14">
        <f>D5152*$D$3</f>
        <v>180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432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612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612</v>
      </c>
      <c r="AD5152" s="48" t="s">
        <v>933</v>
      </c>
    </row>
    <row r="5153" spans="1:30">
      <c r="A5153" s="99"/>
      <c r="B5153" s="116" t="s">
        <v>571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40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(I5153*$AC$5127)+(J5153*$AC$5127)+(L5153*$AC$5127)+(K5153*$AC$5127)+(M5153*$AC$5127)+100</f>
        <v>340</v>
      </c>
      <c r="AD5153" s="117"/>
    </row>
    <row r="5154" spans="1:30">
      <c r="A5154" s="99"/>
      <c r="B5154" s="87"/>
      <c r="C5154" s="21" t="s">
        <v>842</v>
      </c>
      <c r="D5154" s="12">
        <v>125</v>
      </c>
      <c r="E5154" s="12">
        <v>0</v>
      </c>
      <c r="F5154" s="12">
        <v>0</v>
      </c>
      <c r="G5154" s="12">
        <v>0</v>
      </c>
      <c r="H5154" s="12">
        <v>0</v>
      </c>
      <c r="I5154" s="13">
        <v>80</v>
      </c>
      <c r="J5154" s="13">
        <v>0</v>
      </c>
      <c r="K5154" s="13">
        <v>40</v>
      </c>
      <c r="L5154" s="13">
        <v>40</v>
      </c>
      <c r="M5154" s="13">
        <v>0</v>
      </c>
      <c r="N5154" s="14">
        <f>D5154*$D$3</f>
        <v>225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540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765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765</v>
      </c>
      <c r="AD5154" s="48" t="s">
        <v>934</v>
      </c>
    </row>
    <row r="5155" spans="1:30">
      <c r="A5155" s="99"/>
      <c r="B5155" s="116" t="s">
        <v>868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40</v>
      </c>
      <c r="L5155" s="51">
        <v>40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(I5155*$AC$5127)+(J5155*$AC$5127)+(L5155*$AC$5127)+(K5155*$AC$5127)+(M5155*$AC$5127)+100</f>
        <v>340</v>
      </c>
      <c r="AD5155" s="117"/>
    </row>
    <row r="5156" spans="1:30">
      <c r="A5156" s="99"/>
      <c r="B5156" s="87"/>
      <c r="C5156" s="21" t="s">
        <v>842</v>
      </c>
      <c r="D5156" s="12">
        <v>120</v>
      </c>
      <c r="E5156" s="12">
        <v>0</v>
      </c>
      <c r="F5156" s="12">
        <v>0</v>
      </c>
      <c r="G5156" s="12">
        <v>0</v>
      </c>
      <c r="H5156" s="12">
        <v>0</v>
      </c>
      <c r="I5156" s="13">
        <v>40</v>
      </c>
      <c r="J5156" s="13">
        <v>20</v>
      </c>
      <c r="K5156" s="13">
        <v>40</v>
      </c>
      <c r="L5156" s="13">
        <v>40</v>
      </c>
      <c r="M5156" s="13">
        <v>0</v>
      </c>
      <c r="N5156" s="14">
        <f>D5156*$D$3</f>
        <v>216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388.80000000000007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604.80000000000007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604.79999999999995</v>
      </c>
      <c r="AD5156" s="48" t="s">
        <v>935</v>
      </c>
    </row>
    <row r="5157" spans="1:30">
      <c r="A5157" s="107"/>
      <c r="B5157" s="153" t="s">
        <v>365</v>
      </c>
      <c r="C5157" s="153"/>
      <c r="D5157" s="153"/>
      <c r="E5157" s="153"/>
      <c r="F5157" s="153"/>
      <c r="G5157" s="153"/>
      <c r="H5157" s="153"/>
      <c r="I5157" s="153"/>
      <c r="J5157" s="153"/>
      <c r="K5157" s="153"/>
      <c r="L5157" s="153"/>
      <c r="M5157" s="153"/>
      <c r="N5157" s="153"/>
      <c r="O5157" s="153"/>
      <c r="P5157" s="153"/>
      <c r="Q5157" s="153"/>
      <c r="R5157" s="153"/>
      <c r="S5157" s="153"/>
      <c r="T5157" s="153"/>
      <c r="U5157" s="153"/>
      <c r="V5157" s="153"/>
      <c r="W5157" s="153"/>
      <c r="X5157" s="153"/>
      <c r="Y5157" s="153"/>
      <c r="Z5157" s="153"/>
      <c r="AA5157" s="153"/>
      <c r="AB5157" s="153"/>
      <c r="AC5157" s="18"/>
      <c r="AD5157" s="18"/>
    </row>
    <row r="5158" spans="1:30">
      <c r="A5158" s="99"/>
      <c r="B5158" s="116" t="s">
        <v>366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0</v>
      </c>
      <c r="L5158" s="51">
        <v>40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(I5158*$AC$5127)+(J5158*$AC$5127)+(L5158*$AC$5127)+(K5158*$AC$5127)+(M5158*$AC$5127)+100</f>
        <v>220</v>
      </c>
      <c r="AD5158" s="117"/>
    </row>
    <row r="5159" spans="1:30">
      <c r="A5159" s="99"/>
      <c r="B5159" s="87"/>
      <c r="C5159" s="21" t="s">
        <v>842</v>
      </c>
      <c r="D5159" s="12">
        <v>98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0</v>
      </c>
      <c r="L5159" s="13">
        <v>40</v>
      </c>
      <c r="M5159" s="13">
        <v>0</v>
      </c>
      <c r="N5159" s="14">
        <f>D5159*$D$3</f>
        <v>176.4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264.60000000000002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441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441</v>
      </c>
      <c r="AD5159" s="48" t="s">
        <v>936</v>
      </c>
    </row>
    <row r="5160" spans="1:30">
      <c r="A5160" s="99"/>
      <c r="B5160" s="116" t="s">
        <v>367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50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(I5160*$AC$5127)+(J5160*$AC$5127)+(L5160*$AC$5127)+(K5160*$AC$5127)+(M5160*$AC$5127)+100</f>
        <v>250</v>
      </c>
      <c r="AD5160" s="117" t="s">
        <v>640</v>
      </c>
    </row>
    <row r="5161" spans="1:30">
      <c r="A5161" s="99"/>
      <c r="B5161" s="87"/>
      <c r="C5161" s="21" t="s">
        <v>842</v>
      </c>
      <c r="D5161" s="12">
        <v>102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50</v>
      </c>
      <c r="M5161" s="13">
        <v>0</v>
      </c>
      <c r="N5161" s="14">
        <f>D5161*$D$3</f>
        <v>183.6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220.32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403.91999999999996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403.9</v>
      </c>
      <c r="AD5161" s="48" t="s">
        <v>936</v>
      </c>
    </row>
    <row r="5162" spans="1:30">
      <c r="A5162" s="99"/>
      <c r="B5162" s="116" t="s">
        <v>368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0</v>
      </c>
      <c r="L5162" s="51">
        <v>50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(I5162*$AC$5127)+(J5162*$AC$5127)+(L5162*$AC$5127)+(K5162*$AC$5127)+(M5162*$AC$5127)+100</f>
        <v>250</v>
      </c>
      <c r="AD5162" s="117" t="s">
        <v>644</v>
      </c>
    </row>
    <row r="5163" spans="1:30">
      <c r="A5163" s="99"/>
      <c r="B5163" s="87"/>
      <c r="C5163" s="21" t="s">
        <v>842</v>
      </c>
      <c r="D5163" s="12">
        <v>104</v>
      </c>
      <c r="E5163" s="12">
        <v>0</v>
      </c>
      <c r="F5163" s="12">
        <v>0</v>
      </c>
      <c r="G5163" s="12">
        <v>0</v>
      </c>
      <c r="H5163" s="12">
        <v>0</v>
      </c>
      <c r="I5163" s="13">
        <v>25</v>
      </c>
      <c r="J5163" s="13">
        <v>25</v>
      </c>
      <c r="K5163" s="13">
        <v>0</v>
      </c>
      <c r="L5163" s="13">
        <v>50</v>
      </c>
      <c r="M5163" s="13">
        <v>0</v>
      </c>
      <c r="N5163" s="14">
        <f>D5163*$D$3</f>
        <v>187.20000000000002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280.8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468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0</v>
      </c>
      <c r="AC5163" s="15">
        <f>ROUND(X5163+Y5163+Z5163+AA5163+AB5163,1)</f>
        <v>468</v>
      </c>
      <c r="AD5163" s="48" t="s">
        <v>623</v>
      </c>
    </row>
    <row r="5164" spans="1:30">
      <c r="A5164" s="99"/>
      <c r="B5164" s="116" t="s">
        <v>369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(I5164*$AC$5127)+(J5164*$AC$5127)+(L5164*$AC$5127)+(K5164*$AC$5127)+(M5164*$AC$5127)+100</f>
        <v>250</v>
      </c>
      <c r="AD5164" s="117" t="s">
        <v>937</v>
      </c>
    </row>
    <row r="5165" spans="1:30">
      <c r="A5165" s="99"/>
      <c r="B5165" s="87"/>
      <c r="C5165" s="21" t="s">
        <v>842</v>
      </c>
      <c r="D5165" s="12">
        <v>110</v>
      </c>
      <c r="E5165" s="12">
        <v>0</v>
      </c>
      <c r="F5165" s="12">
        <v>0</v>
      </c>
      <c r="G5165" s="12">
        <v>0</v>
      </c>
      <c r="H5165" s="12">
        <v>0</v>
      </c>
      <c r="I5165" s="13">
        <v>30</v>
      </c>
      <c r="J5165" s="13">
        <v>30</v>
      </c>
      <c r="K5165" s="13">
        <v>0</v>
      </c>
      <c r="L5165" s="13">
        <v>50</v>
      </c>
      <c r="M5165" s="13">
        <v>0</v>
      </c>
      <c r="N5165" s="14">
        <f>D5165*$D$3</f>
        <v>198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0</v>
      </c>
      <c r="S5165" s="14">
        <f>(N5165/100)*(I5165*$I$3)+(N5165/100)*(J5165*$J$3)</f>
        <v>356.4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0</v>
      </c>
      <c r="X5165" s="14">
        <f>N5165+S5165</f>
        <v>554.4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0</v>
      </c>
      <c r="AC5165" s="15">
        <f>ROUND(X5165+Y5165+Z5165+AA5165+AB5165,1)</f>
        <v>554.4</v>
      </c>
      <c r="AD5165" s="48" t="s">
        <v>938</v>
      </c>
    </row>
    <row r="5166" spans="1:30">
      <c r="A5166" s="99"/>
      <c r="B5166" s="116" t="s">
        <v>370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0</v>
      </c>
      <c r="L5166" s="51">
        <v>50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(I5166*$AC$5127)+(J5166*$AC$5127)+(L5166*$AC$5127)+(K5166*$AC$5127)+(M5166*$AC$5127)+100</f>
        <v>250</v>
      </c>
      <c r="AD5166" s="117"/>
    </row>
    <row r="5167" spans="1:30">
      <c r="A5167" s="99"/>
      <c r="B5167" s="87"/>
      <c r="C5167" s="21" t="s">
        <v>842</v>
      </c>
      <c r="D5167" s="12">
        <v>80</v>
      </c>
      <c r="E5167" s="12">
        <v>0</v>
      </c>
      <c r="F5167" s="12">
        <v>50</v>
      </c>
      <c r="G5167" s="12">
        <v>0</v>
      </c>
      <c r="H5167" s="12">
        <v>0</v>
      </c>
      <c r="I5167" s="13">
        <v>20</v>
      </c>
      <c r="J5167" s="13">
        <v>40</v>
      </c>
      <c r="K5167" s="13">
        <v>0</v>
      </c>
      <c r="L5167" s="13">
        <v>50</v>
      </c>
      <c r="M5167" s="13">
        <v>0</v>
      </c>
      <c r="N5167" s="14">
        <f>D5167*$D$3</f>
        <v>144</v>
      </c>
      <c r="O5167" s="14">
        <f>E5167*$E$3</f>
        <v>0</v>
      </c>
      <c r="P5167" s="14">
        <f>F5167*$F$3</f>
        <v>90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259.2</v>
      </c>
      <c r="T5167" s="14">
        <f>(O5167/100)*(K5167*$K$3)</f>
        <v>0</v>
      </c>
      <c r="U5167" s="14">
        <f>(P5167/100)*(K5167*$K$3)+(P5167/100)*(L5167*$L$3)</f>
        <v>135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403.2</v>
      </c>
      <c r="Y5167" s="14">
        <f>O5167+T5167</f>
        <v>0</v>
      </c>
      <c r="Z5167" s="14">
        <f>P5167+U5167</f>
        <v>225</v>
      </c>
      <c r="AA5167" s="14">
        <f>Q5167+V5167</f>
        <v>0</v>
      </c>
      <c r="AB5167" s="14">
        <f>R5167+W5167</f>
        <v>0</v>
      </c>
      <c r="AC5167" s="15">
        <f>ROUND(X5167+Y5167+Z5167+AA5167+AB5167,1)</f>
        <v>628.20000000000005</v>
      </c>
      <c r="AD5167" s="48" t="s">
        <v>939</v>
      </c>
    </row>
    <row r="5168" spans="1:30">
      <c r="A5168" s="99"/>
      <c r="B5168" s="116" t="s">
        <v>371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(I5168*$AC$5127)+(J5168*$AC$5127)+(L5168*$AC$5127)+(K5168*$AC$5127)+(M5168*$AC$5127)+100</f>
        <v>250</v>
      </c>
      <c r="AD5168" s="117" t="s">
        <v>914</v>
      </c>
    </row>
    <row r="5169" spans="1:30">
      <c r="A5169" s="99"/>
      <c r="B5169" s="87"/>
      <c r="C5169" s="21" t="s">
        <v>842</v>
      </c>
      <c r="D5169" s="12">
        <v>105</v>
      </c>
      <c r="E5169" s="12">
        <v>0</v>
      </c>
      <c r="F5169" s="12">
        <v>0</v>
      </c>
      <c r="G5169" s="12">
        <v>0</v>
      </c>
      <c r="H5169" s="12">
        <v>0</v>
      </c>
      <c r="I5169" s="13">
        <v>25</v>
      </c>
      <c r="J5169" s="13">
        <v>25</v>
      </c>
      <c r="K5169" s="13">
        <v>0</v>
      </c>
      <c r="L5169" s="13">
        <v>50</v>
      </c>
      <c r="M5169" s="13">
        <v>0</v>
      </c>
      <c r="N5169" s="14">
        <f>D5169*$D$3</f>
        <v>189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283.5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472.5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472.5</v>
      </c>
      <c r="AD5169" s="48" t="s">
        <v>940</v>
      </c>
    </row>
    <row r="5170" spans="1:30">
      <c r="A5170" s="99"/>
      <c r="B5170" s="116" t="s">
        <v>867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0</v>
      </c>
      <c r="L5170" s="51">
        <v>50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(I5170*$AC$5127)+(J5170*$AC$5127)+(L5170*$AC$5127)+(K5170*$AC$5127)+(M5170*$AC$5127)+100</f>
        <v>250</v>
      </c>
      <c r="AD5170" s="117"/>
    </row>
    <row r="5171" spans="1:30">
      <c r="A5171" s="99"/>
      <c r="B5171" s="87"/>
      <c r="C5171" s="21" t="s">
        <v>842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10</v>
      </c>
      <c r="J5171" s="13">
        <v>40</v>
      </c>
      <c r="K5171" s="13">
        <v>0</v>
      </c>
      <c r="L5171" s="13">
        <v>50</v>
      </c>
      <c r="M5171" s="13">
        <v>0</v>
      </c>
      <c r="N5171" s="14">
        <f>D5171*$D$3</f>
        <v>180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270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450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450</v>
      </c>
      <c r="AD5171" s="48" t="s">
        <v>941</v>
      </c>
    </row>
    <row r="5172" spans="1:30">
      <c r="A5172" s="99"/>
      <c r="B5172" s="116" t="s">
        <v>869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0</v>
      </c>
      <c r="L5172" s="51">
        <v>50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(I5172*$AC$5127)+(J5172*$AC$5127)+(L5172*$AC$5127)+(K5172*$AC$5127)+(M5172*$AC$5127)+100</f>
        <v>250</v>
      </c>
      <c r="AD5172" s="117"/>
    </row>
    <row r="5173" spans="1:30">
      <c r="A5173" s="99"/>
      <c r="B5173" s="87"/>
      <c r="C5173" s="21" t="s">
        <v>842</v>
      </c>
      <c r="D5173" s="12">
        <v>118</v>
      </c>
      <c r="E5173" s="12">
        <v>0</v>
      </c>
      <c r="F5173" s="12">
        <v>0</v>
      </c>
      <c r="G5173" s="12">
        <v>0</v>
      </c>
      <c r="H5173" s="12">
        <v>0</v>
      </c>
      <c r="I5173" s="13">
        <v>20</v>
      </c>
      <c r="J5173" s="13">
        <v>20</v>
      </c>
      <c r="K5173" s="13">
        <v>0</v>
      </c>
      <c r="L5173" s="13">
        <v>50</v>
      </c>
      <c r="M5173" s="13">
        <v>0</v>
      </c>
      <c r="N5173" s="14">
        <f>D5173*$D$3</f>
        <v>212.4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254.88000000000002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467.28000000000003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467.3</v>
      </c>
      <c r="AD5173" s="48" t="s">
        <v>918</v>
      </c>
    </row>
    <row r="5174" spans="1:30">
      <c r="A5174" s="99"/>
      <c r="B5174" s="116" t="s">
        <v>870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0</v>
      </c>
      <c r="L5174" s="51">
        <v>50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(I5174*$AC$5127)+(J5174*$AC$5127)+(L5174*$AC$5127)+(K5174*$AC$5127)+(M5174*$AC$5127)+100</f>
        <v>250</v>
      </c>
      <c r="AD5174" s="117" t="s">
        <v>652</v>
      </c>
    </row>
    <row r="5175" spans="1:30">
      <c r="A5175" s="99"/>
      <c r="B5175" s="87"/>
      <c r="C5175" s="21" t="s">
        <v>842</v>
      </c>
      <c r="D5175" s="12">
        <v>54</v>
      </c>
      <c r="E5175" s="12">
        <v>0</v>
      </c>
      <c r="F5175" s="12">
        <v>88</v>
      </c>
      <c r="G5175" s="12">
        <v>0</v>
      </c>
      <c r="H5175" s="12">
        <v>0</v>
      </c>
      <c r="I5175" s="13">
        <v>10</v>
      </c>
      <c r="J5175" s="13">
        <v>40</v>
      </c>
      <c r="K5175" s="13">
        <v>0</v>
      </c>
      <c r="L5175" s="13">
        <v>50</v>
      </c>
      <c r="M5175" s="13">
        <v>0</v>
      </c>
      <c r="N5175" s="14">
        <f>D5175*$D$3</f>
        <v>97.2</v>
      </c>
      <c r="O5175" s="14">
        <f>E5175*$E$3</f>
        <v>0</v>
      </c>
      <c r="P5175" s="14">
        <f>F5175*$F$3</f>
        <v>158.4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145.80000000000001</v>
      </c>
      <c r="T5175" s="14">
        <f>(O5175/100)*(K5175*$K$3)</f>
        <v>0</v>
      </c>
      <c r="U5175" s="14">
        <f>(P5175/100)*(K5175*$K$3)+(P5175/100)*(L5175*$L$3)</f>
        <v>237.60000000000002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243</v>
      </c>
      <c r="Y5175" s="14">
        <f>O5175+T5175</f>
        <v>0</v>
      </c>
      <c r="Z5175" s="14">
        <f>P5175+U5175</f>
        <v>396</v>
      </c>
      <c r="AA5175" s="14">
        <f>Q5175+V5175</f>
        <v>0</v>
      </c>
      <c r="AB5175" s="14">
        <f>R5175+W5175</f>
        <v>0</v>
      </c>
      <c r="AC5175" s="15">
        <f>ROUND(X5175+Y5175+Z5175+AA5175+AB5175,1)</f>
        <v>639</v>
      </c>
      <c r="AD5175" s="48" t="s">
        <v>942</v>
      </c>
    </row>
    <row r="5176" spans="1:30">
      <c r="A5176" s="107"/>
      <c r="B5176" s="153" t="s">
        <v>909</v>
      </c>
      <c r="C5176" s="153"/>
      <c r="D5176" s="153"/>
      <c r="E5176" s="153"/>
      <c r="F5176" s="153"/>
      <c r="G5176" s="153"/>
      <c r="H5176" s="153"/>
      <c r="I5176" s="153"/>
      <c r="J5176" s="153"/>
      <c r="K5176" s="153"/>
      <c r="L5176" s="153"/>
      <c r="M5176" s="153"/>
      <c r="N5176" s="153"/>
      <c r="O5176" s="153"/>
      <c r="P5176" s="153"/>
      <c r="Q5176" s="153"/>
      <c r="R5176" s="153"/>
      <c r="S5176" s="153"/>
      <c r="T5176" s="153"/>
      <c r="U5176" s="153"/>
      <c r="V5176" s="153"/>
      <c r="W5176" s="153"/>
      <c r="X5176" s="153"/>
      <c r="Y5176" s="153"/>
      <c r="Z5176" s="153"/>
      <c r="AA5176" s="153"/>
      <c r="AB5176" s="153"/>
      <c r="AC5176" s="18"/>
      <c r="AD5176" s="18"/>
    </row>
    <row r="5177" spans="1:30">
      <c r="A5177" s="99"/>
      <c r="B5177" s="116" t="s">
        <v>931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35</v>
      </c>
      <c r="L5177" s="51">
        <v>35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(I5177*$AC$5127)+(J5177*$AC$5127)+(L5177*$AC$5127)+(K5177*$AC$5127)+(M5177*$AC$5127)+100</f>
        <v>310</v>
      </c>
      <c r="AD5177" s="117"/>
    </row>
    <row r="5178" spans="1:30">
      <c r="A5178" s="99"/>
      <c r="B5178" s="87"/>
      <c r="C5178" s="21" t="s">
        <v>842</v>
      </c>
      <c r="D5178" s="12">
        <v>99</v>
      </c>
      <c r="E5178" s="12">
        <v>0</v>
      </c>
      <c r="F5178" s="12">
        <v>0</v>
      </c>
      <c r="G5178" s="12">
        <v>0</v>
      </c>
      <c r="H5178" s="12">
        <v>0</v>
      </c>
      <c r="I5178" s="13">
        <v>20</v>
      </c>
      <c r="J5178" s="13">
        <v>40</v>
      </c>
      <c r="K5178" s="13">
        <v>35</v>
      </c>
      <c r="L5178" s="13">
        <v>35</v>
      </c>
      <c r="M5178" s="13">
        <v>0</v>
      </c>
      <c r="N5178" s="14">
        <f>D5178*$D$3</f>
        <v>178.20000000000002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320.76000000000005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498.96000000000004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499</v>
      </c>
      <c r="AD5178" s="48" t="s">
        <v>936</v>
      </c>
    </row>
    <row r="5179" spans="1:30">
      <c r="A5179" s="99"/>
      <c r="B5179" s="116" t="s">
        <v>574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40</v>
      </c>
      <c r="L5179" s="51">
        <v>40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(I5179*$AC$5127)+(J5179*$AC$5127)+(L5179*$AC$5127)+(K5179*$AC$5127)+(M5179*$AC$5127)+100</f>
        <v>340</v>
      </c>
      <c r="AD5179" s="117"/>
    </row>
    <row r="5180" spans="1:30">
      <c r="A5180" s="99"/>
      <c r="B5180" s="87"/>
      <c r="C5180" s="21" t="s">
        <v>842</v>
      </c>
      <c r="D5180" s="12">
        <v>112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40</v>
      </c>
      <c r="L5180" s="13">
        <v>40</v>
      </c>
      <c r="M5180" s="13">
        <v>0</v>
      </c>
      <c r="N5180" s="14">
        <f>D5180*$D$3</f>
        <v>201.6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483.84000000000003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685.44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685.4</v>
      </c>
      <c r="AD5180" s="48" t="s">
        <v>943</v>
      </c>
    </row>
    <row r="5181" spans="1:30">
      <c r="A5181" s="99"/>
      <c r="B5181" s="116" t="s">
        <v>573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40</v>
      </c>
      <c r="L5181" s="51">
        <v>40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(I5181*$AC$5127)+(J5181*$AC$5127)+(L5181*$AC$5127)+(K5181*$AC$5127)+(M5181*$AC$5127)+100</f>
        <v>340</v>
      </c>
      <c r="AD5181" s="117"/>
    </row>
    <row r="5182" spans="1:30">
      <c r="A5182" s="99"/>
      <c r="B5182" s="87"/>
      <c r="C5182" s="21" t="s">
        <v>842</v>
      </c>
      <c r="D5182" s="12">
        <v>110</v>
      </c>
      <c r="E5182" s="12">
        <v>0</v>
      </c>
      <c r="F5182" s="12">
        <v>0</v>
      </c>
      <c r="G5182" s="12">
        <v>0</v>
      </c>
      <c r="H5182" s="12">
        <v>0</v>
      </c>
      <c r="I5182" s="13">
        <v>20</v>
      </c>
      <c r="J5182" s="13">
        <v>30</v>
      </c>
      <c r="K5182" s="13">
        <v>40</v>
      </c>
      <c r="L5182" s="13">
        <v>40</v>
      </c>
      <c r="M5182" s="13">
        <v>0</v>
      </c>
      <c r="N5182" s="14">
        <f>D5182*$D$3</f>
        <v>198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297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495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495</v>
      </c>
      <c r="AD5182" s="48" t="s">
        <v>944</v>
      </c>
    </row>
    <row r="5183" spans="1:30">
      <c r="A5183" s="107"/>
      <c r="B5183" s="153" t="s">
        <v>372</v>
      </c>
      <c r="C5183" s="153"/>
      <c r="D5183" s="153"/>
      <c r="E5183" s="153"/>
      <c r="F5183" s="153"/>
      <c r="G5183" s="153"/>
      <c r="H5183" s="153"/>
      <c r="I5183" s="153"/>
      <c r="J5183" s="153"/>
      <c r="K5183" s="153"/>
      <c r="L5183" s="153"/>
      <c r="M5183" s="153"/>
      <c r="N5183" s="153"/>
      <c r="O5183" s="153"/>
      <c r="P5183" s="153"/>
      <c r="Q5183" s="153"/>
      <c r="R5183" s="153"/>
      <c r="S5183" s="153"/>
      <c r="T5183" s="153"/>
      <c r="U5183" s="153"/>
      <c r="V5183" s="153"/>
      <c r="W5183" s="153"/>
      <c r="X5183" s="153"/>
      <c r="Y5183" s="153"/>
      <c r="Z5183" s="153"/>
      <c r="AA5183" s="153"/>
      <c r="AB5183" s="153"/>
      <c r="AC5183" s="18"/>
      <c r="AD5183" s="18"/>
    </row>
    <row r="5184" spans="1:30">
      <c r="A5184" s="99"/>
      <c r="B5184" s="116" t="s">
        <v>373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0</v>
      </c>
      <c r="L5184" s="51">
        <v>40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(I5184*$AC$5127)+(J5184*$AC$5127)+(L5184*$AC$5127)+(K5184*$AC$5127)+(M5184*$AC$5127)+100</f>
        <v>220</v>
      </c>
      <c r="AD5184" s="117"/>
    </row>
    <row r="5185" spans="1:30">
      <c r="A5185" s="99"/>
      <c r="B5185" s="87"/>
      <c r="C5185" s="21" t="s">
        <v>842</v>
      </c>
      <c r="D5185" s="12">
        <v>100</v>
      </c>
      <c r="E5185" s="12">
        <v>0</v>
      </c>
      <c r="F5185" s="12">
        <v>0</v>
      </c>
      <c r="G5185" s="12">
        <v>0</v>
      </c>
      <c r="H5185" s="12">
        <v>0</v>
      </c>
      <c r="I5185" s="13">
        <v>30</v>
      </c>
      <c r="J5185" s="13">
        <v>30</v>
      </c>
      <c r="K5185" s="13">
        <v>0</v>
      </c>
      <c r="L5185" s="13">
        <v>40</v>
      </c>
      <c r="M5185" s="13">
        <v>0</v>
      </c>
      <c r="N5185" s="14">
        <f>D5185*$D$3</f>
        <v>180</v>
      </c>
      <c r="O5185" s="14">
        <f>E5185*$E$3</f>
        <v>0</v>
      </c>
      <c r="P5185" s="14">
        <f>F5185*$F$3</f>
        <v>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324</v>
      </c>
      <c r="T5185" s="14">
        <f>(O5185/100)*(K5185*$K$3)</f>
        <v>0</v>
      </c>
      <c r="U5185" s="14">
        <f>(P5185/100)*(K5185*$K$3)+(P5185/100)*(L5185*$L$3)</f>
        <v>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504</v>
      </c>
      <c r="Y5185" s="14">
        <f>O5185+T5185</f>
        <v>0</v>
      </c>
      <c r="Z5185" s="14">
        <f>P5185+U5185</f>
        <v>0</v>
      </c>
      <c r="AA5185" s="14">
        <f>Q5185+V5185</f>
        <v>0</v>
      </c>
      <c r="AB5185" s="14">
        <f>R5185+W5185</f>
        <v>0</v>
      </c>
      <c r="AC5185" s="15">
        <f>ROUND(X5185+Y5185+Z5185+AA5185+AB5185,1)</f>
        <v>504</v>
      </c>
      <c r="AD5185" s="48" t="s">
        <v>945</v>
      </c>
    </row>
    <row r="5186" spans="1:30">
      <c r="A5186" s="99"/>
      <c r="B5186" s="116" t="s">
        <v>374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0</v>
      </c>
      <c r="L5186" s="51">
        <v>50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(I5186*$AC$5127)+(J5186*$AC$5127)+(L5186*$AC$5127)+(K5186*$AC$5127)+(M5186*$AC$5127)+100</f>
        <v>250</v>
      </c>
      <c r="AD5186" s="117" t="s">
        <v>919</v>
      </c>
    </row>
    <row r="5187" spans="1:30">
      <c r="A5187" s="99"/>
      <c r="B5187" s="87"/>
      <c r="C5187" s="21" t="s">
        <v>842</v>
      </c>
      <c r="D5187" s="12">
        <v>98</v>
      </c>
      <c r="E5187" s="12">
        <v>0</v>
      </c>
      <c r="F5187" s="12">
        <v>0</v>
      </c>
      <c r="G5187" s="12">
        <v>0</v>
      </c>
      <c r="H5187" s="12">
        <v>0</v>
      </c>
      <c r="I5187" s="13">
        <v>30</v>
      </c>
      <c r="J5187" s="13">
        <v>50</v>
      </c>
      <c r="K5187" s="13">
        <v>0</v>
      </c>
      <c r="L5187" s="13">
        <v>50</v>
      </c>
      <c r="M5187" s="13">
        <v>0</v>
      </c>
      <c r="N5187" s="14">
        <f>D5187*$D$3</f>
        <v>176.4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423.36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599.76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599.79999999999995</v>
      </c>
      <c r="AD5187" s="48" t="s">
        <v>623</v>
      </c>
    </row>
    <row r="5188" spans="1:30">
      <c r="A5188" s="99"/>
      <c r="B5188" s="116" t="s">
        <v>376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50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(I5188*$AC$5127)+(J5188*$AC$5127)+(L5188*$AC$5127)+(K5188*$AC$5127)+(M5188*$AC$5127)+100</f>
        <v>250</v>
      </c>
      <c r="AD5188" s="117"/>
    </row>
    <row r="5189" spans="1:30">
      <c r="A5189" s="99"/>
      <c r="B5189" s="87"/>
      <c r="C5189" s="21" t="s">
        <v>842</v>
      </c>
      <c r="D5189" s="12">
        <v>0</v>
      </c>
      <c r="E5189" s="12">
        <v>125</v>
      </c>
      <c r="F5189" s="12">
        <v>0</v>
      </c>
      <c r="G5189" s="12">
        <v>0</v>
      </c>
      <c r="H5189" s="12">
        <v>0</v>
      </c>
      <c r="I5189" s="13">
        <v>25</v>
      </c>
      <c r="J5189" s="13">
        <v>25</v>
      </c>
      <c r="K5189" s="13">
        <v>0</v>
      </c>
      <c r="L5189" s="13">
        <v>50</v>
      </c>
      <c r="M5189" s="13">
        <v>0</v>
      </c>
      <c r="N5189" s="14">
        <f>D5189*$D$3</f>
        <v>0</v>
      </c>
      <c r="O5189" s="14">
        <f>E5189*$E$3</f>
        <v>225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0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225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225</v>
      </c>
      <c r="AD5189" s="48" t="s">
        <v>916</v>
      </c>
    </row>
    <row r="5190" spans="1:30">
      <c r="A5190" s="99"/>
      <c r="B5190" s="116" t="s">
        <v>377</v>
      </c>
      <c r="C5190" s="50" t="s">
        <v>239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0</v>
      </c>
      <c r="L5190" s="51">
        <v>50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(I5190*$AC$5127)+(J5190*$AC$5127)+(L5190*$AC$5127)+(K5190*$AC$5127)+(M5190*$AC$5127)+100</f>
        <v>250</v>
      </c>
      <c r="AD5190" s="117" t="s">
        <v>636</v>
      </c>
    </row>
    <row r="5191" spans="1:30">
      <c r="A5191" s="99"/>
      <c r="B5191" s="87"/>
      <c r="C5191" s="21" t="s">
        <v>842</v>
      </c>
      <c r="D5191" s="12">
        <v>112</v>
      </c>
      <c r="E5191" s="12">
        <v>0</v>
      </c>
      <c r="F5191" s="12">
        <v>0</v>
      </c>
      <c r="G5191" s="12">
        <v>0</v>
      </c>
      <c r="H5191" s="12">
        <v>0</v>
      </c>
      <c r="I5191" s="13">
        <v>30</v>
      </c>
      <c r="J5191" s="13">
        <v>30</v>
      </c>
      <c r="K5191" s="13">
        <v>0</v>
      </c>
      <c r="L5191" s="13">
        <v>50</v>
      </c>
      <c r="M5191" s="13">
        <v>0</v>
      </c>
      <c r="N5191" s="14">
        <f>D5191*$D$3</f>
        <v>201.6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362.88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564.48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564.5</v>
      </c>
      <c r="AD5191" s="48" t="s">
        <v>945</v>
      </c>
    </row>
    <row r="5192" spans="1:30">
      <c r="A5192" s="99"/>
      <c r="B5192" s="116" t="s">
        <v>378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50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(I5192*$AC$5127)+(J5192*$AC$5127)+(L5192*$AC$5127)+(K5192*$AC$5127)+(M5192*$AC$5127)+100</f>
        <v>250</v>
      </c>
      <c r="AD5192" s="117" t="s">
        <v>946</v>
      </c>
    </row>
    <row r="5193" spans="1:30">
      <c r="A5193" s="99"/>
      <c r="B5193" s="87"/>
      <c r="C5193" s="21" t="s">
        <v>842</v>
      </c>
      <c r="D5193" s="12">
        <v>108</v>
      </c>
      <c r="E5193" s="12">
        <v>0</v>
      </c>
      <c r="F5193" s="12">
        <v>0</v>
      </c>
      <c r="G5193" s="12">
        <v>0</v>
      </c>
      <c r="H5193" s="12">
        <v>0</v>
      </c>
      <c r="I5193" s="13">
        <v>30</v>
      </c>
      <c r="J5193" s="13">
        <v>30</v>
      </c>
      <c r="K5193" s="13">
        <v>0</v>
      </c>
      <c r="L5193" s="13">
        <v>50</v>
      </c>
      <c r="M5193" s="13">
        <v>0</v>
      </c>
      <c r="N5193" s="14">
        <f>D5193*$D$3</f>
        <v>194.4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349.92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544.32000000000005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544.29999999999995</v>
      </c>
      <c r="AD5193" s="48" t="s">
        <v>947</v>
      </c>
    </row>
    <row r="5194" spans="1:30">
      <c r="A5194" s="107"/>
      <c r="B5194" s="153" t="s">
        <v>910</v>
      </c>
      <c r="C5194" s="153"/>
      <c r="D5194" s="153"/>
      <c r="E5194" s="153"/>
      <c r="F5194" s="153"/>
      <c r="G5194" s="153"/>
      <c r="H5194" s="153"/>
      <c r="I5194" s="153"/>
      <c r="J5194" s="153"/>
      <c r="K5194" s="153"/>
      <c r="L5194" s="153"/>
      <c r="M5194" s="153"/>
      <c r="N5194" s="153"/>
      <c r="O5194" s="153"/>
      <c r="P5194" s="153"/>
      <c r="Q5194" s="153"/>
      <c r="R5194" s="153"/>
      <c r="S5194" s="153"/>
      <c r="T5194" s="153"/>
      <c r="U5194" s="153"/>
      <c r="V5194" s="153"/>
      <c r="W5194" s="153"/>
      <c r="X5194" s="153"/>
      <c r="Y5194" s="153"/>
      <c r="Z5194" s="153"/>
      <c r="AA5194" s="153"/>
      <c r="AB5194" s="153"/>
      <c r="AC5194" s="18"/>
      <c r="AD5194" s="18"/>
    </row>
    <row r="5195" spans="1:30">
      <c r="A5195" s="99"/>
      <c r="B5195" s="116" t="s">
        <v>932</v>
      </c>
      <c r="C5195" s="50" t="s">
        <v>239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51">
        <v>0</v>
      </c>
      <c r="J5195" s="51">
        <v>0</v>
      </c>
      <c r="K5195" s="51">
        <v>35</v>
      </c>
      <c r="L5195" s="51">
        <v>35</v>
      </c>
      <c r="M5195" s="51">
        <v>0</v>
      </c>
      <c r="N5195" s="52" t="s">
        <v>239</v>
      </c>
      <c r="O5195" s="52" t="s">
        <v>239</v>
      </c>
      <c r="P5195" s="52" t="s">
        <v>239</v>
      </c>
      <c r="Q5195" s="52" t="s">
        <v>239</v>
      </c>
      <c r="R5195" s="52" t="s">
        <v>239</v>
      </c>
      <c r="S5195" s="52" t="s">
        <v>239</v>
      </c>
      <c r="T5195" s="52" t="s">
        <v>239</v>
      </c>
      <c r="U5195" s="52" t="s">
        <v>239</v>
      </c>
      <c r="V5195" s="52" t="s">
        <v>239</v>
      </c>
      <c r="W5195" s="52" t="s">
        <v>239</v>
      </c>
      <c r="X5195" s="52" t="s">
        <v>239</v>
      </c>
      <c r="Y5195" s="52" t="s">
        <v>239</v>
      </c>
      <c r="Z5195" s="52" t="s">
        <v>239</v>
      </c>
      <c r="AA5195" s="52" t="s">
        <v>239</v>
      </c>
      <c r="AB5195" s="52" t="s">
        <v>239</v>
      </c>
      <c r="AC5195" s="53">
        <f>(I5195*$AC$5127)+(J5195*$AC$5127)+(L5195*$AC$5127)+(K5195*$AC$5127)+(M5195*$AC$5127)+100</f>
        <v>310</v>
      </c>
      <c r="AD5195" s="117"/>
    </row>
    <row r="5196" spans="1:30">
      <c r="A5196" s="99"/>
      <c r="B5196" s="87"/>
      <c r="C5196" s="21" t="s">
        <v>842</v>
      </c>
      <c r="D5196" s="12">
        <v>102</v>
      </c>
      <c r="E5196" s="12">
        <v>0</v>
      </c>
      <c r="F5196" s="12">
        <v>0</v>
      </c>
      <c r="G5196" s="12">
        <v>0</v>
      </c>
      <c r="H5196" s="12">
        <v>0</v>
      </c>
      <c r="I5196" s="13">
        <v>35</v>
      </c>
      <c r="J5196" s="13">
        <v>35</v>
      </c>
      <c r="K5196" s="13">
        <v>35</v>
      </c>
      <c r="L5196" s="13">
        <v>35</v>
      </c>
      <c r="M5196" s="13">
        <v>0</v>
      </c>
      <c r="N5196" s="14">
        <f>D5196*$D$3</f>
        <v>183.6</v>
      </c>
      <c r="O5196" s="14">
        <f>E5196*$E$3</f>
        <v>0</v>
      </c>
      <c r="P5196" s="14">
        <f>F5196*$F$3</f>
        <v>0</v>
      </c>
      <c r="Q5196" s="14">
        <f>G5196*$G$3</f>
        <v>0</v>
      </c>
      <c r="R5196" s="14">
        <f>H5196*$H$3</f>
        <v>0</v>
      </c>
      <c r="S5196" s="14">
        <f>(N5196/100)*(I5196*$I$3)+(N5196/100)*(J5196*$J$3)</f>
        <v>385.55999999999995</v>
      </c>
      <c r="T5196" s="14">
        <f>(O5196/100)*(K5196*$K$3)</f>
        <v>0</v>
      </c>
      <c r="U5196" s="14">
        <f>(P5196/100)*(K5196*$K$3)+(P5196/100)*(L5196*$L$3)</f>
        <v>0</v>
      </c>
      <c r="V5196" s="14">
        <f>(Q5196/100)*(L5196*$L$3)</f>
        <v>0</v>
      </c>
      <c r="W5196" s="14">
        <f>(R5196/100)*(K5196*$K$3)+(R5196/100)*(L5196*$L$3)</f>
        <v>0</v>
      </c>
      <c r="X5196" s="14">
        <f>N5196+S5196</f>
        <v>569.16</v>
      </c>
      <c r="Y5196" s="14">
        <f>O5196+T5196</f>
        <v>0</v>
      </c>
      <c r="Z5196" s="14">
        <f>P5196+U5196</f>
        <v>0</v>
      </c>
      <c r="AA5196" s="14">
        <f>Q5196+V5196</f>
        <v>0</v>
      </c>
      <c r="AB5196" s="14">
        <f>R5196+W5196</f>
        <v>0</v>
      </c>
      <c r="AC5196" s="15">
        <f>ROUND(X5196+Y5196+Z5196+AA5196+AB5196,1)</f>
        <v>569.20000000000005</v>
      </c>
      <c r="AD5196" s="48" t="s">
        <v>945</v>
      </c>
    </row>
    <row r="5197" spans="1:30">
      <c r="A5197" s="99"/>
      <c r="B5197" s="116" t="s">
        <v>375</v>
      </c>
      <c r="C5197" s="50" t="s">
        <v>239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51">
        <v>0</v>
      </c>
      <c r="J5197" s="51">
        <v>0</v>
      </c>
      <c r="K5197" s="51">
        <v>40</v>
      </c>
      <c r="L5197" s="51">
        <v>40</v>
      </c>
      <c r="M5197" s="51">
        <v>0</v>
      </c>
      <c r="N5197" s="52" t="s">
        <v>239</v>
      </c>
      <c r="O5197" s="52" t="s">
        <v>239</v>
      </c>
      <c r="P5197" s="52" t="s">
        <v>239</v>
      </c>
      <c r="Q5197" s="52" t="s">
        <v>239</v>
      </c>
      <c r="R5197" s="52" t="s">
        <v>239</v>
      </c>
      <c r="S5197" s="52" t="s">
        <v>239</v>
      </c>
      <c r="T5197" s="52" t="s">
        <v>239</v>
      </c>
      <c r="U5197" s="52" t="s">
        <v>239</v>
      </c>
      <c r="V5197" s="52" t="s">
        <v>239</v>
      </c>
      <c r="W5197" s="52" t="s">
        <v>239</v>
      </c>
      <c r="X5197" s="52" t="s">
        <v>239</v>
      </c>
      <c r="Y5197" s="52" t="s">
        <v>239</v>
      </c>
      <c r="Z5197" s="52" t="s">
        <v>239</v>
      </c>
      <c r="AA5197" s="52" t="s">
        <v>239</v>
      </c>
      <c r="AB5197" s="52" t="s">
        <v>239</v>
      </c>
      <c r="AC5197" s="53">
        <f>(I5197*$AC$5127)+(J5197*$AC$5127)+(L5197*$AC$5127)+(K5197*$AC$5127)+(M5197*$AC$5127)+100</f>
        <v>340</v>
      </c>
      <c r="AD5197" s="117" t="s">
        <v>640</v>
      </c>
    </row>
    <row r="5198" spans="1:30">
      <c r="A5198" s="99"/>
      <c r="B5198" s="87"/>
      <c r="C5198" s="21" t="s">
        <v>842</v>
      </c>
      <c r="D5198" s="12">
        <v>80</v>
      </c>
      <c r="E5198" s="12">
        <v>0</v>
      </c>
      <c r="F5198" s="12">
        <v>0</v>
      </c>
      <c r="G5198" s="12">
        <v>0</v>
      </c>
      <c r="H5198" s="12">
        <v>50</v>
      </c>
      <c r="I5198" s="13">
        <v>20</v>
      </c>
      <c r="J5198" s="13">
        <v>30</v>
      </c>
      <c r="K5198" s="13">
        <v>40</v>
      </c>
      <c r="L5198" s="13">
        <v>40</v>
      </c>
      <c r="M5198" s="13">
        <v>0</v>
      </c>
      <c r="N5198" s="14">
        <f>D5198*$D$3</f>
        <v>144</v>
      </c>
      <c r="O5198" s="14">
        <f>E5198*$E$3</f>
        <v>0</v>
      </c>
      <c r="P5198" s="14">
        <f>F5198*$F$3</f>
        <v>0</v>
      </c>
      <c r="Q5198" s="14">
        <f>G5198*$G$3</f>
        <v>0</v>
      </c>
      <c r="R5198" s="14">
        <f>H5198*$H$3</f>
        <v>90</v>
      </c>
      <c r="S5198" s="14">
        <f>(N5198/100)*(I5198*$I$3)+(N5198/100)*(J5198*$J$3)</f>
        <v>216</v>
      </c>
      <c r="T5198" s="14">
        <f>(O5198/100)*(K5198*$K$3)</f>
        <v>0</v>
      </c>
      <c r="U5198" s="14">
        <f>(P5198/100)*(K5198*$K$3)+(P5198/100)*(L5198*$L$3)</f>
        <v>0</v>
      </c>
      <c r="V5198" s="14">
        <f>(Q5198/100)*(L5198*$L$3)</f>
        <v>0</v>
      </c>
      <c r="W5198" s="14">
        <f>(R5198/100)*(K5198*$K$3)+(R5198/100)*(L5198*$L$3)</f>
        <v>216</v>
      </c>
      <c r="X5198" s="14">
        <f>N5198+S5198</f>
        <v>360</v>
      </c>
      <c r="Y5198" s="14">
        <f>O5198+T5198</f>
        <v>0</v>
      </c>
      <c r="Z5198" s="14">
        <f>P5198+U5198</f>
        <v>0</v>
      </c>
      <c r="AA5198" s="14">
        <f>Q5198+V5198</f>
        <v>0</v>
      </c>
      <c r="AB5198" s="14">
        <f>R5198+W5198</f>
        <v>306</v>
      </c>
      <c r="AC5198" s="15">
        <f>ROUND(X5198+Y5198+Z5198+AA5198+AB5198,1)</f>
        <v>666</v>
      </c>
      <c r="AD5198" s="48" t="s">
        <v>948</v>
      </c>
    </row>
    <row r="5199" spans="1:30">
      <c r="A5199" s="107"/>
      <c r="B5199" s="153" t="s">
        <v>379</v>
      </c>
      <c r="C5199" s="153"/>
      <c r="D5199" s="153"/>
      <c r="E5199" s="153"/>
      <c r="F5199" s="153"/>
      <c r="G5199" s="153"/>
      <c r="H5199" s="153"/>
      <c r="I5199" s="153"/>
      <c r="J5199" s="153"/>
      <c r="K5199" s="153"/>
      <c r="L5199" s="153"/>
      <c r="M5199" s="153"/>
      <c r="N5199" s="153"/>
      <c r="O5199" s="153"/>
      <c r="P5199" s="153"/>
      <c r="Q5199" s="153"/>
      <c r="R5199" s="153"/>
      <c r="S5199" s="153"/>
      <c r="T5199" s="153"/>
      <c r="U5199" s="153"/>
      <c r="V5199" s="153"/>
      <c r="W5199" s="153"/>
      <c r="X5199" s="153"/>
      <c r="Y5199" s="153"/>
      <c r="Z5199" s="153"/>
      <c r="AA5199" s="153"/>
      <c r="AB5199" s="153"/>
      <c r="AC5199" s="18"/>
      <c r="AD5199" s="18"/>
    </row>
    <row r="5200" spans="1:30">
      <c r="A5200" s="99"/>
      <c r="B5200" s="116" t="s">
        <v>380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20</v>
      </c>
      <c r="L5200" s="51">
        <v>20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(I5200*$AC$5127)+(J5200*$AC$5127)+(L5200*$AC$5127)+(K5200*$AC$5127)+(M5200*$AC$5127)+100</f>
        <v>220</v>
      </c>
      <c r="AD5200" s="117"/>
    </row>
    <row r="5201" spans="1:30">
      <c r="A5201" s="99"/>
      <c r="B5201" s="87"/>
      <c r="C5201" s="21" t="s">
        <v>842</v>
      </c>
      <c r="D5201" s="12">
        <v>0</v>
      </c>
      <c r="E5201" s="12">
        <v>0</v>
      </c>
      <c r="F5201" s="12">
        <v>100</v>
      </c>
      <c r="G5201" s="12">
        <v>0</v>
      </c>
      <c r="H5201" s="12">
        <v>0</v>
      </c>
      <c r="I5201" s="13">
        <v>0</v>
      </c>
      <c r="J5201" s="13">
        <v>0</v>
      </c>
      <c r="K5201" s="13">
        <v>20</v>
      </c>
      <c r="L5201" s="13">
        <v>20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180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216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396</v>
      </c>
      <c r="AA5201" s="14">
        <f>Q5201+V5201</f>
        <v>0</v>
      </c>
      <c r="AB5201" s="14">
        <f>R5201+W5201</f>
        <v>0</v>
      </c>
      <c r="AC5201" s="15">
        <f>ROUND(X5201+Y5201+Z5201+AA5201+AB5201,1)</f>
        <v>396</v>
      </c>
      <c r="AD5201" s="48" t="s">
        <v>939</v>
      </c>
    </row>
    <row r="5202" spans="1:30">
      <c r="A5202" s="99"/>
      <c r="B5202" s="116" t="s">
        <v>381</v>
      </c>
      <c r="C5202" s="50" t="s">
        <v>239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25</v>
      </c>
      <c r="L5202" s="51">
        <v>25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(I5202*$AC$5127)+(J5202*$AC$5127)+(L5202*$AC$5127)+(K5202*$AC$5127)+(M5202*$AC$5127)+100</f>
        <v>250</v>
      </c>
      <c r="AD5202" s="117"/>
    </row>
    <row r="5203" spans="1:30">
      <c r="A5203" s="99"/>
      <c r="B5203" s="87"/>
      <c r="C5203" s="21" t="s">
        <v>842</v>
      </c>
      <c r="D5203" s="12">
        <v>0</v>
      </c>
      <c r="E5203" s="12">
        <v>0</v>
      </c>
      <c r="F5203" s="12">
        <v>125</v>
      </c>
      <c r="G5203" s="12">
        <v>0</v>
      </c>
      <c r="H5203" s="12">
        <v>0</v>
      </c>
      <c r="I5203" s="13">
        <v>0</v>
      </c>
      <c r="J5203" s="13">
        <v>0</v>
      </c>
      <c r="K5203" s="13">
        <v>25</v>
      </c>
      <c r="L5203" s="13">
        <v>25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225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337.5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562.5</v>
      </c>
      <c r="AA5203" s="14">
        <f>Q5203+V5203</f>
        <v>0</v>
      </c>
      <c r="AB5203" s="14">
        <f>R5203+W5203</f>
        <v>0</v>
      </c>
      <c r="AC5203" s="15">
        <f>ROUND(X5203+Y5203+Z5203+AA5203+AB5203,1)</f>
        <v>562.5</v>
      </c>
      <c r="AD5203" s="48" t="s">
        <v>951</v>
      </c>
    </row>
    <row r="5204" spans="1:30">
      <c r="A5204" s="99"/>
      <c r="B5204" s="116" t="s">
        <v>954</v>
      </c>
      <c r="C5204" s="50" t="s">
        <v>239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25</v>
      </c>
      <c r="L5204" s="51">
        <v>25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(I5204*$AC$5127)+(J5204*$AC$5127)+(L5204*$AC$5127)+(K5204*$AC$5127)+(M5204*$AC$5127)+100</f>
        <v>250</v>
      </c>
      <c r="AD5204" s="117" t="s">
        <v>640</v>
      </c>
    </row>
    <row r="5205" spans="1:30">
      <c r="A5205" s="99"/>
      <c r="B5205" s="87"/>
      <c r="C5205" s="21" t="s">
        <v>842</v>
      </c>
      <c r="D5205" s="12">
        <v>0</v>
      </c>
      <c r="E5205" s="12">
        <v>0</v>
      </c>
      <c r="F5205" s="12">
        <v>125</v>
      </c>
      <c r="G5205" s="12">
        <v>0</v>
      </c>
      <c r="H5205" s="12">
        <v>0</v>
      </c>
      <c r="I5205" s="13">
        <v>0</v>
      </c>
      <c r="J5205" s="13">
        <v>0</v>
      </c>
      <c r="K5205" s="13">
        <v>25</v>
      </c>
      <c r="L5205" s="13">
        <v>25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225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337.5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562.5</v>
      </c>
      <c r="AA5205" s="14">
        <f>Q5205+V5205</f>
        <v>0</v>
      </c>
      <c r="AB5205" s="14">
        <f>R5205+W5205</f>
        <v>0</v>
      </c>
      <c r="AC5205" s="15">
        <f>ROUND(X5205+Y5205+Z5205+AA5205+AB5205,1)</f>
        <v>562.5</v>
      </c>
      <c r="AD5205" s="48" t="s">
        <v>957</v>
      </c>
    </row>
    <row r="5206" spans="1:30">
      <c r="A5206" s="99"/>
      <c r="B5206" s="116" t="s">
        <v>955</v>
      </c>
      <c r="C5206" s="50" t="s">
        <v>239</v>
      </c>
      <c r="D5206" s="11">
        <v>0</v>
      </c>
      <c r="E5206" s="11">
        <v>0</v>
      </c>
      <c r="F5206" s="11">
        <v>0</v>
      </c>
      <c r="G5206" s="11">
        <v>0</v>
      </c>
      <c r="H5206" s="11">
        <v>0</v>
      </c>
      <c r="I5206" s="51">
        <v>0</v>
      </c>
      <c r="J5206" s="51">
        <v>0</v>
      </c>
      <c r="K5206" s="51">
        <v>25</v>
      </c>
      <c r="L5206" s="51">
        <v>25</v>
      </c>
      <c r="M5206" s="51">
        <v>0</v>
      </c>
      <c r="N5206" s="52" t="s">
        <v>239</v>
      </c>
      <c r="O5206" s="52" t="s">
        <v>239</v>
      </c>
      <c r="P5206" s="52" t="s">
        <v>239</v>
      </c>
      <c r="Q5206" s="52" t="s">
        <v>239</v>
      </c>
      <c r="R5206" s="52" t="s">
        <v>239</v>
      </c>
      <c r="S5206" s="52" t="s">
        <v>239</v>
      </c>
      <c r="T5206" s="52" t="s">
        <v>239</v>
      </c>
      <c r="U5206" s="52" t="s">
        <v>239</v>
      </c>
      <c r="V5206" s="52" t="s">
        <v>239</v>
      </c>
      <c r="W5206" s="52" t="s">
        <v>239</v>
      </c>
      <c r="X5206" s="52" t="s">
        <v>239</v>
      </c>
      <c r="Y5206" s="52" t="s">
        <v>239</v>
      </c>
      <c r="Z5206" s="52" t="s">
        <v>239</v>
      </c>
      <c r="AA5206" s="52" t="s">
        <v>239</v>
      </c>
      <c r="AB5206" s="52" t="s">
        <v>239</v>
      </c>
      <c r="AC5206" s="53">
        <f>(I5206*$AC$5127)+(J5206*$AC$5127)+(L5206*$AC$5127)+(K5206*$AC$5127)+(M5206*$AC$5127)+100</f>
        <v>250</v>
      </c>
      <c r="AD5206" s="117" t="s">
        <v>644</v>
      </c>
    </row>
    <row r="5207" spans="1:30">
      <c r="A5207" s="99"/>
      <c r="B5207" s="87"/>
      <c r="C5207" s="21" t="s">
        <v>842</v>
      </c>
      <c r="D5207" s="12">
        <v>0</v>
      </c>
      <c r="E5207" s="12">
        <v>0</v>
      </c>
      <c r="F5207" s="12">
        <v>125</v>
      </c>
      <c r="G5207" s="12">
        <v>0</v>
      </c>
      <c r="H5207" s="12">
        <v>0</v>
      </c>
      <c r="I5207" s="13">
        <v>0</v>
      </c>
      <c r="J5207" s="13">
        <v>0</v>
      </c>
      <c r="K5207" s="13">
        <v>25</v>
      </c>
      <c r="L5207" s="13">
        <v>25</v>
      </c>
      <c r="M5207" s="13">
        <v>0</v>
      </c>
      <c r="N5207" s="14">
        <f>D5207*$D$3</f>
        <v>0</v>
      </c>
      <c r="O5207" s="14">
        <f>E5207*$E$3</f>
        <v>0</v>
      </c>
      <c r="P5207" s="14">
        <f>F5207*$F$3</f>
        <v>225</v>
      </c>
      <c r="Q5207" s="14">
        <f>G5207*$G$3</f>
        <v>0</v>
      </c>
      <c r="R5207" s="14">
        <f>H5207*$H$3</f>
        <v>0</v>
      </c>
      <c r="S5207" s="14">
        <f>(N5207/100)*(I5207*$I$3)+(N5207/100)*(J5207*$J$3)</f>
        <v>0</v>
      </c>
      <c r="T5207" s="14">
        <f>(O5207/100)*(K5207*$K$3)</f>
        <v>0</v>
      </c>
      <c r="U5207" s="14">
        <f>(P5207/100)*(K5207*$K$3)+(P5207/100)*(L5207*$L$3)</f>
        <v>337.5</v>
      </c>
      <c r="V5207" s="14">
        <f>(Q5207/100)*(L5207*$L$3)</f>
        <v>0</v>
      </c>
      <c r="W5207" s="14">
        <f>(R5207/100)*(K5207*$K$3)+(R5207/100)*(L5207*$L$3)</f>
        <v>0</v>
      </c>
      <c r="X5207" s="14">
        <f>N5207+S5207</f>
        <v>0</v>
      </c>
      <c r="Y5207" s="14">
        <f>O5207+T5207</f>
        <v>0</v>
      </c>
      <c r="Z5207" s="14">
        <f>P5207+U5207</f>
        <v>562.5</v>
      </c>
      <c r="AA5207" s="14">
        <f>Q5207+V5207</f>
        <v>0</v>
      </c>
      <c r="AB5207" s="14">
        <f>R5207+W5207</f>
        <v>0</v>
      </c>
      <c r="AC5207" s="15">
        <f>ROUND(X5207+Y5207+Z5207+AA5207+AB5207,1)</f>
        <v>562.5</v>
      </c>
      <c r="AD5207" s="48" t="s">
        <v>958</v>
      </c>
    </row>
    <row r="5208" spans="1:30">
      <c r="A5208" s="99"/>
      <c r="B5208" s="116" t="s">
        <v>956</v>
      </c>
      <c r="C5208" s="50" t="s">
        <v>239</v>
      </c>
      <c r="D5208" s="11">
        <v>0</v>
      </c>
      <c r="E5208" s="11">
        <v>0</v>
      </c>
      <c r="F5208" s="11">
        <v>0</v>
      </c>
      <c r="G5208" s="11">
        <v>0</v>
      </c>
      <c r="H5208" s="11">
        <v>0</v>
      </c>
      <c r="I5208" s="51">
        <v>0</v>
      </c>
      <c r="J5208" s="51">
        <v>0</v>
      </c>
      <c r="K5208" s="51">
        <v>25</v>
      </c>
      <c r="L5208" s="51">
        <v>25</v>
      </c>
      <c r="M5208" s="51">
        <v>0</v>
      </c>
      <c r="N5208" s="52" t="s">
        <v>239</v>
      </c>
      <c r="O5208" s="52" t="s">
        <v>239</v>
      </c>
      <c r="P5208" s="52" t="s">
        <v>239</v>
      </c>
      <c r="Q5208" s="52" t="s">
        <v>239</v>
      </c>
      <c r="R5208" s="52" t="s">
        <v>239</v>
      </c>
      <c r="S5208" s="52" t="s">
        <v>239</v>
      </c>
      <c r="T5208" s="52" t="s">
        <v>239</v>
      </c>
      <c r="U5208" s="52" t="s">
        <v>239</v>
      </c>
      <c r="V5208" s="52" t="s">
        <v>239</v>
      </c>
      <c r="W5208" s="52" t="s">
        <v>239</v>
      </c>
      <c r="X5208" s="52" t="s">
        <v>239</v>
      </c>
      <c r="Y5208" s="52" t="s">
        <v>239</v>
      </c>
      <c r="Z5208" s="52" t="s">
        <v>239</v>
      </c>
      <c r="AA5208" s="52" t="s">
        <v>239</v>
      </c>
      <c r="AB5208" s="52" t="s">
        <v>239</v>
      </c>
      <c r="AC5208" s="53">
        <f>(I5208*$AC$5127)+(J5208*$AC$5127)+(L5208*$AC$5127)+(K5208*$AC$5127)+(M5208*$AC$5127)+100</f>
        <v>250</v>
      </c>
      <c r="AD5208" s="117" t="s">
        <v>914</v>
      </c>
    </row>
    <row r="5209" spans="1:30">
      <c r="A5209" s="99"/>
      <c r="B5209" s="87"/>
      <c r="C5209" s="21" t="s">
        <v>842</v>
      </c>
      <c r="D5209" s="12">
        <v>0</v>
      </c>
      <c r="E5209" s="12">
        <v>0</v>
      </c>
      <c r="F5209" s="12">
        <v>125</v>
      </c>
      <c r="G5209" s="12">
        <v>0</v>
      </c>
      <c r="H5209" s="12">
        <v>0</v>
      </c>
      <c r="I5209" s="13">
        <v>0</v>
      </c>
      <c r="J5209" s="13">
        <v>0</v>
      </c>
      <c r="K5209" s="13">
        <v>25</v>
      </c>
      <c r="L5209" s="13">
        <v>25</v>
      </c>
      <c r="M5209" s="13">
        <v>0</v>
      </c>
      <c r="N5209" s="14">
        <f>D5209*$D$3</f>
        <v>0</v>
      </c>
      <c r="O5209" s="14">
        <f>E5209*$E$3</f>
        <v>0</v>
      </c>
      <c r="P5209" s="14">
        <f>F5209*$F$3</f>
        <v>225</v>
      </c>
      <c r="Q5209" s="14">
        <f>G5209*$G$3</f>
        <v>0</v>
      </c>
      <c r="R5209" s="14">
        <f>H5209*$H$3</f>
        <v>0</v>
      </c>
      <c r="S5209" s="14">
        <f>(N5209/100)*(I5209*$I$3)+(N5209/100)*(J5209*$J$3)</f>
        <v>0</v>
      </c>
      <c r="T5209" s="14">
        <f>(O5209/100)*(K5209*$K$3)</f>
        <v>0</v>
      </c>
      <c r="U5209" s="14">
        <f>(P5209/100)*(K5209*$K$3)+(P5209/100)*(L5209*$L$3)</f>
        <v>337.5</v>
      </c>
      <c r="V5209" s="14">
        <f>(Q5209/100)*(L5209*$L$3)</f>
        <v>0</v>
      </c>
      <c r="W5209" s="14">
        <f>(R5209/100)*(K5209*$K$3)+(R5209/100)*(L5209*$L$3)</f>
        <v>0</v>
      </c>
      <c r="X5209" s="14">
        <f>N5209+S5209</f>
        <v>0</v>
      </c>
      <c r="Y5209" s="14">
        <f>O5209+T5209</f>
        <v>0</v>
      </c>
      <c r="Z5209" s="14">
        <f>P5209+U5209</f>
        <v>562.5</v>
      </c>
      <c r="AA5209" s="14">
        <f>Q5209+V5209</f>
        <v>0</v>
      </c>
      <c r="AB5209" s="14">
        <f>R5209+W5209</f>
        <v>0</v>
      </c>
      <c r="AC5209" s="15">
        <f>ROUND(X5209+Y5209+Z5209+AA5209+AB5209,1)</f>
        <v>562.5</v>
      </c>
      <c r="AD5209" s="48" t="s">
        <v>940</v>
      </c>
    </row>
    <row r="5210" spans="1:30">
      <c r="A5210" s="99"/>
      <c r="B5210" s="116" t="s">
        <v>383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25</v>
      </c>
      <c r="L5210" s="51">
        <v>25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(I5210*$AC$5127)+(J5210*$AC$5127)+(L5210*$AC$5127)+(K5210*$AC$5127)+(M5210*$AC$5127)+100</f>
        <v>250</v>
      </c>
      <c r="AD5210" s="117" t="s">
        <v>953</v>
      </c>
    </row>
    <row r="5211" spans="1:30">
      <c r="A5211" s="99"/>
      <c r="B5211" s="87"/>
      <c r="C5211" s="21" t="s">
        <v>842</v>
      </c>
      <c r="D5211" s="12">
        <v>0</v>
      </c>
      <c r="E5211" s="12">
        <v>0</v>
      </c>
      <c r="F5211" s="12">
        <v>110</v>
      </c>
      <c r="G5211" s="12">
        <v>0</v>
      </c>
      <c r="H5211" s="12">
        <v>0</v>
      </c>
      <c r="I5211" s="13">
        <v>0</v>
      </c>
      <c r="J5211" s="13">
        <v>0</v>
      </c>
      <c r="K5211" s="13">
        <v>25</v>
      </c>
      <c r="L5211" s="13">
        <v>25</v>
      </c>
      <c r="M5211" s="13">
        <v>0</v>
      </c>
      <c r="N5211" s="14">
        <f>D5211*$D$3</f>
        <v>0</v>
      </c>
      <c r="O5211" s="14">
        <f>E5211*$E$3</f>
        <v>0</v>
      </c>
      <c r="P5211" s="14">
        <f>F5211*$F$3</f>
        <v>198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0</v>
      </c>
      <c r="T5211" s="14">
        <f>(O5211/100)*(K5211*$K$3)</f>
        <v>0</v>
      </c>
      <c r="U5211" s="14">
        <f>(P5211/100)*(K5211*$K$3)+(P5211/100)*(L5211*$L$3)</f>
        <v>297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0</v>
      </c>
      <c r="Y5211" s="14">
        <f>O5211+T5211</f>
        <v>0</v>
      </c>
      <c r="Z5211" s="14">
        <f>P5211+U5211</f>
        <v>495</v>
      </c>
      <c r="AA5211" s="14">
        <f>Q5211+V5211</f>
        <v>0</v>
      </c>
      <c r="AB5211" s="14">
        <f>R5211+W5211</f>
        <v>0</v>
      </c>
      <c r="AC5211" s="15">
        <f>ROUND(X5211+Y5211+Z5211+AA5211+AB5211,1)</f>
        <v>495</v>
      </c>
      <c r="AD5211" s="48" t="s">
        <v>950</v>
      </c>
    </row>
    <row r="5212" spans="1:30">
      <c r="A5212" s="107"/>
      <c r="B5212" s="153" t="s">
        <v>911</v>
      </c>
      <c r="C5212" s="153"/>
      <c r="D5212" s="153"/>
      <c r="E5212" s="153"/>
      <c r="F5212" s="153"/>
      <c r="G5212" s="153"/>
      <c r="H5212" s="153"/>
      <c r="I5212" s="153"/>
      <c r="J5212" s="153"/>
      <c r="K5212" s="153"/>
      <c r="L5212" s="153"/>
      <c r="M5212" s="153"/>
      <c r="N5212" s="153"/>
      <c r="O5212" s="153"/>
      <c r="P5212" s="153"/>
      <c r="Q5212" s="153"/>
      <c r="R5212" s="153"/>
      <c r="S5212" s="153"/>
      <c r="T5212" s="153"/>
      <c r="U5212" s="153"/>
      <c r="V5212" s="153"/>
      <c r="W5212" s="153"/>
      <c r="X5212" s="153"/>
      <c r="Y5212" s="153"/>
      <c r="Z5212" s="153"/>
      <c r="AA5212" s="153"/>
      <c r="AB5212" s="153"/>
      <c r="AC5212" s="18"/>
      <c r="AD5212" s="18"/>
    </row>
    <row r="5213" spans="1:30">
      <c r="A5213" s="99"/>
      <c r="B5213" s="116" t="s">
        <v>382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35</v>
      </c>
      <c r="L5213" s="51">
        <v>35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(I5213*$AC$5127)+(J5213*$AC$5127)+(L5213*$AC$5127)+(K5213*$AC$5127)+(M5213*$AC$5127)+100</f>
        <v>310</v>
      </c>
      <c r="AD5213" s="117"/>
    </row>
    <row r="5214" spans="1:30">
      <c r="A5214" s="99"/>
      <c r="B5214" s="87"/>
      <c r="C5214" s="21" t="s">
        <v>842</v>
      </c>
      <c r="D5214" s="12">
        <v>0</v>
      </c>
      <c r="E5214" s="12">
        <v>0</v>
      </c>
      <c r="F5214" s="12">
        <v>0</v>
      </c>
      <c r="G5214" s="12">
        <v>0</v>
      </c>
      <c r="H5214" s="12">
        <v>100</v>
      </c>
      <c r="I5214" s="13">
        <v>0</v>
      </c>
      <c r="J5214" s="13">
        <v>0</v>
      </c>
      <c r="K5214" s="13">
        <v>35</v>
      </c>
      <c r="L5214" s="13">
        <v>35</v>
      </c>
      <c r="M5214" s="13">
        <v>0</v>
      </c>
      <c r="N5214" s="14">
        <f>D5214*$D$3</f>
        <v>0</v>
      </c>
      <c r="O5214" s="14">
        <f>E5214*$E$3</f>
        <v>0</v>
      </c>
      <c r="P5214" s="14">
        <f>F5214*$F$3</f>
        <v>0</v>
      </c>
      <c r="Q5214" s="14">
        <f>G5214*$G$3</f>
        <v>0</v>
      </c>
      <c r="R5214" s="14">
        <f>H5214*$H$3</f>
        <v>180</v>
      </c>
      <c r="S5214" s="14">
        <f>(N5214/100)*(I5214*$I$3)+(N5214/100)*(J5214*$J$3)</f>
        <v>0</v>
      </c>
      <c r="T5214" s="14">
        <f>(O5214/100)*(K5214*$K$3)</f>
        <v>0</v>
      </c>
      <c r="U5214" s="14">
        <f>(P5214/100)*(K5214*$K$3)+(P5214/100)*(L5214*$L$3)</f>
        <v>0</v>
      </c>
      <c r="V5214" s="14">
        <f>(Q5214/100)*(L5214*$L$3)</f>
        <v>0</v>
      </c>
      <c r="W5214" s="14">
        <f>(R5214/100)*(K5214*$K$3)+(R5214/100)*(L5214*$L$3)</f>
        <v>378</v>
      </c>
      <c r="X5214" s="14">
        <f>N5214+S5214</f>
        <v>0</v>
      </c>
      <c r="Y5214" s="14">
        <f>O5214+T5214</f>
        <v>0</v>
      </c>
      <c r="Z5214" s="14">
        <f>P5214+U5214</f>
        <v>0</v>
      </c>
      <c r="AA5214" s="14">
        <f>Q5214+V5214</f>
        <v>0</v>
      </c>
      <c r="AB5214" s="14">
        <f>R5214+W5214</f>
        <v>558</v>
      </c>
      <c r="AC5214" s="15">
        <f>ROUND(X5214+Y5214+Z5214+AA5214+AB5214,1)</f>
        <v>558</v>
      </c>
      <c r="AD5214" s="48" t="s">
        <v>949</v>
      </c>
    </row>
    <row r="5215" spans="1:30">
      <c r="A5215" s="99"/>
      <c r="B5215" s="116" t="s">
        <v>384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40</v>
      </c>
      <c r="L5215" s="51">
        <v>40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(I5215*$AC$5127)+(J5215*$AC$5127)+(L5215*$AC$5127)+(K5215*$AC$5127)+(M5215*$AC$5127)+100</f>
        <v>340</v>
      </c>
      <c r="AD5215" s="117" t="s">
        <v>643</v>
      </c>
    </row>
    <row r="5216" spans="1:30">
      <c r="A5216" s="99"/>
      <c r="B5216" s="87"/>
      <c r="C5216" s="21" t="s">
        <v>842</v>
      </c>
      <c r="D5216" s="12">
        <v>0</v>
      </c>
      <c r="E5216" s="12">
        <v>0</v>
      </c>
      <c r="F5216" s="12">
        <v>0</v>
      </c>
      <c r="G5216" s="12">
        <v>0</v>
      </c>
      <c r="H5216" s="12">
        <v>110</v>
      </c>
      <c r="I5216" s="13">
        <v>0</v>
      </c>
      <c r="J5216" s="13">
        <v>0</v>
      </c>
      <c r="K5216" s="13">
        <v>40</v>
      </c>
      <c r="L5216" s="13">
        <v>40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198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(R5216/100)*(K5216*$K$3)+(R5216/100)*(L5216*$L$3)</f>
        <v>475.2</v>
      </c>
      <c r="X5216" s="14">
        <f>N5216+S5216</f>
        <v>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673.2</v>
      </c>
      <c r="AC5216" s="15">
        <f>ROUND(X5216+Y5216+Z5216+AA5216+AB5216,1)</f>
        <v>673.2</v>
      </c>
      <c r="AD5216" s="48" t="s">
        <v>949</v>
      </c>
    </row>
    <row r="5217" spans="1:30">
      <c r="A5217" s="107"/>
      <c r="B5217" s="153" t="s">
        <v>385</v>
      </c>
      <c r="C5217" s="153"/>
      <c r="D5217" s="153"/>
      <c r="E5217" s="153"/>
      <c r="F5217" s="153"/>
      <c r="G5217" s="153"/>
      <c r="H5217" s="153"/>
      <c r="I5217" s="153"/>
      <c r="J5217" s="153"/>
      <c r="K5217" s="153"/>
      <c r="L5217" s="153"/>
      <c r="M5217" s="153"/>
      <c r="N5217" s="153"/>
      <c r="O5217" s="153"/>
      <c r="P5217" s="153"/>
      <c r="Q5217" s="153"/>
      <c r="R5217" s="153"/>
      <c r="S5217" s="153"/>
      <c r="T5217" s="153"/>
      <c r="U5217" s="153"/>
      <c r="V5217" s="153"/>
      <c r="W5217" s="153"/>
      <c r="X5217" s="153"/>
      <c r="Y5217" s="153"/>
      <c r="Z5217" s="153"/>
      <c r="AA5217" s="153"/>
      <c r="AB5217" s="153"/>
      <c r="AC5217" s="18"/>
      <c r="AD5217" s="18"/>
    </row>
    <row r="5218" spans="1:30">
      <c r="A5218" s="99"/>
      <c r="B5218" s="87" t="s">
        <v>386</v>
      </c>
      <c r="C5218" s="21" t="s">
        <v>239</v>
      </c>
      <c r="D5218" s="12">
        <v>50</v>
      </c>
      <c r="E5218" s="12">
        <v>0</v>
      </c>
      <c r="F5218" s="12">
        <v>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387</v>
      </c>
      <c r="C5219" s="21" t="s">
        <v>239</v>
      </c>
      <c r="D5219" s="12">
        <v>60</v>
      </c>
      <c r="E5219" s="12">
        <v>0</v>
      </c>
      <c r="F5219" s="12">
        <v>0</v>
      </c>
      <c r="G5219" s="12">
        <v>0</v>
      </c>
      <c r="H5219" s="12">
        <v>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388</v>
      </c>
      <c r="C5220" s="21" t="s">
        <v>239</v>
      </c>
      <c r="D5220" s="12">
        <v>70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99"/>
      <c r="B5221" s="87" t="s">
        <v>389</v>
      </c>
      <c r="C5221" s="21" t="s">
        <v>239</v>
      </c>
      <c r="D5221" s="12">
        <v>80</v>
      </c>
      <c r="E5221" s="12">
        <v>0</v>
      </c>
      <c r="F5221" s="12">
        <v>0</v>
      </c>
      <c r="G5221" s="12">
        <v>0</v>
      </c>
      <c r="H5221" s="12">
        <v>0</v>
      </c>
      <c r="I5221" s="13" t="s">
        <v>239</v>
      </c>
      <c r="J5221" s="13" t="s">
        <v>239</v>
      </c>
      <c r="K5221" s="13" t="s">
        <v>239</v>
      </c>
      <c r="L5221" s="13" t="s">
        <v>239</v>
      </c>
      <c r="M5221" s="13" t="s">
        <v>239</v>
      </c>
      <c r="N5221" s="14" t="s">
        <v>239</v>
      </c>
      <c r="O5221" s="14" t="s">
        <v>239</v>
      </c>
      <c r="P5221" s="14" t="s">
        <v>239</v>
      </c>
      <c r="Q5221" s="14" t="s">
        <v>239</v>
      </c>
      <c r="R5221" s="14" t="s">
        <v>239</v>
      </c>
      <c r="S5221" s="14" t="s">
        <v>239</v>
      </c>
      <c r="T5221" s="14" t="s">
        <v>239</v>
      </c>
      <c r="U5221" s="14" t="s">
        <v>239</v>
      </c>
      <c r="V5221" s="14" t="s">
        <v>239</v>
      </c>
      <c r="W5221" s="14" t="s">
        <v>239</v>
      </c>
      <c r="X5221" s="14" t="s">
        <v>239</v>
      </c>
      <c r="Y5221" s="14" t="s">
        <v>239</v>
      </c>
      <c r="Z5221" s="14" t="s">
        <v>239</v>
      </c>
      <c r="AA5221" s="14" t="s">
        <v>239</v>
      </c>
      <c r="AB5221" s="14" t="s">
        <v>239</v>
      </c>
      <c r="AC5221" s="15" t="s">
        <v>239</v>
      </c>
      <c r="AD5221" s="48" t="s">
        <v>239</v>
      </c>
    </row>
    <row r="5222" spans="1:30">
      <c r="A5222" s="99"/>
      <c r="B5222" s="87" t="s">
        <v>390</v>
      </c>
      <c r="C5222" s="21" t="s">
        <v>239</v>
      </c>
      <c r="D5222" s="12">
        <v>0</v>
      </c>
      <c r="E5222" s="12">
        <v>80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391</v>
      </c>
      <c r="C5223" s="21" t="s">
        <v>239</v>
      </c>
      <c r="D5223" s="12">
        <v>0</v>
      </c>
      <c r="E5223" s="12">
        <v>0</v>
      </c>
      <c r="F5223" s="12">
        <v>80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291</v>
      </c>
      <c r="C5224" s="21" t="s">
        <v>239</v>
      </c>
      <c r="D5224" s="12">
        <v>0</v>
      </c>
      <c r="E5224" s="12">
        <v>0</v>
      </c>
      <c r="F5224" s="12">
        <v>0</v>
      </c>
      <c r="G5224" s="12">
        <v>80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392</v>
      </c>
      <c r="C5225" s="21" t="s">
        <v>239</v>
      </c>
      <c r="D5225" s="12">
        <v>0</v>
      </c>
      <c r="E5225" s="12">
        <v>0</v>
      </c>
      <c r="F5225" s="12">
        <v>0</v>
      </c>
      <c r="G5225" s="12">
        <v>0</v>
      </c>
      <c r="H5225" s="12">
        <v>80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393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394</v>
      </c>
      <c r="C5227" s="21" t="s">
        <v>239</v>
      </c>
      <c r="D5227" s="12">
        <v>30</v>
      </c>
      <c r="E5227" s="12">
        <v>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395</v>
      </c>
      <c r="C5228" s="21" t="s">
        <v>239</v>
      </c>
      <c r="D5228" s="12">
        <v>30</v>
      </c>
      <c r="E5228" s="12">
        <v>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396</v>
      </c>
      <c r="C5229" s="21" t="s">
        <v>239</v>
      </c>
      <c r="D5229" s="12">
        <v>100</v>
      </c>
      <c r="E5229" s="12">
        <v>0</v>
      </c>
      <c r="F5229" s="12">
        <v>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107"/>
      <c r="B5230" s="153" t="s">
        <v>397</v>
      </c>
      <c r="C5230" s="153"/>
      <c r="D5230" s="153"/>
      <c r="E5230" s="153"/>
      <c r="F5230" s="153"/>
      <c r="G5230" s="153"/>
      <c r="H5230" s="153"/>
      <c r="I5230" s="153"/>
      <c r="J5230" s="153"/>
      <c r="K5230" s="153"/>
      <c r="L5230" s="153"/>
      <c r="M5230" s="153"/>
      <c r="N5230" s="153"/>
      <c r="O5230" s="153"/>
      <c r="P5230" s="153"/>
      <c r="Q5230" s="153"/>
      <c r="R5230" s="153"/>
      <c r="S5230" s="153"/>
      <c r="T5230" s="153"/>
      <c r="U5230" s="153"/>
      <c r="V5230" s="153"/>
      <c r="W5230" s="153"/>
      <c r="X5230" s="153"/>
      <c r="Y5230" s="153"/>
      <c r="Z5230" s="153"/>
      <c r="AA5230" s="153"/>
      <c r="AB5230" s="153"/>
      <c r="AC5230" s="18"/>
      <c r="AD5230" s="18"/>
    </row>
    <row r="5231" spans="1:30">
      <c r="A5231" s="99"/>
      <c r="B5231" s="87" t="s">
        <v>398</v>
      </c>
      <c r="C5231" s="21" t="s">
        <v>239</v>
      </c>
      <c r="D5231" s="12">
        <v>60</v>
      </c>
      <c r="E5231" s="12">
        <v>0</v>
      </c>
      <c r="F5231" s="12">
        <v>0</v>
      </c>
      <c r="G5231" s="12">
        <v>0</v>
      </c>
      <c r="H5231" s="12">
        <v>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399</v>
      </c>
      <c r="C5232" s="21" t="s">
        <v>239</v>
      </c>
      <c r="D5232" s="12">
        <v>80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400</v>
      </c>
      <c r="C5233" s="21" t="s">
        <v>239</v>
      </c>
      <c r="D5233" s="12">
        <v>0</v>
      </c>
      <c r="E5233" s="12">
        <v>0</v>
      </c>
      <c r="F5233" s="12">
        <v>0</v>
      </c>
      <c r="G5233" s="12">
        <v>90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401</v>
      </c>
      <c r="C5234" s="21" t="s">
        <v>239</v>
      </c>
      <c r="D5234" s="12">
        <v>70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402</v>
      </c>
      <c r="C5235" s="21" t="s">
        <v>239</v>
      </c>
      <c r="D5235" s="12">
        <v>90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403</v>
      </c>
      <c r="C5236" s="21" t="s">
        <v>239</v>
      </c>
      <c r="D5236" s="12">
        <v>0</v>
      </c>
      <c r="E5236" s="12">
        <v>90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404</v>
      </c>
      <c r="C5237" s="21" t="s">
        <v>239</v>
      </c>
      <c r="D5237" s="12">
        <v>0</v>
      </c>
      <c r="E5237" s="12">
        <v>0</v>
      </c>
      <c r="F5237" s="12">
        <v>90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405</v>
      </c>
      <c r="C5238" s="21" t="s">
        <v>239</v>
      </c>
      <c r="D5238" s="12">
        <v>0</v>
      </c>
      <c r="E5238" s="12">
        <v>0</v>
      </c>
      <c r="F5238" s="12">
        <v>0</v>
      </c>
      <c r="G5238" s="12">
        <v>0</v>
      </c>
      <c r="H5238" s="12">
        <v>90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406</v>
      </c>
      <c r="C5239" s="21" t="s">
        <v>239</v>
      </c>
      <c r="D5239" s="12">
        <v>100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107"/>
      <c r="B5240" s="153" t="s">
        <v>407</v>
      </c>
      <c r="C5240" s="153"/>
      <c r="D5240" s="153"/>
      <c r="E5240" s="153"/>
      <c r="F5240" s="153"/>
      <c r="G5240" s="153"/>
      <c r="H5240" s="153"/>
      <c r="I5240" s="153"/>
      <c r="J5240" s="153"/>
      <c r="K5240" s="153"/>
      <c r="L5240" s="153"/>
      <c r="M5240" s="153"/>
      <c r="N5240" s="153"/>
      <c r="O5240" s="153"/>
      <c r="P5240" s="153"/>
      <c r="Q5240" s="153"/>
      <c r="R5240" s="153"/>
      <c r="S5240" s="153"/>
      <c r="T5240" s="153"/>
      <c r="U5240" s="153"/>
      <c r="V5240" s="153"/>
      <c r="W5240" s="153"/>
      <c r="X5240" s="153"/>
      <c r="Y5240" s="153"/>
      <c r="Z5240" s="153"/>
      <c r="AA5240" s="153"/>
      <c r="AB5240" s="153"/>
      <c r="AC5240" s="18"/>
      <c r="AD5240" s="18"/>
    </row>
    <row r="5241" spans="1:30">
      <c r="A5241" s="99"/>
      <c r="B5241" s="87" t="s">
        <v>408</v>
      </c>
      <c r="C5241" s="21" t="s">
        <v>239</v>
      </c>
      <c r="D5241" s="12">
        <v>50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409</v>
      </c>
      <c r="C5242" s="21" t="s">
        <v>239</v>
      </c>
      <c r="D5242" s="12">
        <v>70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410</v>
      </c>
      <c r="C5243" s="21" t="s">
        <v>239</v>
      </c>
      <c r="D5243" s="12">
        <v>80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411</v>
      </c>
      <c r="C5244" s="21" t="s">
        <v>239</v>
      </c>
      <c r="D5244" s="12">
        <v>90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412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413</v>
      </c>
      <c r="C5246" s="21" t="s">
        <v>239</v>
      </c>
      <c r="D5246" s="12">
        <v>0</v>
      </c>
      <c r="E5246" s="12">
        <v>90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414</v>
      </c>
      <c r="C5247" s="21" t="s">
        <v>239</v>
      </c>
      <c r="D5247" s="12">
        <v>0</v>
      </c>
      <c r="E5247" s="12">
        <v>90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415</v>
      </c>
      <c r="C5248" s="21" t="s">
        <v>239</v>
      </c>
      <c r="D5248" s="12">
        <v>0</v>
      </c>
      <c r="E5248" s="12">
        <v>0</v>
      </c>
      <c r="F5248" s="12">
        <v>90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416</v>
      </c>
      <c r="C5249" s="21" t="s">
        <v>239</v>
      </c>
      <c r="D5249" s="12">
        <v>0</v>
      </c>
      <c r="E5249" s="12">
        <v>0</v>
      </c>
      <c r="F5249" s="12">
        <v>0</v>
      </c>
      <c r="G5249" s="12">
        <v>90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417</v>
      </c>
      <c r="C5250" s="21" t="s">
        <v>239</v>
      </c>
      <c r="D5250" s="12">
        <v>0</v>
      </c>
      <c r="E5250" s="12">
        <v>0</v>
      </c>
      <c r="F5250" s="12">
        <v>0</v>
      </c>
      <c r="G5250" s="12">
        <v>0</v>
      </c>
      <c r="H5250" s="12">
        <v>90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418</v>
      </c>
      <c r="C5251" s="21" t="s">
        <v>239</v>
      </c>
      <c r="D5251" s="12">
        <v>30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419</v>
      </c>
      <c r="C5252" s="21" t="s">
        <v>239</v>
      </c>
      <c r="D5252" s="12">
        <v>30</v>
      </c>
      <c r="E5252" s="12">
        <v>0</v>
      </c>
      <c r="F5252" s="12">
        <v>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100"/>
      <c r="B5253" s="87" t="s">
        <v>420</v>
      </c>
      <c r="C5253" s="21" t="s">
        <v>239</v>
      </c>
      <c r="D5253" s="12">
        <v>100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2"/>
    </row>
    <row r="5255" spans="1:30">
      <c r="A5255" s="2"/>
    </row>
    <row r="5256" spans="1:30">
      <c r="A5256" s="2"/>
    </row>
    <row r="5257" spans="1:30">
      <c r="A5257" s="2"/>
    </row>
    <row r="5258" spans="1:30">
      <c r="A5258" s="2"/>
    </row>
    <row r="5259" spans="1:30">
      <c r="A5259" s="2"/>
    </row>
    <row r="5260" spans="1:30">
      <c r="A5260" s="2"/>
    </row>
    <row r="5261" spans="1:30">
      <c r="A5261" s="2"/>
    </row>
    <row r="5262" spans="1:30">
      <c r="A5262" s="2"/>
    </row>
    <row r="5263" spans="1:30">
      <c r="A5263" s="2"/>
    </row>
    <row r="5264" spans="1:30">
      <c r="A5264" s="2"/>
    </row>
    <row r="5265" spans="1:1">
      <c r="A5265" s="2"/>
    </row>
    <row r="5266" spans="1:1">
      <c r="A5266" s="2"/>
    </row>
    <row r="5267" spans="1:1">
      <c r="A5267" s="2"/>
    </row>
    <row r="5268" spans="1:1">
      <c r="A5268" s="2"/>
    </row>
    <row r="5269" spans="1:1">
      <c r="A5269" s="2"/>
    </row>
    <row r="5270" spans="1:1">
      <c r="A5270" s="2"/>
    </row>
    <row r="5271" spans="1:1">
      <c r="A5271" s="2"/>
    </row>
    <row r="5272" spans="1:1">
      <c r="A5272" s="2"/>
    </row>
    <row r="5273" spans="1:1">
      <c r="A5273" s="2"/>
    </row>
    <row r="5274" spans="1:1">
      <c r="A5274" s="2"/>
    </row>
    <row r="5275" spans="1:1">
      <c r="A5275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40:AB5240"/>
    <mergeCell ref="B1899:AB1899"/>
    <mergeCell ref="B2398:AB2398"/>
    <mergeCell ref="B3107:AB3107"/>
    <mergeCell ref="B3936:AB3936"/>
    <mergeCell ref="B3905:AB3905"/>
    <mergeCell ref="B4978:AB4978"/>
    <mergeCell ref="B5021:AB5021"/>
    <mergeCell ref="B5127:AB5127"/>
    <mergeCell ref="B5157:AB5157"/>
    <mergeCell ref="B5183:AB5183"/>
    <mergeCell ref="B4539:AB4539"/>
    <mergeCell ref="B4630:AB4630"/>
    <mergeCell ref="B5199:AB5199"/>
    <mergeCell ref="B5217:AB5217"/>
    <mergeCell ref="B5230:AB5230"/>
    <mergeCell ref="B4721:AB4721"/>
    <mergeCell ref="B4904:AB4904"/>
    <mergeCell ref="B4959:AB4959"/>
    <mergeCell ref="B5023:AB5023"/>
    <mergeCell ref="B4857:AB4857"/>
    <mergeCell ref="B4873:AB4873"/>
    <mergeCell ref="B5144:AB5144"/>
    <mergeCell ref="B5176:AB5176"/>
    <mergeCell ref="B5194:AB5194"/>
    <mergeCell ref="B5212:AB5212"/>
    <mergeCell ref="B5106:AB5106"/>
  </mergeCells>
  <conditionalFormatting sqref="AD5218:AD5229 AD5231:AD5239 AD5241:AD5253 AE306:AF740 AD366:AD815 AD51:AD364 AD817:AD1236 AE4607:AF4614 AE4588:AF4596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E4694:AF4694 AE4696:AF4696 AE4698:AF4698 AE4700:AF4700 AE4702:AF4702 AE4704:AF4704 AE4706:AF4706 AE4653:AF4677 AE4633:AF4651 AE4616:AF4631 AE50:AF304 AE3907:AF4010 AE1447:AF1716 AD4631:AD4720 AE4692:AF4692 AD5022 AD3124:AD3543 AD2807:AD3106 AD3545:AD3904 AD3937:AD4086 AD4314:AD4462 AD1584:AD1898 AD2248:AD2397 AD4088:AD4312 AD1238:AD1582 AE1146:AF1445 AD1177:AF1191 AE742:AF1144 AD36:AF49 AD21:AF34 AE35:AF35 AE20:AF20 AD5024:AD5105">
    <cfRule type="cellIs" dxfId="2" priority="1567" operator="greaterThan">
      <formula>0.01</formula>
    </cfRule>
    <cfRule type="cellIs" dxfId="1" priority="1568" operator="lessThan">
      <formula>0</formula>
    </cfRule>
    <cfRule type="cellIs" dxfId="0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4"/>
    </row>
    <row r="2" spans="1:14" s="22" customFormat="1">
      <c r="A2" s="159" t="s">
        <v>667</v>
      </c>
      <c r="B2" s="159"/>
      <c r="C2" s="159"/>
      <c r="D2" s="159"/>
      <c r="E2" s="159"/>
      <c r="F2" s="159"/>
      <c r="G2" s="159"/>
      <c r="H2" s="159"/>
      <c r="I2" s="159"/>
      <c r="J2" s="159"/>
      <c r="K2" s="159"/>
      <c r="L2" s="159"/>
      <c r="N2"/>
    </row>
    <row r="3" spans="1:14" s="22" customFormat="1">
      <c r="A3" s="22" t="s">
        <v>662</v>
      </c>
      <c r="B3" s="22" t="s">
        <v>656</v>
      </c>
      <c r="D3" s="22" t="s">
        <v>661</v>
      </c>
      <c r="E3" s="23" t="s">
        <v>663</v>
      </c>
      <c r="F3" s="23" t="s">
        <v>664</v>
      </c>
      <c r="G3" s="23" t="s">
        <v>665</v>
      </c>
      <c r="H3" s="23" t="s">
        <v>666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5" t="s">
        <v>797</v>
      </c>
      <c r="B4" s="143">
        <v>58</v>
      </c>
      <c r="C4" s="143"/>
      <c r="D4" s="143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657</v>
      </c>
      <c r="B5" s="142">
        <f>B4*0.15</f>
        <v>8.6999999999999993</v>
      </c>
      <c r="C5" s="142">
        <f>(100-D5)/100</f>
        <v>0.85299999999999998</v>
      </c>
      <c r="D5" s="142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658</v>
      </c>
      <c r="B6" s="142">
        <f>B4*0.4</f>
        <v>23.200000000000003</v>
      </c>
      <c r="C6" s="142">
        <f>(100-D6)/100</f>
        <v>0.60799999999999998</v>
      </c>
      <c r="D6" s="142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798</v>
      </c>
      <c r="B7" s="142">
        <f>B4*0.15</f>
        <v>8.6999999999999993</v>
      </c>
      <c r="C7" s="142">
        <f>(100-D7)/100</f>
        <v>0.85299999999999998</v>
      </c>
      <c r="D7" s="142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660</v>
      </c>
      <c r="B8" s="142">
        <f>B4*0.3</f>
        <v>17.399999999999999</v>
      </c>
      <c r="C8" s="142">
        <f>(100-D8)/100</f>
        <v>0.70599999999999996</v>
      </c>
      <c r="D8" s="142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677</v>
      </c>
      <c r="B9" s="143">
        <v>56</v>
      </c>
      <c r="C9" s="143"/>
      <c r="D9" s="143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657</v>
      </c>
      <c r="B10" s="142">
        <f>B9*0.15</f>
        <v>8.4</v>
      </c>
      <c r="C10" s="142">
        <f>(100-D10)/100</f>
        <v>0.85599999999999998</v>
      </c>
      <c r="D10" s="142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658</v>
      </c>
      <c r="B11" s="142">
        <f>B9*0.4</f>
        <v>22.400000000000002</v>
      </c>
      <c r="C11" s="142">
        <f>(100-D11)/100</f>
        <v>0.61599999999999999</v>
      </c>
      <c r="D11" s="142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798</v>
      </c>
      <c r="B12" s="142">
        <f>B9*0.15</f>
        <v>8.4</v>
      </c>
      <c r="C12" s="142">
        <f>(100-D12)/100</f>
        <v>0.85599999999999998</v>
      </c>
      <c r="D12" s="142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660</v>
      </c>
      <c r="B13" s="142">
        <f>B9*0.3</f>
        <v>16.8</v>
      </c>
      <c r="C13" s="142">
        <f>(100-D13)/100</f>
        <v>0.71200000000000008</v>
      </c>
      <c r="D13" s="142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45" t="s">
        <v>678</v>
      </c>
      <c r="B14" s="143">
        <v>55</v>
      </c>
      <c r="C14" s="143"/>
      <c r="D14" s="143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657</v>
      </c>
      <c r="B15" s="142">
        <f>B14*0.15</f>
        <v>8.25</v>
      </c>
      <c r="C15" s="142">
        <f>(100-D15)/100</f>
        <v>0.85750000000000004</v>
      </c>
      <c r="D15" s="142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658</v>
      </c>
      <c r="B16" s="142">
        <f>B14*0.4</f>
        <v>22</v>
      </c>
      <c r="C16" s="142">
        <f>(100-D16)/100</f>
        <v>0.62</v>
      </c>
      <c r="D16" s="142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798</v>
      </c>
      <c r="B17" s="142">
        <f>B14*0.15</f>
        <v>8.25</v>
      </c>
      <c r="C17" s="142">
        <f>(100-D17)/100</f>
        <v>0.85750000000000004</v>
      </c>
      <c r="D17" s="142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660</v>
      </c>
      <c r="B18" s="142">
        <f>B14*0.3</f>
        <v>16.5</v>
      </c>
      <c r="C18" s="142">
        <f>(100-D18)/100</f>
        <v>0.71499999999999997</v>
      </c>
      <c r="D18" s="142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679</v>
      </c>
      <c r="B19" s="143">
        <v>54</v>
      </c>
      <c r="C19" s="143"/>
      <c r="D19" s="143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657</v>
      </c>
      <c r="B20" s="142">
        <f>B19*0.15</f>
        <v>8.1</v>
      </c>
      <c r="C20" s="142">
        <f>(100-D20)/100</f>
        <v>0.8590000000000001</v>
      </c>
      <c r="D20" s="142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658</v>
      </c>
      <c r="B21" s="142">
        <f>B19*0.4</f>
        <v>21.6</v>
      </c>
      <c r="C21" s="142">
        <f>(100-D21)/100</f>
        <v>0.624</v>
      </c>
      <c r="D21" s="142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798</v>
      </c>
      <c r="B22" s="142">
        <f>B19*0.15</f>
        <v>8.1</v>
      </c>
      <c r="C22" s="142">
        <f>(100-D22)/100</f>
        <v>0.8590000000000001</v>
      </c>
      <c r="D22" s="142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660</v>
      </c>
      <c r="B23" s="142">
        <f>B19*0.3</f>
        <v>16.2</v>
      </c>
      <c r="C23" s="142">
        <f>(100-D23)/100</f>
        <v>0.71799999999999997</v>
      </c>
      <c r="D23" s="142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45" t="s">
        <v>680</v>
      </c>
      <c r="B24" s="143">
        <v>53</v>
      </c>
      <c r="C24" s="143"/>
      <c r="D24" s="143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657</v>
      </c>
      <c r="B25" s="142">
        <f>B24*0.15</f>
        <v>7.9499999999999993</v>
      </c>
      <c r="C25" s="142">
        <f>(100-D25)/100</f>
        <v>0.86049999999999993</v>
      </c>
      <c r="D25" s="142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658</v>
      </c>
      <c r="B26" s="142">
        <f>B24*0.4</f>
        <v>21.200000000000003</v>
      </c>
      <c r="C26" s="142">
        <f>(100-D26)/100</f>
        <v>0.628</v>
      </c>
      <c r="D26" s="142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798</v>
      </c>
      <c r="B27" s="142">
        <f>B24*0.15</f>
        <v>7.9499999999999993</v>
      </c>
      <c r="C27" s="142">
        <f>(100-D27)/100</f>
        <v>0.86049999999999993</v>
      </c>
      <c r="D27" s="142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660</v>
      </c>
      <c r="B28" s="142">
        <f>B24*0.3</f>
        <v>15.899999999999999</v>
      </c>
      <c r="C28" s="142">
        <f>(100-D28)/100</f>
        <v>0.72099999999999997</v>
      </c>
      <c r="D28" s="142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852</v>
      </c>
      <c r="B29" s="143">
        <v>53</v>
      </c>
      <c r="C29" s="143"/>
      <c r="D29" s="143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657</v>
      </c>
      <c r="B30" s="142">
        <f>B29*0.15</f>
        <v>7.9499999999999993</v>
      </c>
      <c r="C30" s="142">
        <f>(100-D30)/100</f>
        <v>0.86049999999999993</v>
      </c>
      <c r="D30" s="142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658</v>
      </c>
      <c r="B31" s="142">
        <f>B29*0.4</f>
        <v>21.200000000000003</v>
      </c>
      <c r="C31" s="142">
        <f>(100-D31)/100</f>
        <v>0.628</v>
      </c>
      <c r="D31" s="142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798</v>
      </c>
      <c r="B32" s="142">
        <f>B29*0.15</f>
        <v>7.9499999999999993</v>
      </c>
      <c r="C32" s="142">
        <f>(100-D32)/100</f>
        <v>0.86049999999999993</v>
      </c>
      <c r="D32" s="142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660</v>
      </c>
      <c r="B33" s="142">
        <f>B29*0.3</f>
        <v>15.899999999999999</v>
      </c>
      <c r="C33" s="142">
        <f>(100-D33)/100</f>
        <v>0.72099999999999997</v>
      </c>
      <c r="D33" s="142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45" t="s">
        <v>681</v>
      </c>
      <c r="B34" s="143">
        <v>53</v>
      </c>
      <c r="C34" s="143"/>
      <c r="D34" s="143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657</v>
      </c>
      <c r="B35" s="142">
        <f>B34*0.15</f>
        <v>7.9499999999999993</v>
      </c>
      <c r="C35" s="142">
        <f>(100-D35)/100</f>
        <v>0.86049999999999993</v>
      </c>
      <c r="D35" s="142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658</v>
      </c>
      <c r="B36" s="142">
        <f>B34*0.4</f>
        <v>21.200000000000003</v>
      </c>
      <c r="C36" s="142">
        <f>(100-D36)/100</f>
        <v>0.628</v>
      </c>
      <c r="D36" s="142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798</v>
      </c>
      <c r="B37" s="142">
        <f>B34*0.15</f>
        <v>7.9499999999999993</v>
      </c>
      <c r="C37" s="142">
        <f>(100-D37)/100</f>
        <v>0.86049999999999993</v>
      </c>
      <c r="D37" s="142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660</v>
      </c>
      <c r="B38" s="142">
        <f>B34*0.3</f>
        <v>15.899999999999999</v>
      </c>
      <c r="C38" s="142">
        <f>(100-D38)/100</f>
        <v>0.72099999999999997</v>
      </c>
      <c r="D38" s="142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682</v>
      </c>
      <c r="B39" s="143">
        <v>53</v>
      </c>
      <c r="C39" s="143"/>
      <c r="D39" s="143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657</v>
      </c>
      <c r="B40" s="142">
        <f>B39*0.15</f>
        <v>7.9499999999999993</v>
      </c>
      <c r="C40" s="142">
        <f>(100-D40)/100</f>
        <v>0.86049999999999993</v>
      </c>
      <c r="D40" s="142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658</v>
      </c>
      <c r="B41" s="142">
        <f>B39*0.4</f>
        <v>21.200000000000003</v>
      </c>
      <c r="C41" s="142">
        <f>(100-D41)/100</f>
        <v>0.628</v>
      </c>
      <c r="D41" s="142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798</v>
      </c>
      <c r="B42" s="142">
        <f>B39*0.15</f>
        <v>7.9499999999999993</v>
      </c>
      <c r="C42" s="142">
        <f>(100-D42)/100</f>
        <v>0.86049999999999993</v>
      </c>
      <c r="D42" s="142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660</v>
      </c>
      <c r="B43" s="142">
        <f>B39*0.3</f>
        <v>15.899999999999999</v>
      </c>
      <c r="C43" s="142">
        <f>(100-D43)/100</f>
        <v>0.72099999999999997</v>
      </c>
      <c r="D43" s="142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45" t="s">
        <v>849</v>
      </c>
      <c r="B44" s="143">
        <v>53</v>
      </c>
      <c r="C44" s="143"/>
      <c r="D44" s="143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657</v>
      </c>
      <c r="B45" s="142">
        <f>B44*0.15</f>
        <v>7.9499999999999993</v>
      </c>
      <c r="C45" s="142">
        <f>(100-D45)/100</f>
        <v>0.86049999999999993</v>
      </c>
      <c r="D45" s="142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658</v>
      </c>
      <c r="B46" s="142">
        <f>B44*0.4</f>
        <v>21.200000000000003</v>
      </c>
      <c r="C46" s="142">
        <f>(100-D46)/100</f>
        <v>0.628</v>
      </c>
      <c r="D46" s="142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798</v>
      </c>
      <c r="B47" s="142">
        <f>B44*0.15</f>
        <v>7.9499999999999993</v>
      </c>
      <c r="C47" s="142">
        <f>(100-D47)/100</f>
        <v>0.86049999999999993</v>
      </c>
      <c r="D47" s="142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660</v>
      </c>
      <c r="B48" s="142">
        <f>B44*0.3</f>
        <v>15.899999999999999</v>
      </c>
      <c r="C48" s="142">
        <f>(100-D48)/100</f>
        <v>0.72099999999999997</v>
      </c>
      <c r="D48" s="142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683</v>
      </c>
      <c r="B49" s="143">
        <v>52</v>
      </c>
      <c r="C49" s="143"/>
      <c r="D49" s="143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657</v>
      </c>
      <c r="B50" s="142">
        <f>B49*0.15</f>
        <v>7.8</v>
      </c>
      <c r="C50" s="142">
        <f>(100-D50)/100</f>
        <v>0.86199999999999999</v>
      </c>
      <c r="D50" s="142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658</v>
      </c>
      <c r="B51" s="142">
        <f>B49*0.4</f>
        <v>20.8</v>
      </c>
      <c r="C51" s="142">
        <f>(100-D51)/100</f>
        <v>0.63200000000000001</v>
      </c>
      <c r="D51" s="142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798</v>
      </c>
      <c r="B52" s="142">
        <f>B49*0.15</f>
        <v>7.8</v>
      </c>
      <c r="C52" s="142">
        <f>(100-D52)/100</f>
        <v>0.86199999999999999</v>
      </c>
      <c r="D52" s="142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660</v>
      </c>
      <c r="B53" s="142">
        <f>B49*0.3</f>
        <v>15.6</v>
      </c>
      <c r="C53" s="142">
        <f>(100-D53)/100</f>
        <v>0.72400000000000009</v>
      </c>
      <c r="D53" s="142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45" t="s">
        <v>684</v>
      </c>
      <c r="B54" s="143">
        <v>52</v>
      </c>
      <c r="C54" s="143"/>
      <c r="D54" s="143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657</v>
      </c>
      <c r="B55" s="142">
        <f>B54*0.15</f>
        <v>7.8</v>
      </c>
      <c r="C55" s="142">
        <f>(100-D55)/100</f>
        <v>0.86199999999999999</v>
      </c>
      <c r="D55" s="142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658</v>
      </c>
      <c r="B56" s="142">
        <f>B54*0.4</f>
        <v>20.8</v>
      </c>
      <c r="C56" s="142">
        <f>(100-D56)/100</f>
        <v>0.63200000000000001</v>
      </c>
      <c r="D56" s="142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798</v>
      </c>
      <c r="B57" s="142">
        <f>B54*0.15</f>
        <v>7.8</v>
      </c>
      <c r="C57" s="142">
        <f>(100-D57)/100</f>
        <v>0.86199999999999999</v>
      </c>
      <c r="D57" s="142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660</v>
      </c>
      <c r="B58" s="142">
        <f>B54*0.3</f>
        <v>15.6</v>
      </c>
      <c r="C58" s="142">
        <f>(100-D58)/100</f>
        <v>0.72400000000000009</v>
      </c>
      <c r="D58" s="142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685</v>
      </c>
      <c r="B59" s="143">
        <v>52</v>
      </c>
      <c r="C59" s="143"/>
      <c r="D59" s="143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657</v>
      </c>
      <c r="B60" s="142">
        <f>B59*0.15</f>
        <v>7.8</v>
      </c>
      <c r="C60" s="142">
        <f>(100-D60)/100</f>
        <v>0.86199999999999999</v>
      </c>
      <c r="D60" s="142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658</v>
      </c>
      <c r="B61" s="142">
        <f>B59*0.4</f>
        <v>20.8</v>
      </c>
      <c r="C61" s="142">
        <f>(100-D61)/100</f>
        <v>0.63200000000000001</v>
      </c>
      <c r="D61" s="142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798</v>
      </c>
      <c r="B62" s="142">
        <f>B59*0.15</f>
        <v>7.8</v>
      </c>
      <c r="C62" s="142">
        <f>(100-D62)/100</f>
        <v>0.86199999999999999</v>
      </c>
      <c r="D62" s="142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660</v>
      </c>
      <c r="B63" s="142">
        <f>B59*0.3</f>
        <v>15.6</v>
      </c>
      <c r="C63" s="142">
        <f>(100-D63)/100</f>
        <v>0.72400000000000009</v>
      </c>
      <c r="D63" s="142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45" t="s">
        <v>686</v>
      </c>
      <c r="B64" s="143">
        <v>51</v>
      </c>
      <c r="C64" s="143"/>
      <c r="D64" s="143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657</v>
      </c>
      <c r="B65" s="142">
        <f>B64*0.15</f>
        <v>7.6499999999999995</v>
      </c>
      <c r="C65" s="142">
        <f>(100-D65)/100</f>
        <v>0.86349999999999993</v>
      </c>
      <c r="D65" s="142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658</v>
      </c>
      <c r="B66" s="142">
        <f>B64*0.4</f>
        <v>20.400000000000002</v>
      </c>
      <c r="C66" s="142">
        <f>(100-D66)/100</f>
        <v>0.63600000000000001</v>
      </c>
      <c r="D66" s="142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798</v>
      </c>
      <c r="B67" s="142">
        <f>B64*0.15</f>
        <v>7.6499999999999995</v>
      </c>
      <c r="C67" s="142">
        <f>(100-D67)/100</f>
        <v>0.86349999999999993</v>
      </c>
      <c r="D67" s="142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660</v>
      </c>
      <c r="B68" s="142">
        <f>B64*0.3</f>
        <v>15.299999999999999</v>
      </c>
      <c r="C68" s="142">
        <f>(100-D68)/100</f>
        <v>0.72699999999999998</v>
      </c>
      <c r="D68" s="142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687</v>
      </c>
      <c r="B69" s="143">
        <v>51</v>
      </c>
      <c r="C69" s="143"/>
      <c r="D69" s="143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657</v>
      </c>
      <c r="B70" s="142">
        <f>B69*0.15</f>
        <v>7.6499999999999995</v>
      </c>
      <c r="C70" s="142">
        <f>(100-D70)/100</f>
        <v>0.86349999999999993</v>
      </c>
      <c r="D70" s="142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658</v>
      </c>
      <c r="B71" s="142">
        <f>B69*0.4</f>
        <v>20.400000000000002</v>
      </c>
      <c r="C71" s="142">
        <f>(100-D71)/100</f>
        <v>0.63600000000000001</v>
      </c>
      <c r="D71" s="142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798</v>
      </c>
      <c r="B72" s="142">
        <f>B69*0.15</f>
        <v>7.6499999999999995</v>
      </c>
      <c r="C72" s="142">
        <f>(100-D72)/100</f>
        <v>0.86349999999999993</v>
      </c>
      <c r="D72" s="142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660</v>
      </c>
      <c r="B73" s="142">
        <f>B69*0.3</f>
        <v>15.299999999999999</v>
      </c>
      <c r="C73" s="142">
        <f>(100-D73)/100</f>
        <v>0.72699999999999998</v>
      </c>
      <c r="D73" s="142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45" t="s">
        <v>855</v>
      </c>
      <c r="B74" s="143">
        <v>51</v>
      </c>
      <c r="C74" s="143"/>
      <c r="D74" s="143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657</v>
      </c>
      <c r="B75" s="142">
        <f>B74*0.15</f>
        <v>7.6499999999999995</v>
      </c>
      <c r="C75" s="142">
        <f>(100-D75)/100</f>
        <v>0.86349999999999993</v>
      </c>
      <c r="D75" s="142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658</v>
      </c>
      <c r="B76" s="142">
        <f>B74*0.4</f>
        <v>20.400000000000002</v>
      </c>
      <c r="C76" s="142">
        <f>(100-D76)/100</f>
        <v>0.63600000000000001</v>
      </c>
      <c r="D76" s="142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798</v>
      </c>
      <c r="B77" s="142">
        <f>B74*0.15</f>
        <v>7.6499999999999995</v>
      </c>
      <c r="C77" s="142">
        <f>(100-D77)/100</f>
        <v>0.86349999999999993</v>
      </c>
      <c r="D77" s="142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660</v>
      </c>
      <c r="B78" s="142">
        <f>B74*0.3</f>
        <v>15.299999999999999</v>
      </c>
      <c r="C78" s="142">
        <f>(100-D78)/100</f>
        <v>0.72699999999999998</v>
      </c>
      <c r="D78" s="142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688</v>
      </c>
      <c r="B79" s="143">
        <v>50</v>
      </c>
      <c r="C79" s="143"/>
      <c r="D79" s="143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657</v>
      </c>
      <c r="B80" s="142">
        <f>B79*0.15</f>
        <v>7.5</v>
      </c>
      <c r="C80" s="142">
        <f>(100-D80)/100</f>
        <v>0.86499999999999999</v>
      </c>
      <c r="D80" s="142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658</v>
      </c>
      <c r="B81" s="142">
        <f>B79*0.4</f>
        <v>20</v>
      </c>
      <c r="C81" s="142">
        <f>(100-D81)/100</f>
        <v>0.64</v>
      </c>
      <c r="D81" s="142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798</v>
      </c>
      <c r="B82" s="142">
        <f>B79*0.15</f>
        <v>7.5</v>
      </c>
      <c r="C82" s="142">
        <f>(100-D82)/100</f>
        <v>0.86499999999999999</v>
      </c>
      <c r="D82" s="142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660</v>
      </c>
      <c r="B83" s="142">
        <f>B79*0.3</f>
        <v>15</v>
      </c>
      <c r="C83" s="142">
        <f>(100-D83)/100</f>
        <v>0.73</v>
      </c>
      <c r="D83" s="142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45" t="s">
        <v>822</v>
      </c>
      <c r="B84" s="143">
        <v>50</v>
      </c>
      <c r="C84" s="143"/>
      <c r="D84" s="143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657</v>
      </c>
      <c r="B85" s="142">
        <f>B84*0.15</f>
        <v>7.5</v>
      </c>
      <c r="C85" s="142">
        <f>(100-D85)/100</f>
        <v>0.86499999999999999</v>
      </c>
      <c r="D85" s="142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658</v>
      </c>
      <c r="B86" s="142">
        <f>B84*0.4</f>
        <v>20</v>
      </c>
      <c r="C86" s="142">
        <f>(100-D86)/100</f>
        <v>0.64</v>
      </c>
      <c r="D86" s="142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798</v>
      </c>
      <c r="B87" s="142">
        <f>B84*0.15</f>
        <v>7.5</v>
      </c>
      <c r="C87" s="142">
        <f>(100-D87)/100</f>
        <v>0.86499999999999999</v>
      </c>
      <c r="D87" s="142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660</v>
      </c>
      <c r="B88" s="142">
        <f>B84*0.3</f>
        <v>15</v>
      </c>
      <c r="C88" s="142">
        <f>(100-D88)/100</f>
        <v>0.73</v>
      </c>
      <c r="D88" s="142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856</v>
      </c>
      <c r="B89" s="143">
        <v>50</v>
      </c>
      <c r="C89" s="143"/>
      <c r="D89" s="143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657</v>
      </c>
      <c r="B90" s="142">
        <f>B89*0.15</f>
        <v>7.5</v>
      </c>
      <c r="C90" s="142">
        <f>(100-D90)/100</f>
        <v>0.86499999999999999</v>
      </c>
      <c r="D90" s="142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658</v>
      </c>
      <c r="B91" s="142">
        <f>B89*0.4</f>
        <v>20</v>
      </c>
      <c r="C91" s="142">
        <f>(100-D91)/100</f>
        <v>0.64</v>
      </c>
      <c r="D91" s="142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798</v>
      </c>
      <c r="B92" s="142">
        <f>B89*0.15</f>
        <v>7.5</v>
      </c>
      <c r="C92" s="142">
        <f>(100-D92)/100</f>
        <v>0.86499999999999999</v>
      </c>
      <c r="D92" s="142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660</v>
      </c>
      <c r="B93" s="142">
        <f>B89*0.3</f>
        <v>15</v>
      </c>
      <c r="C93" s="142">
        <f>(100-D93)/100</f>
        <v>0.73</v>
      </c>
      <c r="D93" s="142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45" t="s">
        <v>689</v>
      </c>
      <c r="B94" s="143">
        <v>49</v>
      </c>
      <c r="C94" s="143"/>
      <c r="D94" s="143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657</v>
      </c>
      <c r="B95" s="142">
        <f>B94*0.15</f>
        <v>7.35</v>
      </c>
      <c r="C95" s="142">
        <f>(100-D95)/100</f>
        <v>0.86650000000000005</v>
      </c>
      <c r="D95" s="142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658</v>
      </c>
      <c r="B96" s="142">
        <f>B94*0.4</f>
        <v>19.600000000000001</v>
      </c>
      <c r="C96" s="142">
        <f>(100-D96)/100</f>
        <v>0.64400000000000002</v>
      </c>
      <c r="D96" s="142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798</v>
      </c>
      <c r="B97" s="142">
        <f>B94*0.15</f>
        <v>7.35</v>
      </c>
      <c r="C97" s="142">
        <f>(100-D97)/100</f>
        <v>0.86650000000000005</v>
      </c>
      <c r="D97" s="142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660</v>
      </c>
      <c r="B98" s="142">
        <f>B94*0.3</f>
        <v>14.7</v>
      </c>
      <c r="C98" s="142">
        <f>(100-D98)/100</f>
        <v>0.73299999999999998</v>
      </c>
      <c r="D98" s="142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690</v>
      </c>
      <c r="B99" s="143">
        <v>48</v>
      </c>
      <c r="C99" s="143"/>
      <c r="D99" s="143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657</v>
      </c>
      <c r="B100" s="142">
        <f>B99*0.15</f>
        <v>7.1999999999999993</v>
      </c>
      <c r="C100" s="142">
        <f>(100-D100)/100</f>
        <v>0.86799999999999999</v>
      </c>
      <c r="D100" s="142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658</v>
      </c>
      <c r="B101" s="142">
        <f>B99*0.4</f>
        <v>19.200000000000003</v>
      </c>
      <c r="C101" s="142">
        <f>(100-D101)/100</f>
        <v>0.64800000000000002</v>
      </c>
      <c r="D101" s="142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798</v>
      </c>
      <c r="B102" s="142">
        <f>B99*0.15</f>
        <v>7.1999999999999993</v>
      </c>
      <c r="C102" s="142">
        <f>(100-D102)/100</f>
        <v>0.86799999999999999</v>
      </c>
      <c r="D102" s="142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660</v>
      </c>
      <c r="B103" s="142">
        <f>B99*0.3</f>
        <v>14.399999999999999</v>
      </c>
      <c r="C103" s="142">
        <f>(100-D103)/100</f>
        <v>0.73599999999999999</v>
      </c>
      <c r="D103" s="142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691</v>
      </c>
      <c r="B104" s="143">
        <v>48</v>
      </c>
      <c r="C104" s="143"/>
      <c r="D104" s="143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657</v>
      </c>
      <c r="B105" s="142">
        <f>B104*0.15</f>
        <v>7.1999999999999993</v>
      </c>
      <c r="C105" s="142">
        <f>(100-D105)/100</f>
        <v>0.86799999999999999</v>
      </c>
      <c r="D105" s="142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658</v>
      </c>
      <c r="B106" s="142">
        <f>B104*0.4</f>
        <v>19.200000000000003</v>
      </c>
      <c r="C106" s="142">
        <f>(100-D106)/100</f>
        <v>0.64800000000000002</v>
      </c>
      <c r="D106" s="142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798</v>
      </c>
      <c r="B107" s="142">
        <f>B104*0.15</f>
        <v>7.1999999999999993</v>
      </c>
      <c r="C107" s="142">
        <f>(100-D107)/100</f>
        <v>0.86799999999999999</v>
      </c>
      <c r="D107" s="142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660</v>
      </c>
      <c r="B108" s="142">
        <f>B104*0.3</f>
        <v>14.399999999999999</v>
      </c>
      <c r="C108" s="142">
        <f>(100-D108)/100</f>
        <v>0.73599999999999999</v>
      </c>
      <c r="D108" s="142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779</v>
      </c>
      <c r="B109" s="143">
        <v>48</v>
      </c>
      <c r="C109" s="143"/>
      <c r="D109" s="143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657</v>
      </c>
      <c r="B110" s="142">
        <f>B109*0.15</f>
        <v>7.1999999999999993</v>
      </c>
      <c r="C110" s="142">
        <f>(100-D110)/100</f>
        <v>0.86799999999999999</v>
      </c>
      <c r="D110" s="142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858</v>
      </c>
      <c r="B111" s="143">
        <v>48</v>
      </c>
      <c r="C111" s="143"/>
      <c r="D111" s="143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657</v>
      </c>
      <c r="B112" s="142">
        <f>B111*0.15</f>
        <v>7.1999999999999993</v>
      </c>
      <c r="C112" s="142">
        <f>(100-D112)/100</f>
        <v>0.86799999999999999</v>
      </c>
      <c r="D112" s="142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59" t="s">
        <v>668</v>
      </c>
      <c r="B113" s="159"/>
      <c r="C113" s="159"/>
      <c r="D113" s="159"/>
      <c r="E113" s="159"/>
      <c r="F113" s="159"/>
      <c r="G113" s="159"/>
      <c r="H113" s="159"/>
      <c r="I113" s="159"/>
      <c r="J113" s="159"/>
      <c r="K113" s="159"/>
      <c r="L113" s="159"/>
      <c r="M113" s="1"/>
    </row>
    <row r="114" spans="1:14">
      <c r="A114" s="22" t="s">
        <v>662</v>
      </c>
      <c r="B114" s="22" t="s">
        <v>656</v>
      </c>
      <c r="C114" s="22"/>
      <c r="D114" s="22" t="s">
        <v>661</v>
      </c>
      <c r="E114" s="22" t="s">
        <v>663</v>
      </c>
      <c r="F114" s="22" t="s">
        <v>664</v>
      </c>
      <c r="G114" s="22" t="s">
        <v>665</v>
      </c>
      <c r="H114" s="22" t="s">
        <v>666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45" t="s">
        <v>692</v>
      </c>
      <c r="B115" s="143">
        <v>47</v>
      </c>
      <c r="C115" s="143"/>
      <c r="D115" s="143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657</v>
      </c>
      <c r="B116" s="142">
        <f>B115*0.15</f>
        <v>7.05</v>
      </c>
      <c r="C116" s="142">
        <f>(100-D116)/100</f>
        <v>0.86950000000000005</v>
      </c>
      <c r="D116" s="142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658</v>
      </c>
      <c r="B117" s="142">
        <f>B115*0.4</f>
        <v>18.8</v>
      </c>
      <c r="C117" s="142">
        <f>(100-D117)/100</f>
        <v>0.65199999999999991</v>
      </c>
      <c r="D117" s="142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798</v>
      </c>
      <c r="B118" s="142">
        <f>B115*0.15</f>
        <v>7.05</v>
      </c>
      <c r="C118" s="142">
        <f>(100-D118)/100</f>
        <v>0.86950000000000005</v>
      </c>
      <c r="D118" s="142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660</v>
      </c>
      <c r="B119" s="142">
        <f>B115*0.3</f>
        <v>14.1</v>
      </c>
      <c r="C119" s="142">
        <f>(100-D119)/100</f>
        <v>0.7390000000000001</v>
      </c>
      <c r="D119" s="142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693</v>
      </c>
      <c r="B120" s="143">
        <v>45</v>
      </c>
      <c r="C120" s="143"/>
      <c r="D120" s="143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657</v>
      </c>
      <c r="B121" s="142">
        <f>B120*0.15</f>
        <v>6.75</v>
      </c>
      <c r="C121" s="142">
        <f>(100-D121)/100</f>
        <v>0.87250000000000005</v>
      </c>
      <c r="D121" s="142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658</v>
      </c>
      <c r="B122" s="142">
        <f>B120*0.4</f>
        <v>18</v>
      </c>
      <c r="C122" s="142">
        <f>(100-D122)/100</f>
        <v>0.66</v>
      </c>
      <c r="D122" s="142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798</v>
      </c>
      <c r="B123" s="142">
        <f>B120*0.15</f>
        <v>6.75</v>
      </c>
      <c r="C123" s="142">
        <f>(100-D123)/100</f>
        <v>0.87250000000000005</v>
      </c>
      <c r="D123" s="142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660</v>
      </c>
      <c r="B124" s="142">
        <f>B120*0.3</f>
        <v>13.5</v>
      </c>
      <c r="C124" s="142">
        <f>(100-D124)/100</f>
        <v>0.745</v>
      </c>
      <c r="D124" s="142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45" t="s">
        <v>694</v>
      </c>
      <c r="B125" s="143">
        <v>44</v>
      </c>
      <c r="C125" s="143"/>
      <c r="D125" s="143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657</v>
      </c>
      <c r="B126" s="142">
        <f>B125*0.15</f>
        <v>6.6</v>
      </c>
      <c r="C126" s="142">
        <f>(100-D126)/100</f>
        <v>0.87400000000000011</v>
      </c>
      <c r="D126" s="142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658</v>
      </c>
      <c r="B127" s="142">
        <f>B125*0.4</f>
        <v>17.600000000000001</v>
      </c>
      <c r="C127" s="142">
        <f>(100-D127)/100</f>
        <v>0.66400000000000003</v>
      </c>
      <c r="D127" s="142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798</v>
      </c>
      <c r="B128" s="142">
        <f>B125*0.15</f>
        <v>6.6</v>
      </c>
      <c r="C128" s="142">
        <f>(100-D128)/100</f>
        <v>0.87400000000000011</v>
      </c>
      <c r="D128" s="142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660</v>
      </c>
      <c r="B129" s="142">
        <f>B125*0.3</f>
        <v>13.2</v>
      </c>
      <c r="C129" s="142">
        <f>(100-D129)/100</f>
        <v>0.748</v>
      </c>
      <c r="D129" s="142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695</v>
      </c>
      <c r="B130" s="143">
        <v>44</v>
      </c>
      <c r="C130" s="143"/>
      <c r="D130" s="143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657</v>
      </c>
      <c r="B131" s="142">
        <f>B130*0.15</f>
        <v>6.6</v>
      </c>
      <c r="C131" s="142">
        <f>(100-D131)/100</f>
        <v>0.87400000000000011</v>
      </c>
      <c r="D131" s="142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658</v>
      </c>
      <c r="B132" s="142">
        <f>B130*0.4</f>
        <v>17.600000000000001</v>
      </c>
      <c r="C132" s="142">
        <f>(100-D132)/100</f>
        <v>0.66400000000000003</v>
      </c>
      <c r="D132" s="142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798</v>
      </c>
      <c r="B133" s="142">
        <f>B130*0.15</f>
        <v>6.6</v>
      </c>
      <c r="C133" s="142">
        <f>(100-D133)/100</f>
        <v>0.87400000000000011</v>
      </c>
      <c r="D133" s="142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660</v>
      </c>
      <c r="B134" s="142">
        <f>B130*0.3</f>
        <v>13.2</v>
      </c>
      <c r="C134" s="142">
        <f>(100-D134)/100</f>
        <v>0.748</v>
      </c>
      <c r="D134" s="142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854</v>
      </c>
      <c r="B135" s="143">
        <v>44</v>
      </c>
      <c r="C135" s="143"/>
      <c r="D135" s="143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657</v>
      </c>
      <c r="B136" s="142">
        <f>B135*0.15</f>
        <v>6.6</v>
      </c>
      <c r="C136" s="142">
        <f>(100-D136)/100</f>
        <v>0.87400000000000011</v>
      </c>
      <c r="D136" s="142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658</v>
      </c>
      <c r="B137" s="142">
        <f>B135*0.4</f>
        <v>17.600000000000001</v>
      </c>
      <c r="C137" s="142">
        <f>(100-D137)/100</f>
        <v>0.66400000000000003</v>
      </c>
      <c r="D137" s="142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798</v>
      </c>
      <c r="B138" s="142">
        <f>B135*0.15</f>
        <v>6.6</v>
      </c>
      <c r="C138" s="142">
        <f>(100-D138)/100</f>
        <v>0.87400000000000011</v>
      </c>
      <c r="D138" s="142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660</v>
      </c>
      <c r="B139" s="142">
        <f>B135*0.3</f>
        <v>13.2</v>
      </c>
      <c r="C139" s="142">
        <f>(100-D139)/100</f>
        <v>0.748</v>
      </c>
      <c r="D139" s="142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45" t="s">
        <v>696</v>
      </c>
      <c r="B140" s="143">
        <v>42</v>
      </c>
      <c r="C140" s="143"/>
      <c r="D140" s="143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657</v>
      </c>
      <c r="B141" s="142">
        <f>B140*0.15</f>
        <v>6.3</v>
      </c>
      <c r="C141" s="142">
        <f>(100-D141)/100</f>
        <v>0.877</v>
      </c>
      <c r="D141" s="142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658</v>
      </c>
      <c r="B142" s="142">
        <f>B140*0.4</f>
        <v>16.8</v>
      </c>
      <c r="C142" s="142">
        <f>(100-D142)/100</f>
        <v>0.67199999999999993</v>
      </c>
      <c r="D142" s="142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798</v>
      </c>
      <c r="B143" s="142">
        <f>B140*0.15</f>
        <v>6.3</v>
      </c>
      <c r="C143" s="142">
        <f>(100-D143)/100</f>
        <v>0.877</v>
      </c>
      <c r="D143" s="142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660</v>
      </c>
      <c r="B144" s="142">
        <f>B140*0.3</f>
        <v>12.6</v>
      </c>
      <c r="C144" s="142">
        <f>(100-D144)/100</f>
        <v>0.754</v>
      </c>
      <c r="D144" s="142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45" t="s">
        <v>777</v>
      </c>
      <c r="B145" s="143">
        <v>42</v>
      </c>
      <c r="C145" s="143"/>
      <c r="D145" s="143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657</v>
      </c>
      <c r="B146" s="142">
        <f>B145*0.15</f>
        <v>6.3</v>
      </c>
      <c r="C146" s="142">
        <f>(100-D146)/100</f>
        <v>0.877</v>
      </c>
      <c r="D146" s="142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45" t="s">
        <v>861</v>
      </c>
      <c r="B147" s="143">
        <v>42</v>
      </c>
      <c r="C147" s="143"/>
      <c r="D147" s="143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657</v>
      </c>
      <c r="B148" s="142">
        <f>B147*0.15</f>
        <v>6.3</v>
      </c>
      <c r="C148" s="142">
        <f>(100-D148)/100</f>
        <v>0.877</v>
      </c>
      <c r="D148" s="142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45" t="s">
        <v>863</v>
      </c>
      <c r="B149" s="143">
        <v>42</v>
      </c>
      <c r="C149" s="143"/>
      <c r="D149" s="143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657</v>
      </c>
      <c r="B150" s="142">
        <f>B149*0.15</f>
        <v>6.3</v>
      </c>
      <c r="C150" s="142">
        <f>(100-D150)/100</f>
        <v>0.877</v>
      </c>
      <c r="D150" s="142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697</v>
      </c>
      <c r="B151" s="143">
        <v>40</v>
      </c>
      <c r="C151" s="143"/>
      <c r="D151" s="143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657</v>
      </c>
      <c r="B152" s="142">
        <f>B151*0.15</f>
        <v>6</v>
      </c>
      <c r="C152" s="142">
        <f>(100-D152)/100</f>
        <v>0.88</v>
      </c>
      <c r="D152" s="142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658</v>
      </c>
      <c r="B153" s="142">
        <f>B151*0.4</f>
        <v>16</v>
      </c>
      <c r="C153" s="142">
        <f>(100-D153)/100</f>
        <v>0.68</v>
      </c>
      <c r="D153" s="142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798</v>
      </c>
      <c r="B154" s="142">
        <f>B151*0.15</f>
        <v>6</v>
      </c>
      <c r="C154" s="142">
        <f>(100-D154)/100</f>
        <v>0.88</v>
      </c>
      <c r="D154" s="142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660</v>
      </c>
      <c r="B155" s="142">
        <f>B151*0.3</f>
        <v>12</v>
      </c>
      <c r="C155" s="142">
        <f>(100-D155)/100</f>
        <v>0.76</v>
      </c>
      <c r="D155" s="142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846</v>
      </c>
      <c r="B156" s="143">
        <v>40</v>
      </c>
      <c r="C156" s="143"/>
      <c r="D156" s="143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657</v>
      </c>
      <c r="B157" s="142">
        <f>B156*0.15</f>
        <v>6</v>
      </c>
      <c r="C157" s="142">
        <f>(100-D157)/100</f>
        <v>0.88</v>
      </c>
      <c r="D157" s="142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658</v>
      </c>
      <c r="B158" s="142">
        <f>B156*0.4</f>
        <v>16</v>
      </c>
      <c r="C158" s="142">
        <f>(100-D158)/100</f>
        <v>0.68</v>
      </c>
      <c r="D158" s="142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798</v>
      </c>
      <c r="B159" s="142">
        <f>B156*0.15</f>
        <v>6</v>
      </c>
      <c r="C159" s="142">
        <f>(100-D159)/100</f>
        <v>0.88</v>
      </c>
      <c r="D159" s="142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660</v>
      </c>
      <c r="B160" s="142">
        <f>B156*0.3</f>
        <v>12</v>
      </c>
      <c r="C160" s="142">
        <f>(100-D160)/100</f>
        <v>0.76</v>
      </c>
      <c r="D160" s="142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866</v>
      </c>
      <c r="B161" s="143">
        <v>40</v>
      </c>
      <c r="C161" s="143"/>
      <c r="D161" s="143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657</v>
      </c>
      <c r="B162" s="142">
        <f>B161*0.15</f>
        <v>6</v>
      </c>
      <c r="C162" s="142">
        <f>(100-D162)/100</f>
        <v>0.88</v>
      </c>
      <c r="D162" s="142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791</v>
      </c>
      <c r="B163" s="143">
        <v>40</v>
      </c>
      <c r="C163" s="143"/>
      <c r="D163" s="143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657</v>
      </c>
      <c r="B164" s="142">
        <f>B163*0.15</f>
        <v>6</v>
      </c>
      <c r="C164" s="142">
        <f>(100-D164)/100</f>
        <v>0.88</v>
      </c>
      <c r="D164" s="142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860</v>
      </c>
      <c r="B165" s="143">
        <v>40</v>
      </c>
      <c r="C165" s="143"/>
      <c r="D165" s="143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657</v>
      </c>
      <c r="B166" s="142">
        <f>B165*0.15</f>
        <v>6</v>
      </c>
      <c r="C166" s="142">
        <f>(100-D166)/100</f>
        <v>0.88</v>
      </c>
      <c r="D166" s="142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59" t="s">
        <v>669</v>
      </c>
      <c r="B167" s="159"/>
      <c r="C167" s="159"/>
      <c r="D167" s="159"/>
      <c r="E167" s="159"/>
      <c r="F167" s="159"/>
      <c r="G167" s="159"/>
      <c r="H167" s="159"/>
      <c r="I167" s="159"/>
      <c r="J167" s="159"/>
      <c r="K167" s="159"/>
      <c r="L167" s="159"/>
      <c r="M167" s="1"/>
    </row>
    <row r="168" spans="1:14">
      <c r="A168" s="22" t="s">
        <v>662</v>
      </c>
      <c r="B168" s="22" t="s">
        <v>656</v>
      </c>
      <c r="C168" s="22"/>
      <c r="D168" s="22" t="s">
        <v>661</v>
      </c>
      <c r="E168" s="22" t="s">
        <v>663</v>
      </c>
      <c r="F168" s="22" t="s">
        <v>664</v>
      </c>
      <c r="G168" s="22" t="s">
        <v>665</v>
      </c>
      <c r="H168" s="22" t="s">
        <v>666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698</v>
      </c>
      <c r="B169" s="143">
        <v>38</v>
      </c>
      <c r="C169" s="143"/>
      <c r="D169" s="143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657</v>
      </c>
      <c r="B170" s="142">
        <f>B169*0.15</f>
        <v>5.7</v>
      </c>
      <c r="C170" s="142">
        <f>(100-D170)/100</f>
        <v>0.88300000000000001</v>
      </c>
      <c r="D170" s="142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658</v>
      </c>
      <c r="B171" s="142">
        <f>B169*0.4</f>
        <v>15.200000000000001</v>
      </c>
      <c r="C171" s="142">
        <f>(100-D171)/100</f>
        <v>0.68799999999999994</v>
      </c>
      <c r="D171" s="142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798</v>
      </c>
      <c r="B172" s="142">
        <f>B169*0.15</f>
        <v>5.7</v>
      </c>
      <c r="C172" s="142">
        <f>(100-D172)/100</f>
        <v>0.88300000000000001</v>
      </c>
      <c r="D172" s="142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660</v>
      </c>
      <c r="B173" s="142">
        <f>B169*0.3</f>
        <v>11.4</v>
      </c>
      <c r="C173" s="142">
        <f>(100-D173)/100</f>
        <v>0.7659999999999999</v>
      </c>
      <c r="D173" s="142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45" t="s">
        <v>845</v>
      </c>
      <c r="B174" s="143">
        <v>36</v>
      </c>
      <c r="C174" s="143"/>
      <c r="D174" s="143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657</v>
      </c>
      <c r="B175" s="142">
        <f>B174*0.15</f>
        <v>5.3999999999999995</v>
      </c>
      <c r="C175" s="142">
        <f>(100-D175)/100</f>
        <v>0.8859999999999999</v>
      </c>
      <c r="D175" s="142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658</v>
      </c>
      <c r="B176" s="142">
        <f>B174*0.4</f>
        <v>14.4</v>
      </c>
      <c r="C176" s="142">
        <f>(100-D176)/100</f>
        <v>0.69599999999999995</v>
      </c>
      <c r="D176" s="142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798</v>
      </c>
      <c r="B177" s="142">
        <f>B174*0.15</f>
        <v>5.3999999999999995</v>
      </c>
      <c r="C177" s="142">
        <f>(100-D177)/100</f>
        <v>0.8859999999999999</v>
      </c>
      <c r="D177" s="142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660</v>
      </c>
      <c r="B178" s="142">
        <f>B174*0.3</f>
        <v>10.799999999999999</v>
      </c>
      <c r="C178" s="142">
        <f>(100-D178)/100</f>
        <v>0.77200000000000002</v>
      </c>
      <c r="D178" s="142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699</v>
      </c>
      <c r="B179" s="143">
        <v>36</v>
      </c>
      <c r="C179" s="143"/>
      <c r="D179" s="143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657</v>
      </c>
      <c r="B180" s="142">
        <f>B179*0.15</f>
        <v>5.3999999999999995</v>
      </c>
      <c r="C180" s="142">
        <f>(100-D180)/100</f>
        <v>0.8859999999999999</v>
      </c>
      <c r="D180" s="142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658</v>
      </c>
      <c r="B181" s="142">
        <f>B179*0.4</f>
        <v>14.4</v>
      </c>
      <c r="C181" s="142">
        <f>(100-D181)/100</f>
        <v>0.69599999999999995</v>
      </c>
      <c r="D181" s="142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798</v>
      </c>
      <c r="B182" s="142">
        <f>B179*0.15</f>
        <v>5.3999999999999995</v>
      </c>
      <c r="C182" s="142">
        <f>(100-D182)/100</f>
        <v>0.8859999999999999</v>
      </c>
      <c r="D182" s="142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660</v>
      </c>
      <c r="B183" s="142">
        <f>B179*0.3</f>
        <v>10.799999999999999</v>
      </c>
      <c r="C183" s="142">
        <f>(100-D183)/100</f>
        <v>0.77200000000000002</v>
      </c>
      <c r="D183" s="142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700</v>
      </c>
      <c r="B184" s="143">
        <v>36</v>
      </c>
      <c r="C184" s="143"/>
      <c r="D184" s="143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657</v>
      </c>
      <c r="B185" s="142">
        <f>B184*0.15</f>
        <v>5.3999999999999995</v>
      </c>
      <c r="C185" s="142">
        <f>(100-D185)/100</f>
        <v>0.8859999999999999</v>
      </c>
      <c r="D185" s="142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658</v>
      </c>
      <c r="B186" s="142">
        <f>B184*0.4</f>
        <v>14.4</v>
      </c>
      <c r="C186" s="142">
        <f>(100-D186)/100</f>
        <v>0.69599999999999995</v>
      </c>
      <c r="D186" s="142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798</v>
      </c>
      <c r="B187" s="142">
        <f>B184*0.15</f>
        <v>5.3999999999999995</v>
      </c>
      <c r="C187" s="142">
        <f>(100-D187)/100</f>
        <v>0.8859999999999999</v>
      </c>
      <c r="D187" s="142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660</v>
      </c>
      <c r="B188" s="142">
        <f>B184*0.3</f>
        <v>10.799999999999999</v>
      </c>
      <c r="C188" s="142">
        <f>(100-D188)/100</f>
        <v>0.77200000000000002</v>
      </c>
      <c r="D188" s="142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45" t="s">
        <v>701</v>
      </c>
      <c r="B189" s="143">
        <v>35</v>
      </c>
      <c r="C189" s="143"/>
      <c r="D189" s="143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657</v>
      </c>
      <c r="B190" s="142">
        <f>B189*0.15</f>
        <v>5.25</v>
      </c>
      <c r="C190" s="142">
        <f>(100-D190)/100</f>
        <v>0.88749999999999996</v>
      </c>
      <c r="D190" s="142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658</v>
      </c>
      <c r="B191" s="142">
        <f>B189*0.4</f>
        <v>14</v>
      </c>
      <c r="C191" s="142">
        <f>(100-D191)/100</f>
        <v>0.7</v>
      </c>
      <c r="D191" s="142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798</v>
      </c>
      <c r="B192" s="142">
        <f>B189*0.15</f>
        <v>5.25</v>
      </c>
      <c r="C192" s="142">
        <f>(100-D192)/100</f>
        <v>0.88749999999999996</v>
      </c>
      <c r="D192" s="142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660</v>
      </c>
      <c r="B193" s="142">
        <f>B189*0.3</f>
        <v>10.5</v>
      </c>
      <c r="C193" s="142">
        <f>(100-D193)/100</f>
        <v>0.77500000000000002</v>
      </c>
      <c r="D193" s="142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45" t="s">
        <v>778</v>
      </c>
      <c r="B194" s="143">
        <v>35</v>
      </c>
      <c r="C194" s="143"/>
      <c r="D194" s="143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657</v>
      </c>
      <c r="B195" s="142">
        <f>B194*0.15</f>
        <v>5.25</v>
      </c>
      <c r="C195" s="142">
        <f>(100-D195)/100</f>
        <v>0.88749999999999996</v>
      </c>
      <c r="D195" s="142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45" t="s">
        <v>780</v>
      </c>
      <c r="B196" s="143">
        <v>35</v>
      </c>
      <c r="C196" s="143"/>
      <c r="D196" s="143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657</v>
      </c>
      <c r="B197" s="142">
        <f>B196*0.15</f>
        <v>5.25</v>
      </c>
      <c r="C197" s="142">
        <f>(100-D197)/100</f>
        <v>0.88749999999999996</v>
      </c>
      <c r="D197" s="142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45" t="s">
        <v>864</v>
      </c>
      <c r="B198" s="143">
        <v>35</v>
      </c>
      <c r="C198" s="143"/>
      <c r="D198" s="143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657</v>
      </c>
      <c r="B199" s="142">
        <f>B198*0.15</f>
        <v>5.25</v>
      </c>
      <c r="C199" s="142">
        <f>(100-D199)/100</f>
        <v>0.88749999999999996</v>
      </c>
      <c r="D199" s="142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702</v>
      </c>
      <c r="B200" s="143">
        <v>35</v>
      </c>
      <c r="C200" s="143"/>
      <c r="D200" s="143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657</v>
      </c>
      <c r="B201" s="142">
        <f>B200*0.15</f>
        <v>5.25</v>
      </c>
      <c r="C201" s="142">
        <f>(100-D201)/100</f>
        <v>0.88749999999999996</v>
      </c>
      <c r="D201" s="142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658</v>
      </c>
      <c r="B202" s="142">
        <f>B200*0.4</f>
        <v>14</v>
      </c>
      <c r="C202" s="142">
        <f>(100-D202)/100</f>
        <v>0.7</v>
      </c>
      <c r="D202" s="142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798</v>
      </c>
      <c r="B203" s="142">
        <f>B200*0.15</f>
        <v>5.25</v>
      </c>
      <c r="C203" s="142">
        <f>(100-D203)/100</f>
        <v>0.88749999999999996</v>
      </c>
      <c r="D203" s="142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660</v>
      </c>
      <c r="B204" s="142">
        <f>B200*0.3</f>
        <v>10.5</v>
      </c>
      <c r="C204" s="142">
        <f>(100-D204)/100</f>
        <v>0.77500000000000002</v>
      </c>
      <c r="D204" s="142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703</v>
      </c>
      <c r="B205" s="143">
        <v>34</v>
      </c>
      <c r="C205" s="143"/>
      <c r="D205" s="143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657</v>
      </c>
      <c r="B206" s="142">
        <f>B205*0.15</f>
        <v>5.0999999999999996</v>
      </c>
      <c r="C206" s="142">
        <f>(100-D206)/100</f>
        <v>0.88900000000000001</v>
      </c>
      <c r="D206" s="142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658</v>
      </c>
      <c r="B207" s="142">
        <f>B205*0.4</f>
        <v>13.600000000000001</v>
      </c>
      <c r="C207" s="142">
        <f>(100-D207)/100</f>
        <v>0.70400000000000007</v>
      </c>
      <c r="D207" s="142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798</v>
      </c>
      <c r="B208" s="142">
        <f>B205*0.15</f>
        <v>5.0999999999999996</v>
      </c>
      <c r="C208" s="142">
        <f>(100-D208)/100</f>
        <v>0.88900000000000001</v>
      </c>
      <c r="D208" s="142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660</v>
      </c>
      <c r="B209" s="142">
        <f>B205*0.3</f>
        <v>10.199999999999999</v>
      </c>
      <c r="C209" s="142">
        <f>(100-D209)/100</f>
        <v>0.77800000000000002</v>
      </c>
      <c r="D209" s="142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45" t="s">
        <v>704</v>
      </c>
      <c r="B210" s="143">
        <v>32</v>
      </c>
      <c r="C210" s="143"/>
      <c r="D210" s="143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657</v>
      </c>
      <c r="B211" s="142">
        <f>B210*0.15</f>
        <v>4.8</v>
      </c>
      <c r="C211" s="142">
        <f>(100-D211)/100</f>
        <v>0.89200000000000002</v>
      </c>
      <c r="D211" s="142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658</v>
      </c>
      <c r="B212" s="142">
        <f>B210*0.4</f>
        <v>12.8</v>
      </c>
      <c r="C212" s="142">
        <f>(100-D212)/100</f>
        <v>0.71200000000000008</v>
      </c>
      <c r="D212" s="142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798</v>
      </c>
      <c r="B213" s="142">
        <f>B210*0.15</f>
        <v>4.8</v>
      </c>
      <c r="C213" s="142">
        <f>(100-D213)/100</f>
        <v>0.89200000000000002</v>
      </c>
      <c r="D213" s="142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660</v>
      </c>
      <c r="B214" s="142">
        <f>B210*0.3</f>
        <v>9.6</v>
      </c>
      <c r="C214" s="142">
        <f>(100-D214)/100</f>
        <v>0.78400000000000003</v>
      </c>
      <c r="D214" s="142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848</v>
      </c>
      <c r="B215" s="143">
        <v>32</v>
      </c>
      <c r="C215" s="143"/>
      <c r="D215" s="143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657</v>
      </c>
      <c r="B216" s="142">
        <f>B215*0.15</f>
        <v>4.8</v>
      </c>
      <c r="C216" s="142">
        <f>(100-D216)/100</f>
        <v>0.89200000000000002</v>
      </c>
      <c r="D216" s="142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658</v>
      </c>
      <c r="B217" s="142">
        <f>B215*0.4</f>
        <v>12.8</v>
      </c>
      <c r="C217" s="142">
        <f>(100-D217)/100</f>
        <v>0.71200000000000008</v>
      </c>
      <c r="D217" s="142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798</v>
      </c>
      <c r="B218" s="142">
        <f>B215*0.15</f>
        <v>4.8</v>
      </c>
      <c r="C218" s="142">
        <f>(100-D218)/100</f>
        <v>0.89200000000000002</v>
      </c>
      <c r="D218" s="142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660</v>
      </c>
      <c r="B219" s="142">
        <f>B215*0.3</f>
        <v>9.6</v>
      </c>
      <c r="C219" s="142">
        <f>(100-D219)/100</f>
        <v>0.78400000000000003</v>
      </c>
      <c r="D219" s="142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705</v>
      </c>
      <c r="B220" s="143">
        <v>30</v>
      </c>
      <c r="C220" s="143"/>
      <c r="D220" s="143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657</v>
      </c>
      <c r="B221" s="142">
        <f>B220*0.15</f>
        <v>4.5</v>
      </c>
      <c r="C221" s="142">
        <f>(100-D221)/100</f>
        <v>0.89500000000000002</v>
      </c>
      <c r="D221" s="142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658</v>
      </c>
      <c r="B222" s="142">
        <f>B220*0.4</f>
        <v>12</v>
      </c>
      <c r="C222" s="142">
        <f>(100-D222)/100</f>
        <v>0.72</v>
      </c>
      <c r="D222" s="142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798</v>
      </c>
      <c r="B223" s="142">
        <f>B220*0.15</f>
        <v>4.5</v>
      </c>
      <c r="C223" s="142">
        <f>(100-D223)/100</f>
        <v>0.89500000000000002</v>
      </c>
      <c r="D223" s="142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660</v>
      </c>
      <c r="B224" s="142">
        <f>B220*0.3</f>
        <v>9</v>
      </c>
      <c r="C224" s="142">
        <f>(100-D224)/100</f>
        <v>0.79</v>
      </c>
      <c r="D224" s="142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782</v>
      </c>
      <c r="B225" s="143">
        <v>30</v>
      </c>
      <c r="C225" s="143"/>
      <c r="D225" s="143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798</v>
      </c>
      <c r="B226" s="142">
        <f>B225*0.15</f>
        <v>4.5</v>
      </c>
      <c r="C226" s="142">
        <f>(100-D226)/100</f>
        <v>0.89500000000000002</v>
      </c>
      <c r="D226" s="142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45" t="s">
        <v>706</v>
      </c>
      <c r="B227" s="143">
        <v>30</v>
      </c>
      <c r="C227" s="143"/>
      <c r="D227" s="143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657</v>
      </c>
      <c r="B228" s="142">
        <f>B227*0.15</f>
        <v>4.5</v>
      </c>
      <c r="C228" s="142">
        <f>(100-D228)/100</f>
        <v>0.89500000000000002</v>
      </c>
      <c r="D228" s="142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658</v>
      </c>
      <c r="B229" s="142">
        <f>B227*0.4</f>
        <v>12</v>
      </c>
      <c r="C229" s="142">
        <f>(100-D229)/100</f>
        <v>0.72</v>
      </c>
      <c r="D229" s="142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798</v>
      </c>
      <c r="B230" s="142">
        <f>B227*0.15</f>
        <v>4.5</v>
      </c>
      <c r="C230" s="142">
        <f>(100-D230)/100</f>
        <v>0.89500000000000002</v>
      </c>
      <c r="D230" s="142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660</v>
      </c>
      <c r="B231" s="142">
        <f>B227*0.3</f>
        <v>9</v>
      </c>
      <c r="C231" s="142">
        <f>(100-D231)/100</f>
        <v>0.79</v>
      </c>
      <c r="D231" s="142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850</v>
      </c>
      <c r="B232" s="143">
        <v>30</v>
      </c>
      <c r="C232" s="143"/>
      <c r="D232" s="143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657</v>
      </c>
      <c r="B233" s="142">
        <f>B232*0.15</f>
        <v>4.5</v>
      </c>
      <c r="C233" s="142">
        <f>(100-D233)/100</f>
        <v>0.89500000000000002</v>
      </c>
      <c r="D233" s="142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658</v>
      </c>
      <c r="B234" s="142">
        <f>B232*0.4</f>
        <v>12</v>
      </c>
      <c r="C234" s="142">
        <f>(100-D234)/100</f>
        <v>0.72</v>
      </c>
      <c r="D234" s="142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798</v>
      </c>
      <c r="B235" s="142">
        <f>B232*0.15</f>
        <v>4.5</v>
      </c>
      <c r="C235" s="142">
        <f>(100-D235)/100</f>
        <v>0.89500000000000002</v>
      </c>
      <c r="D235" s="142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660</v>
      </c>
      <c r="B236" s="142">
        <f>B232*0.3</f>
        <v>9</v>
      </c>
      <c r="C236" s="142">
        <f>(100-D236)/100</f>
        <v>0.79</v>
      </c>
      <c r="D236" s="142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59" t="s">
        <v>670</v>
      </c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</row>
    <row r="238" spans="1:14">
      <c r="A238" s="22" t="s">
        <v>662</v>
      </c>
      <c r="B238" s="22" t="s">
        <v>656</v>
      </c>
      <c r="C238" s="22"/>
      <c r="D238" s="22" t="s">
        <v>661</v>
      </c>
      <c r="E238" s="22" t="s">
        <v>663</v>
      </c>
      <c r="F238" s="22" t="s">
        <v>664</v>
      </c>
      <c r="G238" s="22" t="s">
        <v>665</v>
      </c>
      <c r="H238" s="22" t="s">
        <v>666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707</v>
      </c>
      <c r="B239" s="143">
        <v>28</v>
      </c>
      <c r="C239" s="143"/>
      <c r="D239" s="143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657</v>
      </c>
      <c r="B240" s="142">
        <f>B239*0.15</f>
        <v>4.2</v>
      </c>
      <c r="C240" s="142">
        <f>(100-D240)/100</f>
        <v>0.89800000000000002</v>
      </c>
      <c r="D240" s="142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658</v>
      </c>
      <c r="B241" s="142">
        <f>B239*0.4</f>
        <v>11.200000000000001</v>
      </c>
      <c r="C241" s="142">
        <f>(100-D241)/100</f>
        <v>0.72799999999999998</v>
      </c>
      <c r="D241" s="142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798</v>
      </c>
      <c r="B242" s="142">
        <f>B239*0.15</f>
        <v>4.2</v>
      </c>
      <c r="C242" s="142">
        <f>(100-D242)/100</f>
        <v>0.89800000000000002</v>
      </c>
      <c r="D242" s="142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660</v>
      </c>
      <c r="B243" s="142">
        <f>B239*0.3</f>
        <v>8.4</v>
      </c>
      <c r="C243" s="142">
        <f>(100-D243)/100</f>
        <v>0.79599999999999993</v>
      </c>
      <c r="D243" s="142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45" t="s">
        <v>708</v>
      </c>
      <c r="B244" s="143">
        <v>28</v>
      </c>
      <c r="C244" s="143"/>
      <c r="D244" s="143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657</v>
      </c>
      <c r="B245" s="142">
        <f>B244*0.15</f>
        <v>4.2</v>
      </c>
      <c r="C245" s="142">
        <f>(100-D245)/100</f>
        <v>0.89800000000000002</v>
      </c>
      <c r="D245" s="142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658</v>
      </c>
      <c r="B246" s="142">
        <f>B244*0.4</f>
        <v>11.200000000000001</v>
      </c>
      <c r="C246" s="142">
        <f>(100-D246)/100</f>
        <v>0.72799999999999998</v>
      </c>
      <c r="D246" s="142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798</v>
      </c>
      <c r="B247" s="142">
        <f>B244*0.15</f>
        <v>4.2</v>
      </c>
      <c r="C247" s="142">
        <f>(100-D247)/100</f>
        <v>0.89800000000000002</v>
      </c>
      <c r="D247" s="142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660</v>
      </c>
      <c r="B248" s="142">
        <f>B244*0.3</f>
        <v>8.4</v>
      </c>
      <c r="C248" s="142">
        <f>(100-D248)/100</f>
        <v>0.79599999999999993</v>
      </c>
      <c r="D248" s="142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710</v>
      </c>
      <c r="B249" s="143">
        <v>28</v>
      </c>
      <c r="C249" s="143"/>
      <c r="D249" s="143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657</v>
      </c>
      <c r="B250" s="142">
        <f>B249*0.15</f>
        <v>4.2</v>
      </c>
      <c r="C250" s="142">
        <f>(100-D250)/100</f>
        <v>0.89800000000000002</v>
      </c>
      <c r="D250" s="142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658</v>
      </c>
      <c r="B251" s="142">
        <f>B249*0.4</f>
        <v>11.200000000000001</v>
      </c>
      <c r="C251" s="142">
        <f>(100-D251)/100</f>
        <v>0.72799999999999998</v>
      </c>
      <c r="D251" s="142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658</v>
      </c>
      <c r="B252" s="142">
        <f>B249*0.15</f>
        <v>4.2</v>
      </c>
      <c r="C252" s="142">
        <f>(100-D252)/100</f>
        <v>0.89800000000000002</v>
      </c>
      <c r="D252" s="142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660</v>
      </c>
      <c r="B253" s="142">
        <f>B249*0.3</f>
        <v>8.4</v>
      </c>
      <c r="C253" s="142">
        <f>(100-D253)/100</f>
        <v>0.79599999999999993</v>
      </c>
      <c r="D253" s="142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711</v>
      </c>
      <c r="B254" s="143">
        <v>28</v>
      </c>
      <c r="C254" s="143"/>
      <c r="D254" s="143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657</v>
      </c>
      <c r="B255" s="142">
        <f>B254*0.15</f>
        <v>4.2</v>
      </c>
      <c r="C255" s="142">
        <f>(100-D255)/100</f>
        <v>0.89800000000000002</v>
      </c>
      <c r="D255" s="142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658</v>
      </c>
      <c r="B256" s="142">
        <f>B254*0.4</f>
        <v>11.200000000000001</v>
      </c>
      <c r="C256" s="142">
        <f>(100-D256)/100</f>
        <v>0.72799999999999998</v>
      </c>
      <c r="D256" s="142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798</v>
      </c>
      <c r="B257" s="142">
        <f>B254*0.15</f>
        <v>4.2</v>
      </c>
      <c r="C257" s="142">
        <f>(100-D257)/100</f>
        <v>0.89800000000000002</v>
      </c>
      <c r="D257" s="142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660</v>
      </c>
      <c r="B258" s="142">
        <f>B254*0.3</f>
        <v>8.4</v>
      </c>
      <c r="C258" s="142">
        <f>(100-D258)/100</f>
        <v>0.79599999999999993</v>
      </c>
      <c r="D258" s="142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45" t="s">
        <v>712</v>
      </c>
      <c r="B259" s="143">
        <v>28</v>
      </c>
      <c r="C259" s="143"/>
      <c r="D259" s="143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657</v>
      </c>
      <c r="B260" s="142">
        <f>B259*0.15</f>
        <v>4.2</v>
      </c>
      <c r="C260" s="142">
        <f>(100-D260)/100</f>
        <v>0.89800000000000002</v>
      </c>
      <c r="D260" s="142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658</v>
      </c>
      <c r="B261" s="142">
        <f>B259*0.4</f>
        <v>11.200000000000001</v>
      </c>
      <c r="C261" s="142">
        <f>(100-D261)/100</f>
        <v>0.72799999999999998</v>
      </c>
      <c r="D261" s="142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798</v>
      </c>
      <c r="B262" s="142">
        <f>B259*0.15</f>
        <v>4.2</v>
      </c>
      <c r="C262" s="142">
        <f>(100-D262)/100</f>
        <v>0.89800000000000002</v>
      </c>
      <c r="D262" s="142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660</v>
      </c>
      <c r="B263" s="142">
        <f>B259*0.3</f>
        <v>8.4</v>
      </c>
      <c r="C263" s="142">
        <f>(100-D263)/100</f>
        <v>0.79599999999999993</v>
      </c>
      <c r="D263" s="142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45" t="s">
        <v>794</v>
      </c>
      <c r="B264" s="143">
        <v>28</v>
      </c>
      <c r="C264" s="143"/>
      <c r="D264" s="143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657</v>
      </c>
      <c r="B265" s="142">
        <f>B264*0.15</f>
        <v>4.2</v>
      </c>
      <c r="C265" s="142">
        <f>(100-D265)/100</f>
        <v>0.89800000000000002</v>
      </c>
      <c r="D265" s="142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45" t="s">
        <v>795</v>
      </c>
      <c r="B266" s="143">
        <v>28</v>
      </c>
      <c r="C266" s="143"/>
      <c r="D266" s="143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657</v>
      </c>
      <c r="B267" s="142">
        <f>B266*0.15</f>
        <v>4.2</v>
      </c>
      <c r="C267" s="142">
        <f>(100-D267)/100</f>
        <v>0.89800000000000002</v>
      </c>
      <c r="D267" s="142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45" t="s">
        <v>796</v>
      </c>
      <c r="B268" s="143">
        <v>28</v>
      </c>
      <c r="C268" s="143"/>
      <c r="D268" s="143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657</v>
      </c>
      <c r="B269" s="142">
        <f>B268*0.15</f>
        <v>4.2</v>
      </c>
      <c r="C269" s="142">
        <f>(100-D269)/100</f>
        <v>0.89800000000000002</v>
      </c>
      <c r="D269" s="142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45" t="s">
        <v>862</v>
      </c>
      <c r="B270" s="143">
        <v>28</v>
      </c>
      <c r="C270" s="143"/>
      <c r="D270" s="143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657</v>
      </c>
      <c r="B271" s="142">
        <f>B270*0.15</f>
        <v>4.2</v>
      </c>
      <c r="C271" s="142">
        <f>(100-D271)/100</f>
        <v>0.89800000000000002</v>
      </c>
      <c r="D271" s="142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709</v>
      </c>
      <c r="B272" s="143">
        <v>27</v>
      </c>
      <c r="C272" s="143"/>
      <c r="D272" s="143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657</v>
      </c>
      <c r="B273" s="142">
        <f>B272*0.15</f>
        <v>4.05</v>
      </c>
      <c r="C273" s="142">
        <f>(100-D273)/100</f>
        <v>0.89950000000000008</v>
      </c>
      <c r="D273" s="142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658</v>
      </c>
      <c r="B274" s="142">
        <f>B272*0.4</f>
        <v>10.8</v>
      </c>
      <c r="C274" s="142">
        <f>(100-D274)/100</f>
        <v>0.73199999999999998</v>
      </c>
      <c r="D274" s="142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798</v>
      </c>
      <c r="B275" s="142">
        <f>B272*0.15</f>
        <v>4.05</v>
      </c>
      <c r="C275" s="142">
        <f>(100-D275)/100</f>
        <v>0.89950000000000008</v>
      </c>
      <c r="D275" s="142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660</v>
      </c>
      <c r="B276" s="142">
        <f>B272*0.3</f>
        <v>8.1</v>
      </c>
      <c r="C276" s="142">
        <f>(100-D276)/100</f>
        <v>0.79900000000000004</v>
      </c>
      <c r="D276" s="142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714</v>
      </c>
      <c r="B277" s="143">
        <v>28</v>
      </c>
      <c r="C277" s="143"/>
      <c r="D277" s="143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657</v>
      </c>
      <c r="B278" s="142">
        <f>B277*0.15</f>
        <v>4.2</v>
      </c>
      <c r="C278" s="142">
        <f>(100-D278)/100</f>
        <v>0.89800000000000002</v>
      </c>
      <c r="D278" s="142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658</v>
      </c>
      <c r="B279" s="142">
        <f>B277*0.4</f>
        <v>11.200000000000001</v>
      </c>
      <c r="C279" s="142">
        <f>(100-D279)/100</f>
        <v>0.72799999999999998</v>
      </c>
      <c r="D279" s="142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798</v>
      </c>
      <c r="B280" s="142">
        <f>B277*0.15</f>
        <v>4.2</v>
      </c>
      <c r="C280" s="142">
        <f>(100-D280)/100</f>
        <v>0.89800000000000002</v>
      </c>
      <c r="D280" s="142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660</v>
      </c>
      <c r="B281" s="142">
        <f>B277*0.3</f>
        <v>8.4</v>
      </c>
      <c r="C281" s="142">
        <f>(100-D281)/100</f>
        <v>0.79599999999999993</v>
      </c>
      <c r="D281" s="142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45" t="s">
        <v>713</v>
      </c>
      <c r="B282" s="143">
        <v>26</v>
      </c>
      <c r="C282" s="143"/>
      <c r="D282" s="143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657</v>
      </c>
      <c r="B283" s="142">
        <f>B282*0.15</f>
        <v>3.9</v>
      </c>
      <c r="C283" s="142">
        <f>(100-D283)/100</f>
        <v>0.90099999999999991</v>
      </c>
      <c r="D283" s="142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658</v>
      </c>
      <c r="B284" s="142">
        <f>B282*0.4</f>
        <v>10.4</v>
      </c>
      <c r="C284" s="142">
        <f>(100-D284)/100</f>
        <v>0.73599999999999999</v>
      </c>
      <c r="D284" s="142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798</v>
      </c>
      <c r="B285" s="142">
        <f>B282*0.15</f>
        <v>3.9</v>
      </c>
      <c r="C285" s="142">
        <f>(100-D285)/100</f>
        <v>0.90099999999999991</v>
      </c>
      <c r="D285" s="142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660</v>
      </c>
      <c r="B286" s="142">
        <f>B282*0.3</f>
        <v>7.8</v>
      </c>
      <c r="C286" s="142">
        <f>(100-D286)/100</f>
        <v>0.80200000000000005</v>
      </c>
      <c r="D286" s="142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715</v>
      </c>
      <c r="B287" s="143">
        <v>26</v>
      </c>
      <c r="C287" s="143"/>
      <c r="D287" s="143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657</v>
      </c>
      <c r="B288" s="142">
        <f>B287*0.15</f>
        <v>3.9</v>
      </c>
      <c r="C288" s="142">
        <f>(100-D288)/100</f>
        <v>0.90099999999999991</v>
      </c>
      <c r="D288" s="142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658</v>
      </c>
      <c r="B289" s="142">
        <f>B287*0.4</f>
        <v>10.4</v>
      </c>
      <c r="C289" s="142">
        <f>(100-D289)/100</f>
        <v>0.73599999999999999</v>
      </c>
      <c r="D289" s="142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798</v>
      </c>
      <c r="B290" s="142">
        <f>B287*0.15</f>
        <v>3.9</v>
      </c>
      <c r="C290" s="142">
        <f>(100-D290)/100</f>
        <v>0.90099999999999991</v>
      </c>
      <c r="D290" s="142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660</v>
      </c>
      <c r="B291" s="142">
        <f>B287*0.3</f>
        <v>7.8</v>
      </c>
      <c r="C291" s="142">
        <f>(100-D291)/100</f>
        <v>0.80200000000000005</v>
      </c>
      <c r="D291" s="142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3">
        <v>25</v>
      </c>
      <c r="C292" s="143"/>
      <c r="D292" s="143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657</v>
      </c>
      <c r="B293" s="142">
        <f>B292*0.15</f>
        <v>3.75</v>
      </c>
      <c r="C293" s="142">
        <f>(100-D293)/100</f>
        <v>0.90249999999999997</v>
      </c>
      <c r="D293" s="142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658</v>
      </c>
      <c r="B294" s="142">
        <f>B292*0.4</f>
        <v>10</v>
      </c>
      <c r="C294" s="142">
        <f>(100-D294)/100</f>
        <v>0.74</v>
      </c>
      <c r="D294" s="142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798</v>
      </c>
      <c r="B295" s="142">
        <f>B292*0.15</f>
        <v>3.75</v>
      </c>
      <c r="C295" s="142">
        <f>(100-D295)/100</f>
        <v>0.90249999999999997</v>
      </c>
      <c r="D295" s="142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660</v>
      </c>
      <c r="B296" s="142">
        <f>B292*0.3</f>
        <v>7.5</v>
      </c>
      <c r="C296" s="142">
        <f>(100-D296)/100</f>
        <v>0.80500000000000005</v>
      </c>
      <c r="D296" s="142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792</v>
      </c>
      <c r="B297" s="143">
        <v>25</v>
      </c>
      <c r="C297" s="143"/>
      <c r="D297" s="143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657</v>
      </c>
      <c r="B298" s="142">
        <f>B297*0.15</f>
        <v>3.75</v>
      </c>
      <c r="C298" s="142">
        <f>(100-D298)/100</f>
        <v>0.90249999999999997</v>
      </c>
      <c r="D298" s="142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45" t="s">
        <v>716</v>
      </c>
      <c r="B299" s="143">
        <v>25</v>
      </c>
      <c r="C299" s="143"/>
      <c r="D299" s="143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657</v>
      </c>
      <c r="B300" s="142">
        <f>B299*0.15</f>
        <v>3.75</v>
      </c>
      <c r="C300" s="142">
        <f>(100-D300)/100</f>
        <v>0.90249999999999997</v>
      </c>
      <c r="D300" s="142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658</v>
      </c>
      <c r="B301" s="142">
        <f>B299*0.4</f>
        <v>10</v>
      </c>
      <c r="C301" s="142">
        <f>(100-D301)/100</f>
        <v>0.74</v>
      </c>
      <c r="D301" s="142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798</v>
      </c>
      <c r="B302" s="142">
        <f>B299*0.15</f>
        <v>3.75</v>
      </c>
      <c r="C302" s="142">
        <f>(100-D302)/100</f>
        <v>0.90249999999999997</v>
      </c>
      <c r="D302" s="142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660</v>
      </c>
      <c r="B303" s="142">
        <f>B299*0.3</f>
        <v>7.5</v>
      </c>
      <c r="C303" s="142">
        <f>(100-D303)/100</f>
        <v>0.80500000000000005</v>
      </c>
      <c r="D303" s="142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717</v>
      </c>
      <c r="B304" s="143">
        <v>24</v>
      </c>
      <c r="C304" s="143"/>
      <c r="D304" s="143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657</v>
      </c>
      <c r="B305" s="142">
        <f>B304*0.15</f>
        <v>3.5999999999999996</v>
      </c>
      <c r="C305" s="142">
        <f>(100-D305)/100</f>
        <v>0.90400000000000003</v>
      </c>
      <c r="D305" s="142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658</v>
      </c>
      <c r="B306" s="142">
        <f>B304*0.4</f>
        <v>9.6000000000000014</v>
      </c>
      <c r="C306" s="142">
        <f>(100-D306)/100</f>
        <v>0.74400000000000011</v>
      </c>
      <c r="D306" s="142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798</v>
      </c>
      <c r="B307" s="142">
        <f>B304*0.15</f>
        <v>3.5999999999999996</v>
      </c>
      <c r="C307" s="142">
        <f>(100-D307)/100</f>
        <v>0.90400000000000003</v>
      </c>
      <c r="D307" s="142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660</v>
      </c>
      <c r="B308" s="142">
        <f>B304*0.3</f>
        <v>7.1999999999999993</v>
      </c>
      <c r="C308" s="142">
        <f>(100-D308)/100</f>
        <v>0.80799999999999994</v>
      </c>
      <c r="D308" s="142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718</v>
      </c>
      <c r="B309" s="143">
        <v>24</v>
      </c>
      <c r="C309" s="143"/>
      <c r="D309" s="143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657</v>
      </c>
      <c r="B310" s="142">
        <f>B309*0.15</f>
        <v>3.5999999999999996</v>
      </c>
      <c r="C310" s="142">
        <f>(100-D310)/100</f>
        <v>0.90400000000000003</v>
      </c>
      <c r="D310" s="142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658</v>
      </c>
      <c r="B311" s="142">
        <f>B309*0.4</f>
        <v>9.6000000000000014</v>
      </c>
      <c r="C311" s="142">
        <f>(100-D311)/100</f>
        <v>0.74400000000000011</v>
      </c>
      <c r="D311" s="142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798</v>
      </c>
      <c r="B312" s="142">
        <f>B309*0.15</f>
        <v>3.5999999999999996</v>
      </c>
      <c r="C312" s="142">
        <f>(100-D312)/100</f>
        <v>0.90400000000000003</v>
      </c>
      <c r="D312" s="142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660</v>
      </c>
      <c r="B313" s="142">
        <f>B309*0.3</f>
        <v>7.1999999999999993</v>
      </c>
      <c r="C313" s="142">
        <f>(100-D313)/100</f>
        <v>0.80799999999999994</v>
      </c>
      <c r="D313" s="142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45" t="s">
        <v>719</v>
      </c>
      <c r="B314" s="143">
        <v>24</v>
      </c>
      <c r="C314" s="143"/>
      <c r="D314" s="143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657</v>
      </c>
      <c r="B315" s="142">
        <f>B314*0.15</f>
        <v>3.5999999999999996</v>
      </c>
      <c r="C315" s="142">
        <f>(100-D315)/100</f>
        <v>0.90400000000000003</v>
      </c>
      <c r="D315" s="142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658</v>
      </c>
      <c r="B316" s="142">
        <f>B314*0.4</f>
        <v>9.6000000000000014</v>
      </c>
      <c r="C316" s="142">
        <f>(100-D316)/100</f>
        <v>0.74400000000000011</v>
      </c>
      <c r="D316" s="142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798</v>
      </c>
      <c r="B317" s="142">
        <f>B314*0.15</f>
        <v>3.5999999999999996</v>
      </c>
      <c r="C317" s="142">
        <f>(100-D317)/100</f>
        <v>0.90400000000000003</v>
      </c>
      <c r="D317" s="142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660</v>
      </c>
      <c r="B318" s="142">
        <f>B314*0.3</f>
        <v>7.1999999999999993</v>
      </c>
      <c r="C318" s="142">
        <f>(100-D318)/100</f>
        <v>0.80799999999999994</v>
      </c>
      <c r="D318" s="142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720</v>
      </c>
      <c r="B319" s="143">
        <v>24</v>
      </c>
      <c r="C319" s="143"/>
      <c r="D319" s="143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657</v>
      </c>
      <c r="B320" s="142">
        <f>B319*0.15</f>
        <v>3.5999999999999996</v>
      </c>
      <c r="C320" s="142">
        <f>(100-D320)/100</f>
        <v>0.90400000000000003</v>
      </c>
      <c r="D320" s="142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658</v>
      </c>
      <c r="B321" s="142">
        <f>B319*0.4</f>
        <v>9.6000000000000014</v>
      </c>
      <c r="C321" s="142">
        <f>(100-D321)/100</f>
        <v>0.74400000000000011</v>
      </c>
      <c r="D321" s="142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798</v>
      </c>
      <c r="B322" s="142">
        <f>B319*0.15</f>
        <v>3.5999999999999996</v>
      </c>
      <c r="C322" s="142">
        <f>(100-D322)/100</f>
        <v>0.90400000000000003</v>
      </c>
      <c r="D322" s="142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660</v>
      </c>
      <c r="B323" s="142">
        <f>B319*0.3</f>
        <v>7.1999999999999993</v>
      </c>
      <c r="C323" s="142">
        <f>(100-D323)/100</f>
        <v>0.80799999999999994</v>
      </c>
      <c r="D323" s="142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721</v>
      </c>
      <c r="B324" s="143">
        <v>23</v>
      </c>
      <c r="C324" s="143"/>
      <c r="D324" s="143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657</v>
      </c>
      <c r="B325" s="142">
        <f>B324*0.15</f>
        <v>3.4499999999999997</v>
      </c>
      <c r="C325" s="142">
        <f>(100-D325)/100</f>
        <v>0.90549999999999997</v>
      </c>
      <c r="D325" s="142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658</v>
      </c>
      <c r="B326" s="142">
        <f>B324*0.4</f>
        <v>9.2000000000000011</v>
      </c>
      <c r="C326" s="142">
        <f>(100-D326)/100</f>
        <v>0.748</v>
      </c>
      <c r="D326" s="142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798</v>
      </c>
      <c r="B327" s="142">
        <f>B324*0.15</f>
        <v>3.4499999999999997</v>
      </c>
      <c r="C327" s="142">
        <f>(100-D327)/100</f>
        <v>0.90549999999999997</v>
      </c>
      <c r="D327" s="142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660</v>
      </c>
      <c r="B328" s="142">
        <f>B324*0.3</f>
        <v>6.8999999999999995</v>
      </c>
      <c r="C328" s="142">
        <f>(100-D328)/100</f>
        <v>0.81099999999999994</v>
      </c>
      <c r="D328" s="142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45" t="s">
        <v>722</v>
      </c>
      <c r="B329" s="143">
        <v>23</v>
      </c>
      <c r="C329" s="143"/>
      <c r="D329" s="143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657</v>
      </c>
      <c r="B330" s="142">
        <f>B329*0.15</f>
        <v>3.4499999999999997</v>
      </c>
      <c r="C330" s="142">
        <f>(100-D330)/100</f>
        <v>0.90549999999999997</v>
      </c>
      <c r="D330" s="142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658</v>
      </c>
      <c r="B331" s="142">
        <f>B329*0.4</f>
        <v>9.2000000000000011</v>
      </c>
      <c r="C331" s="142">
        <f>(100-D331)/100</f>
        <v>0.748</v>
      </c>
      <c r="D331" s="142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798</v>
      </c>
      <c r="B332" s="142">
        <f>B329*0.15</f>
        <v>3.4499999999999997</v>
      </c>
      <c r="C332" s="142">
        <f>(100-D332)/100</f>
        <v>0.90549999999999997</v>
      </c>
      <c r="D332" s="142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660</v>
      </c>
      <c r="B333" s="142">
        <f>B329*0.3</f>
        <v>6.8999999999999995</v>
      </c>
      <c r="C333" s="142">
        <f>(100-D333)/100</f>
        <v>0.81099999999999994</v>
      </c>
      <c r="D333" s="142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723</v>
      </c>
      <c r="B334" s="143">
        <v>22</v>
      </c>
      <c r="C334" s="143"/>
      <c r="D334" s="143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657</v>
      </c>
      <c r="B335" s="142">
        <f>B334*0.15</f>
        <v>3.3</v>
      </c>
      <c r="C335" s="142">
        <f>(100-D335)/100</f>
        <v>0.90700000000000003</v>
      </c>
      <c r="D335" s="142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658</v>
      </c>
      <c r="B336" s="142">
        <f>B334*0.4</f>
        <v>8.8000000000000007</v>
      </c>
      <c r="C336" s="142">
        <f>(100-D336)/100</f>
        <v>0.752</v>
      </c>
      <c r="D336" s="142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798</v>
      </c>
      <c r="B337" s="142">
        <f>B334*0.15</f>
        <v>3.3</v>
      </c>
      <c r="C337" s="142">
        <f>(100-D337)/100</f>
        <v>0.90700000000000003</v>
      </c>
      <c r="D337" s="142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660</v>
      </c>
      <c r="B338" s="142">
        <f>B334*0.3</f>
        <v>6.6</v>
      </c>
      <c r="C338" s="142">
        <f>(100-D338)/100</f>
        <v>0.81400000000000006</v>
      </c>
      <c r="D338" s="142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724</v>
      </c>
      <c r="B339" s="143">
        <v>22</v>
      </c>
      <c r="C339" s="143"/>
      <c r="D339" s="143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657</v>
      </c>
      <c r="B340" s="142">
        <f>B339*0.15</f>
        <v>3.3</v>
      </c>
      <c r="C340" s="142">
        <f>(100-D340)/100</f>
        <v>0.90700000000000003</v>
      </c>
      <c r="D340" s="142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658</v>
      </c>
      <c r="B341" s="142">
        <f>B339*0.4</f>
        <v>8.8000000000000007</v>
      </c>
      <c r="C341" s="142">
        <f>(100-D341)/100</f>
        <v>0.752</v>
      </c>
      <c r="D341" s="142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798</v>
      </c>
      <c r="B342" s="142">
        <f>B339*0.15</f>
        <v>3.3</v>
      </c>
      <c r="C342" s="142">
        <f>(100-D342)/100</f>
        <v>0.90700000000000003</v>
      </c>
      <c r="D342" s="142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660</v>
      </c>
      <c r="B343" s="142">
        <f>B339*0.3</f>
        <v>6.6</v>
      </c>
      <c r="C343" s="142">
        <f>(100-D343)/100</f>
        <v>0.81400000000000006</v>
      </c>
      <c r="D343" s="142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790</v>
      </c>
      <c r="B344" s="143">
        <v>22</v>
      </c>
      <c r="C344" s="143"/>
      <c r="D344" s="143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657</v>
      </c>
      <c r="B345" s="142">
        <f>B344*0.15</f>
        <v>3.3</v>
      </c>
      <c r="C345" s="142">
        <f>(100-D345)/100</f>
        <v>0.90700000000000003</v>
      </c>
      <c r="D345" s="142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45" t="s">
        <v>725</v>
      </c>
      <c r="B346" s="143">
        <v>22</v>
      </c>
      <c r="C346" s="143"/>
      <c r="D346" s="143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657</v>
      </c>
      <c r="B347" s="142">
        <f>B346*0.15</f>
        <v>3.3</v>
      </c>
      <c r="C347" s="142">
        <f>(100-D347)/100</f>
        <v>0.90700000000000003</v>
      </c>
      <c r="D347" s="142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658</v>
      </c>
      <c r="B348" s="142">
        <f>B346*0.4</f>
        <v>8.8000000000000007</v>
      </c>
      <c r="C348" s="142">
        <f>(100-D348)/100</f>
        <v>0.752</v>
      </c>
      <c r="D348" s="142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798</v>
      </c>
      <c r="B349" s="142">
        <f>B346*0.15</f>
        <v>3.3</v>
      </c>
      <c r="C349" s="142">
        <f>(100-D349)/100</f>
        <v>0.90700000000000003</v>
      </c>
      <c r="D349" s="142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660</v>
      </c>
      <c r="B350" s="142">
        <f>B346*0.3</f>
        <v>6.6</v>
      </c>
      <c r="C350" s="142">
        <f>(100-D350)/100</f>
        <v>0.81400000000000006</v>
      </c>
      <c r="D350" s="142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726</v>
      </c>
      <c r="B351" s="143">
        <v>21</v>
      </c>
      <c r="C351" s="143"/>
      <c r="D351" s="143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657</v>
      </c>
      <c r="B352" s="142">
        <f>B351*0.15</f>
        <v>3.15</v>
      </c>
      <c r="C352" s="142">
        <f>(100-D352)/100</f>
        <v>0.90849999999999997</v>
      </c>
      <c r="D352" s="142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658</v>
      </c>
      <c r="B353" s="142">
        <f>B351*0.4</f>
        <v>8.4</v>
      </c>
      <c r="C353" s="142">
        <f>(100-D353)/100</f>
        <v>0.75599999999999989</v>
      </c>
      <c r="D353" s="142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798</v>
      </c>
      <c r="B354" s="142">
        <f>B351*0.15</f>
        <v>3.15</v>
      </c>
      <c r="C354" s="142">
        <f>(100-D354)/100</f>
        <v>0.90849999999999997</v>
      </c>
      <c r="D354" s="142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660</v>
      </c>
      <c r="B355" s="142">
        <f>B351*0.3</f>
        <v>6.3</v>
      </c>
      <c r="C355" s="142">
        <f>(100-D355)/100</f>
        <v>0.81700000000000006</v>
      </c>
      <c r="D355" s="142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59" t="s">
        <v>671</v>
      </c>
      <c r="B356" s="159"/>
      <c r="C356" s="159"/>
      <c r="D356" s="159"/>
      <c r="E356" s="159"/>
      <c r="F356" s="159"/>
      <c r="G356" s="159"/>
      <c r="H356" s="159"/>
      <c r="I356" s="159"/>
      <c r="J356" s="159"/>
      <c r="K356" s="159"/>
      <c r="L356" s="159"/>
    </row>
    <row r="357" spans="1:14">
      <c r="A357" s="22" t="s">
        <v>662</v>
      </c>
      <c r="B357" s="22" t="s">
        <v>656</v>
      </c>
      <c r="C357" s="22"/>
      <c r="D357" s="22" t="s">
        <v>661</v>
      </c>
      <c r="E357" s="22" t="s">
        <v>663</v>
      </c>
      <c r="F357" s="22" t="s">
        <v>664</v>
      </c>
      <c r="G357" s="22" t="s">
        <v>665</v>
      </c>
      <c r="H357" s="22" t="s">
        <v>666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727</v>
      </c>
      <c r="B358" s="143">
        <v>20</v>
      </c>
      <c r="C358" s="143"/>
      <c r="D358" s="143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657</v>
      </c>
      <c r="B359" s="142">
        <f>B358*0.15</f>
        <v>3</v>
      </c>
      <c r="C359" s="142">
        <f>(100-D359)/100</f>
        <v>0.94</v>
      </c>
      <c r="D359" s="142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658</v>
      </c>
      <c r="B360" s="142">
        <f>B358*0.4</f>
        <v>8</v>
      </c>
      <c r="C360" s="142">
        <f>(100-D360)/100</f>
        <v>0.84</v>
      </c>
      <c r="D360" s="142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798</v>
      </c>
      <c r="B361" s="142">
        <f>B358*0.15</f>
        <v>3</v>
      </c>
      <c r="C361" s="142">
        <f>(100-D361)/100</f>
        <v>0.94</v>
      </c>
      <c r="D361" s="142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660</v>
      </c>
      <c r="B362" s="142">
        <f>B358*0.3</f>
        <v>6</v>
      </c>
      <c r="C362" s="142">
        <f>(100-D362)/100</f>
        <v>0.88</v>
      </c>
      <c r="D362" s="142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45" t="s">
        <v>728</v>
      </c>
      <c r="B363" s="143">
        <v>20</v>
      </c>
      <c r="C363" s="143"/>
      <c r="D363" s="143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657</v>
      </c>
      <c r="B364" s="142">
        <f>B363*0.15</f>
        <v>3</v>
      </c>
      <c r="C364" s="142">
        <f>(100-D364)/100</f>
        <v>0.94</v>
      </c>
      <c r="D364" s="142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658</v>
      </c>
      <c r="B365" s="142">
        <f>B363*0.4</f>
        <v>8</v>
      </c>
      <c r="C365" s="142">
        <f>(100-D365)/100</f>
        <v>0.84</v>
      </c>
      <c r="D365" s="142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798</v>
      </c>
      <c r="B366" s="142">
        <f>B363*0.15</f>
        <v>3</v>
      </c>
      <c r="C366" s="142">
        <f>(100-D366)/100</f>
        <v>0.94</v>
      </c>
      <c r="D366" s="142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660</v>
      </c>
      <c r="B367" s="142">
        <f>B363*0.3</f>
        <v>6</v>
      </c>
      <c r="C367" s="142">
        <f>(100-D367)/100</f>
        <v>0.88</v>
      </c>
      <c r="D367" s="142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729</v>
      </c>
      <c r="B368" s="143">
        <v>19</v>
      </c>
      <c r="C368" s="143"/>
      <c r="D368" s="143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657</v>
      </c>
      <c r="B369" s="142">
        <f>B368*0.15</f>
        <v>2.85</v>
      </c>
      <c r="C369" s="142">
        <f>(100-D369)/100</f>
        <v>0.94</v>
      </c>
      <c r="D369" s="142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658</v>
      </c>
      <c r="B370" s="142">
        <f>B368*0.4</f>
        <v>7.6000000000000005</v>
      </c>
      <c r="C370" s="142">
        <f>(100-D370)/100</f>
        <v>0.84</v>
      </c>
      <c r="D370" s="142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798</v>
      </c>
      <c r="B371" s="142">
        <f>B368*0.15</f>
        <v>2.85</v>
      </c>
      <c r="C371" s="142">
        <f>(100-D371)/100</f>
        <v>0.94</v>
      </c>
      <c r="D371" s="142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660</v>
      </c>
      <c r="B372" s="142">
        <f>B368*0.3</f>
        <v>5.7</v>
      </c>
      <c r="C372" s="142">
        <f>(100-D372)/100</f>
        <v>0.88</v>
      </c>
      <c r="D372" s="142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857</v>
      </c>
      <c r="B373" s="143">
        <v>19</v>
      </c>
      <c r="C373" s="143"/>
      <c r="D373" s="143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657</v>
      </c>
      <c r="B374" s="142">
        <f>B373*0.15</f>
        <v>2.85</v>
      </c>
      <c r="C374" s="142">
        <f>(100-D374)/100</f>
        <v>0.94750000000000001</v>
      </c>
      <c r="D374" s="142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798</v>
      </c>
      <c r="B375" s="142">
        <f>B373*0.15</f>
        <v>2.85</v>
      </c>
      <c r="C375" s="142">
        <v>0.94</v>
      </c>
      <c r="D375" s="142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730</v>
      </c>
      <c r="B376" s="143">
        <v>18</v>
      </c>
      <c r="C376" s="143"/>
      <c r="D376" s="143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657</v>
      </c>
      <c r="B377" s="142">
        <f>B376*0.15</f>
        <v>2.6999999999999997</v>
      </c>
      <c r="C377" s="142">
        <f>(100-D377)/100</f>
        <v>0.94750000000000001</v>
      </c>
      <c r="D377" s="142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658</v>
      </c>
      <c r="B378" s="142">
        <f>B376*0.4</f>
        <v>7.2</v>
      </c>
      <c r="C378" s="142">
        <f>(100-D378)/100</f>
        <v>0.86</v>
      </c>
      <c r="D378" s="142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798</v>
      </c>
      <c r="B379" s="142">
        <f>B376*0.15</f>
        <v>2.6999999999999997</v>
      </c>
      <c r="C379" s="142">
        <f>(100-D379)/100</f>
        <v>0.94750000000000001</v>
      </c>
      <c r="D379" s="142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660</v>
      </c>
      <c r="B380" s="142">
        <f>B376*0.3</f>
        <v>5.3999999999999995</v>
      </c>
      <c r="C380" s="142">
        <f>(100-D380)/100</f>
        <v>0.89500000000000002</v>
      </c>
      <c r="D380" s="142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783</v>
      </c>
      <c r="B381" s="143">
        <v>18</v>
      </c>
      <c r="C381" s="143"/>
      <c r="D381" s="143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657</v>
      </c>
      <c r="B382" s="142">
        <f>B381*0.15</f>
        <v>2.6999999999999997</v>
      </c>
      <c r="C382" s="142">
        <f>(100-D382)/100</f>
        <v>0.94750000000000001</v>
      </c>
      <c r="D382" s="142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45" t="s">
        <v>731</v>
      </c>
      <c r="B383" s="143">
        <v>18</v>
      </c>
      <c r="C383" s="143"/>
      <c r="D383" s="143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657</v>
      </c>
      <c r="B384" s="142">
        <f>B383*0.15</f>
        <v>2.6999999999999997</v>
      </c>
      <c r="C384" s="142">
        <f>(100-D384)/100</f>
        <v>0.94750000000000001</v>
      </c>
      <c r="D384" s="142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658</v>
      </c>
      <c r="B385" s="142">
        <f>B383*0.4</f>
        <v>7.2</v>
      </c>
      <c r="C385" s="142">
        <f>(100-D385)/100</f>
        <v>0.86</v>
      </c>
      <c r="D385" s="142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798</v>
      </c>
      <c r="B386" s="142">
        <f>B383*0.15</f>
        <v>2.6999999999999997</v>
      </c>
      <c r="C386" s="142">
        <f>(100-D386)/100</f>
        <v>0.94750000000000001</v>
      </c>
      <c r="D386" s="142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660</v>
      </c>
      <c r="B387" s="142">
        <f>B383*0.3</f>
        <v>5.3999999999999995</v>
      </c>
      <c r="C387" s="142">
        <f>(100-D387)/100</f>
        <v>0.89500000000000002</v>
      </c>
      <c r="D387" s="142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732</v>
      </c>
      <c r="B388" s="143">
        <v>16</v>
      </c>
      <c r="C388" s="143"/>
      <c r="D388" s="143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657</v>
      </c>
      <c r="B389" s="142">
        <f>B388*0.15</f>
        <v>2.4</v>
      </c>
      <c r="C389" s="142">
        <f>(100-D389)/100</f>
        <v>0.95050000000000001</v>
      </c>
      <c r="D389" s="142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658</v>
      </c>
      <c r="B390" s="142">
        <f>B388*0.4</f>
        <v>6.4</v>
      </c>
      <c r="C390" s="142">
        <f>(100-D390)/100</f>
        <v>0.86799999999999999</v>
      </c>
      <c r="D390" s="142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798</v>
      </c>
      <c r="B391" s="142">
        <f>B388*0.15</f>
        <v>2.4</v>
      </c>
      <c r="C391" s="142">
        <f>(100-D391)/100</f>
        <v>0.95050000000000001</v>
      </c>
      <c r="D391" s="142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660</v>
      </c>
      <c r="B392" s="142">
        <f>B388*0.3</f>
        <v>4.8</v>
      </c>
      <c r="C392" s="142">
        <f>(100-D392)/100</f>
        <v>0.90099999999999991</v>
      </c>
      <c r="D392" s="142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733</v>
      </c>
      <c r="B393" s="143">
        <v>16</v>
      </c>
      <c r="C393" s="143"/>
      <c r="D393" s="143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657</v>
      </c>
      <c r="B394" s="142">
        <f>B393*0.15</f>
        <v>2.4</v>
      </c>
      <c r="C394" s="142">
        <f>(100-D394)/100</f>
        <v>0.95050000000000001</v>
      </c>
      <c r="D394" s="142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658</v>
      </c>
      <c r="B395" s="142">
        <f>B393*0.4</f>
        <v>6.4</v>
      </c>
      <c r="C395" s="142">
        <f>(100-D395)/100</f>
        <v>0.86799999999999999</v>
      </c>
      <c r="D395" s="142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798</v>
      </c>
      <c r="B396" s="142">
        <f>B393*0.15</f>
        <v>2.4</v>
      </c>
      <c r="C396" s="142">
        <f>(100-D396)/100</f>
        <v>0.95050000000000001</v>
      </c>
      <c r="D396" s="142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660</v>
      </c>
      <c r="B397" s="142">
        <f>B393*0.3</f>
        <v>4.8</v>
      </c>
      <c r="C397" s="142">
        <f>(100-D397)/100</f>
        <v>0.90099999999999991</v>
      </c>
      <c r="D397" s="142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45" t="s">
        <v>734</v>
      </c>
      <c r="B398" s="143">
        <v>16</v>
      </c>
      <c r="C398" s="143"/>
      <c r="D398" s="143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657</v>
      </c>
      <c r="B399" s="142">
        <f>B398*0.15</f>
        <v>2.4</v>
      </c>
      <c r="C399" s="142">
        <f>(100-D399)/100</f>
        <v>0.95200000000000007</v>
      </c>
      <c r="D399" s="142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658</v>
      </c>
      <c r="B400" s="142">
        <f>B398*0.4</f>
        <v>6.4</v>
      </c>
      <c r="C400" s="142">
        <f>(100-D400)/100</f>
        <v>0.872</v>
      </c>
      <c r="D400" s="142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798</v>
      </c>
      <c r="B401" s="142">
        <f>B398*0.15</f>
        <v>2.4</v>
      </c>
      <c r="C401" s="142">
        <f>(100-D401)/100</f>
        <v>0.95200000000000007</v>
      </c>
      <c r="D401" s="142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660</v>
      </c>
      <c r="B402" s="142">
        <f>B398*0.3</f>
        <v>4.8</v>
      </c>
      <c r="C402" s="142">
        <f>(100-D402)/100</f>
        <v>0.90400000000000003</v>
      </c>
      <c r="D402" s="142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735</v>
      </c>
      <c r="B403" s="143">
        <v>16</v>
      </c>
      <c r="C403" s="143"/>
      <c r="D403" s="143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657</v>
      </c>
      <c r="B404" s="142">
        <f>B403*0.15</f>
        <v>2.4</v>
      </c>
      <c r="C404" s="142">
        <f>(100-D404)/100</f>
        <v>0.95499999999999996</v>
      </c>
      <c r="D404" s="142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658</v>
      </c>
      <c r="B405" s="142">
        <f>B403*0.4</f>
        <v>6.4</v>
      </c>
      <c r="C405" s="142">
        <f>(100-D405)/100</f>
        <v>0.88</v>
      </c>
      <c r="D405" s="142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798</v>
      </c>
      <c r="B406" s="142">
        <f>B403*0.15</f>
        <v>2.4</v>
      </c>
      <c r="C406" s="142">
        <f>(100-D406)/100</f>
        <v>0.95499999999999996</v>
      </c>
      <c r="D406" s="142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660</v>
      </c>
      <c r="B407" s="142">
        <f>B403*0.3</f>
        <v>4.8</v>
      </c>
      <c r="C407" s="142">
        <f>(100-D407)/100</f>
        <v>0.91</v>
      </c>
      <c r="D407" s="142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736</v>
      </c>
      <c r="B408" s="143">
        <v>16</v>
      </c>
      <c r="C408" s="143"/>
      <c r="D408" s="143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657</v>
      </c>
      <c r="B409" s="142">
        <f>B408*0.15</f>
        <v>2.4</v>
      </c>
      <c r="C409" s="142">
        <f>(100-D409)/100</f>
        <v>0.95499999999999996</v>
      </c>
      <c r="D409" s="142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658</v>
      </c>
      <c r="B410" s="142">
        <f>B408*0.4</f>
        <v>6.4</v>
      </c>
      <c r="C410" s="142">
        <f>(100-D410)/100</f>
        <v>0.88</v>
      </c>
      <c r="D410" s="142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798</v>
      </c>
      <c r="B411" s="142">
        <f>B408*0.15</f>
        <v>2.4</v>
      </c>
      <c r="C411" s="142">
        <f>(100-D411)/100</f>
        <v>0.95499999999999996</v>
      </c>
      <c r="D411" s="142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660</v>
      </c>
      <c r="B412" s="142">
        <f>B408*0.3</f>
        <v>4.8</v>
      </c>
      <c r="C412" s="142">
        <f>(100-D412)/100</f>
        <v>0.91</v>
      </c>
      <c r="D412" s="142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45" t="s">
        <v>737</v>
      </c>
      <c r="B413" s="143">
        <v>16</v>
      </c>
      <c r="C413" s="143"/>
      <c r="D413" s="143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657</v>
      </c>
      <c r="B414" s="142">
        <f>B413*0.15</f>
        <v>2.4</v>
      </c>
      <c r="C414" s="142">
        <f>(100-D414)/100</f>
        <v>0.95499999999999996</v>
      </c>
      <c r="D414" s="142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658</v>
      </c>
      <c r="B415" s="142">
        <f>B413*0.4</f>
        <v>6.4</v>
      </c>
      <c r="C415" s="142">
        <f>(100-D415)/100</f>
        <v>0.88</v>
      </c>
      <c r="D415" s="142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798</v>
      </c>
      <c r="B416" s="142">
        <f>B413*0.15</f>
        <v>2.4</v>
      </c>
      <c r="C416" s="142">
        <f>(100-D416)/100</f>
        <v>0.95499999999999996</v>
      </c>
      <c r="D416" s="142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660</v>
      </c>
      <c r="B417" s="142">
        <f>B413*0.3</f>
        <v>4.8</v>
      </c>
      <c r="C417" s="142">
        <f>(100-D417)/100</f>
        <v>0.91</v>
      </c>
      <c r="D417" s="142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738</v>
      </c>
      <c r="B418" s="143">
        <v>15</v>
      </c>
      <c r="C418" s="143"/>
      <c r="D418" s="143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657</v>
      </c>
      <c r="B419" s="142">
        <f>B418*0.15</f>
        <v>2.25</v>
      </c>
      <c r="C419" s="142">
        <f>(100-D419)/100</f>
        <v>0.95499999999999996</v>
      </c>
      <c r="D419" s="142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658</v>
      </c>
      <c r="B420" s="142">
        <f>B418*0.4</f>
        <v>6</v>
      </c>
      <c r="C420" s="142">
        <f>(100-D420)/100</f>
        <v>0.88</v>
      </c>
      <c r="D420" s="142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798</v>
      </c>
      <c r="B421" s="142">
        <f>B418*0.15</f>
        <v>2.25</v>
      </c>
      <c r="C421" s="142">
        <f>(100-D421)/100</f>
        <v>0.95499999999999996</v>
      </c>
      <c r="D421" s="142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660</v>
      </c>
      <c r="B422" s="142">
        <f>B418*0.3</f>
        <v>4.5</v>
      </c>
      <c r="C422" s="142">
        <f>(100-D422)/100</f>
        <v>0.91</v>
      </c>
      <c r="D422" s="142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739</v>
      </c>
      <c r="B423" s="143">
        <v>15</v>
      </c>
      <c r="C423" s="143"/>
      <c r="D423" s="143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657</v>
      </c>
      <c r="B424" s="142">
        <f>B423*0.15</f>
        <v>2.25</v>
      </c>
      <c r="C424" s="142">
        <f>(100-D424)/100</f>
        <v>0.95499999999999996</v>
      </c>
      <c r="D424" s="142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658</v>
      </c>
      <c r="B425" s="142">
        <f>B423*0.4</f>
        <v>6</v>
      </c>
      <c r="C425" s="142">
        <f>(100-D425)/100</f>
        <v>0.88</v>
      </c>
      <c r="D425" s="142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798</v>
      </c>
      <c r="B426" s="142">
        <f>B423*0.15</f>
        <v>2.25</v>
      </c>
      <c r="C426" s="142">
        <f>(100-D426)/100</f>
        <v>0.95499999999999996</v>
      </c>
      <c r="D426" s="142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660</v>
      </c>
      <c r="B427" s="142">
        <f>B423*0.3</f>
        <v>4.5</v>
      </c>
      <c r="C427" s="142">
        <f>(100-D427)/100</f>
        <v>0.91</v>
      </c>
      <c r="D427" s="142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45" t="s">
        <v>740</v>
      </c>
      <c r="B428" s="143">
        <v>15</v>
      </c>
      <c r="C428" s="143"/>
      <c r="D428" s="143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657</v>
      </c>
      <c r="B429" s="142">
        <f>B428*0.15</f>
        <v>2.25</v>
      </c>
      <c r="C429" s="142">
        <f>(100-D429)/100</f>
        <v>0.95499999999999996</v>
      </c>
      <c r="D429" s="142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658</v>
      </c>
      <c r="B430" s="142">
        <f>B428*0.4</f>
        <v>6</v>
      </c>
      <c r="C430" s="142">
        <f>(100-D430)/100</f>
        <v>0.88</v>
      </c>
      <c r="D430" s="142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798</v>
      </c>
      <c r="B431" s="142">
        <f>B428*0.15</f>
        <v>2.25</v>
      </c>
      <c r="C431" s="142">
        <f>(100-D431)/100</f>
        <v>0.95499999999999996</v>
      </c>
      <c r="D431" s="142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660</v>
      </c>
      <c r="B432" s="142">
        <f>B428*0.3</f>
        <v>4.5</v>
      </c>
      <c r="C432" s="142">
        <f>(100-D432)/100</f>
        <v>0.91</v>
      </c>
      <c r="D432" s="142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45" t="s">
        <v>789</v>
      </c>
      <c r="B433" s="143">
        <v>15</v>
      </c>
      <c r="C433" s="143"/>
      <c r="D433" s="143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657</v>
      </c>
      <c r="B434" s="142">
        <f>B433*0.15</f>
        <v>2.25</v>
      </c>
      <c r="C434" s="142">
        <f>(100-D434)/100</f>
        <v>0.95499999999999996</v>
      </c>
      <c r="D434" s="142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741</v>
      </c>
      <c r="B435" s="143">
        <v>15</v>
      </c>
      <c r="C435" s="143"/>
      <c r="D435" s="143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657</v>
      </c>
      <c r="B436" s="142">
        <f>B435*0.15</f>
        <v>2.25</v>
      </c>
      <c r="C436" s="142">
        <f>(100-D436)/100</f>
        <v>0.95499999999999996</v>
      </c>
      <c r="D436" s="142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658</v>
      </c>
      <c r="B437" s="142">
        <f>B435*0.4</f>
        <v>6</v>
      </c>
      <c r="C437" s="142">
        <f>(100-D437)/100</f>
        <v>0.88</v>
      </c>
      <c r="D437" s="142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660</v>
      </c>
      <c r="B438" s="142">
        <f>B435*0.3</f>
        <v>4.5</v>
      </c>
      <c r="C438" s="142">
        <f>(100-D438)/100</f>
        <v>0.95499999999999996</v>
      </c>
      <c r="D438" s="142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781</v>
      </c>
      <c r="B439" s="143">
        <v>15</v>
      </c>
      <c r="C439" s="143"/>
      <c r="D439" s="143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657</v>
      </c>
      <c r="B440" s="142">
        <f>B439*0.15</f>
        <v>2.25</v>
      </c>
      <c r="C440" s="142">
        <f>(100-D440)/100</f>
        <v>0.95499999999999996</v>
      </c>
      <c r="D440" s="142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742</v>
      </c>
      <c r="B441" s="143">
        <v>15</v>
      </c>
      <c r="C441" s="143"/>
      <c r="D441" s="143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657</v>
      </c>
      <c r="B442" s="142">
        <f>B441*0.15</f>
        <v>2.25</v>
      </c>
      <c r="C442" s="142">
        <f>(100-D442)/100</f>
        <v>0.95499999999999996</v>
      </c>
      <c r="D442" s="142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658</v>
      </c>
      <c r="B443" s="142">
        <f>B441*0.4</f>
        <v>6</v>
      </c>
      <c r="C443" s="142">
        <f>(100-D443)/100</f>
        <v>0.88</v>
      </c>
      <c r="D443" s="142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798</v>
      </c>
      <c r="B444" s="142">
        <f>B441*0.15</f>
        <v>2.25</v>
      </c>
      <c r="C444" s="142">
        <f>(100-D444)/100</f>
        <v>0.95499999999999996</v>
      </c>
      <c r="D444" s="142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660</v>
      </c>
      <c r="B445" s="142">
        <f>B441*0.3</f>
        <v>4.5</v>
      </c>
      <c r="C445" s="142">
        <f>(100-D445)/100</f>
        <v>0.91</v>
      </c>
      <c r="D445" s="142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45" t="s">
        <v>743</v>
      </c>
      <c r="B446" s="143">
        <v>14</v>
      </c>
      <c r="C446" s="143"/>
      <c r="D446" s="143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657</v>
      </c>
      <c r="B447" s="142">
        <f>B446*0.15</f>
        <v>2.1</v>
      </c>
      <c r="C447" s="142">
        <f>(100-D447)/100</f>
        <v>0.95799999999999996</v>
      </c>
      <c r="D447" s="142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658</v>
      </c>
      <c r="B448" s="142">
        <f>B446*0.4</f>
        <v>5.6000000000000005</v>
      </c>
      <c r="C448" s="142">
        <f>(100-D448)/100</f>
        <v>0.88800000000000001</v>
      </c>
      <c r="D448" s="142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798</v>
      </c>
      <c r="B449" s="142">
        <f>B446*0.15</f>
        <v>2.1</v>
      </c>
      <c r="C449" s="142">
        <f>(100-D449)/100</f>
        <v>0.95799999999999996</v>
      </c>
      <c r="D449" s="142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660</v>
      </c>
      <c r="B450" s="142">
        <f>B446*0.3</f>
        <v>4.2</v>
      </c>
      <c r="C450" s="142">
        <f>(100-D450)/100</f>
        <v>0.91599999999999993</v>
      </c>
      <c r="D450" s="142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744</v>
      </c>
      <c r="B451" s="143">
        <v>13</v>
      </c>
      <c r="C451" s="143"/>
      <c r="D451" s="143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657</v>
      </c>
      <c r="B452" s="142">
        <f>B451*0.15</f>
        <v>1.95</v>
      </c>
      <c r="C452" s="142">
        <f>(100-D452)/100</f>
        <v>0.95799999999999996</v>
      </c>
      <c r="D452" s="142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658</v>
      </c>
      <c r="B453" s="142">
        <f>B451*0.4</f>
        <v>5.2</v>
      </c>
      <c r="C453" s="142">
        <f>(100-D453)/100</f>
        <v>0.88800000000000001</v>
      </c>
      <c r="D453" s="142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798</v>
      </c>
      <c r="B454" s="142">
        <f>B451*0.15</f>
        <v>1.95</v>
      </c>
      <c r="C454" s="142">
        <f>(100-D454)/100</f>
        <v>0.95799999999999996</v>
      </c>
      <c r="D454" s="142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660</v>
      </c>
      <c r="B455" s="142">
        <f>B451*0.3</f>
        <v>3.9</v>
      </c>
      <c r="C455" s="142">
        <f>(100-D455)/100</f>
        <v>0.91599999999999993</v>
      </c>
      <c r="D455" s="142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745</v>
      </c>
      <c r="B456" s="143">
        <v>13</v>
      </c>
      <c r="C456" s="143"/>
      <c r="D456" s="143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657</v>
      </c>
      <c r="B457" s="142">
        <f>B456*0.15</f>
        <v>1.95</v>
      </c>
      <c r="C457" s="142">
        <f>(100-D457)/100</f>
        <v>0.95799999999999996</v>
      </c>
      <c r="D457" s="142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658</v>
      </c>
      <c r="B458" s="142">
        <f>B456*0.4</f>
        <v>5.2</v>
      </c>
      <c r="C458" s="142">
        <f>(100-D458)/100</f>
        <v>0.88800000000000001</v>
      </c>
      <c r="D458" s="142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798</v>
      </c>
      <c r="B459" s="142">
        <f>B456*0.15</f>
        <v>1.95</v>
      </c>
      <c r="C459" s="142">
        <f>(100-D459)/100</f>
        <v>0.95799999999999996</v>
      </c>
      <c r="D459" s="142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660</v>
      </c>
      <c r="B460" s="142">
        <f>B456*0.3</f>
        <v>3.9</v>
      </c>
      <c r="C460" s="142">
        <f>(100-D460)/100</f>
        <v>0.91599999999999993</v>
      </c>
      <c r="D460" s="142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45" t="s">
        <v>746</v>
      </c>
      <c r="B461" s="143">
        <v>12</v>
      </c>
      <c r="C461" s="143"/>
      <c r="D461" s="143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657</v>
      </c>
      <c r="B462" s="142">
        <f>B461*0.15</f>
        <v>1.7999999999999998</v>
      </c>
      <c r="C462" s="142">
        <f>(100-D462)/100</f>
        <v>0.96250000000000002</v>
      </c>
      <c r="D462" s="142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658</v>
      </c>
      <c r="B463" s="142">
        <f>B461*0.4</f>
        <v>4.8000000000000007</v>
      </c>
      <c r="C463" s="142">
        <f>(100-D463)/100</f>
        <v>0.9</v>
      </c>
      <c r="D463" s="142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747</v>
      </c>
      <c r="B464" s="143">
        <v>12</v>
      </c>
      <c r="C464" s="143"/>
      <c r="D464" s="143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657</v>
      </c>
      <c r="B465" s="142">
        <f>B464*0.15</f>
        <v>1.7999999999999998</v>
      </c>
      <c r="C465" s="142">
        <f>(100-D465)/100</f>
        <v>0.96250000000000002</v>
      </c>
      <c r="D465" s="142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658</v>
      </c>
      <c r="B466" s="142">
        <f>B464*0.4</f>
        <v>4.8000000000000007</v>
      </c>
      <c r="C466" s="142">
        <f>(100-D466)/100</f>
        <v>0.9</v>
      </c>
      <c r="D466" s="142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798</v>
      </c>
      <c r="B467" s="142">
        <f>B464*0.15</f>
        <v>1.7999999999999998</v>
      </c>
      <c r="C467" s="142">
        <f>(100-D467)/100</f>
        <v>0.96250000000000002</v>
      </c>
      <c r="D467" s="142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660</v>
      </c>
      <c r="B468" s="142">
        <f>B464*0.3</f>
        <v>3.5999999999999996</v>
      </c>
      <c r="C468" s="142">
        <f>(100-D468)/100</f>
        <v>0.92500000000000004</v>
      </c>
      <c r="D468" s="142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748</v>
      </c>
      <c r="B469" s="143">
        <v>11</v>
      </c>
      <c r="C469" s="143"/>
      <c r="D469" s="143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657</v>
      </c>
      <c r="B470" s="142">
        <f>B469*0.15</f>
        <v>1.65</v>
      </c>
      <c r="C470" s="142">
        <f>(100-D470)/100</f>
        <v>0.96250000000000002</v>
      </c>
      <c r="D470" s="142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658</v>
      </c>
      <c r="B471" s="142">
        <f>B469*0.4</f>
        <v>4.4000000000000004</v>
      </c>
      <c r="C471" s="142">
        <f>(100-D471)/100</f>
        <v>0.9</v>
      </c>
      <c r="D471" s="142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798</v>
      </c>
      <c r="B472" s="142">
        <f>B469*0.15</f>
        <v>1.65</v>
      </c>
      <c r="C472" s="142">
        <f>(100-D472)/100</f>
        <v>0.96250000000000002</v>
      </c>
      <c r="D472" s="142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660</v>
      </c>
      <c r="B473" s="142">
        <f>B469*0.3</f>
        <v>3.3</v>
      </c>
      <c r="C473" s="142">
        <f>(100-D473)/100</f>
        <v>0.92500000000000004</v>
      </c>
      <c r="D473" s="142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45" t="s">
        <v>749</v>
      </c>
      <c r="B474" s="143">
        <v>11</v>
      </c>
      <c r="C474" s="143"/>
      <c r="D474" s="143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657</v>
      </c>
      <c r="B475" s="142">
        <f>B474*0.15</f>
        <v>1.65</v>
      </c>
      <c r="C475" s="142">
        <f>(100-D475)/100</f>
        <v>0.96250000000000002</v>
      </c>
      <c r="D475" s="142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658</v>
      </c>
      <c r="B476" s="142">
        <f>B474*0.4</f>
        <v>4.4000000000000004</v>
      </c>
      <c r="C476" s="142">
        <f>(100-D476)/100</f>
        <v>0.9</v>
      </c>
      <c r="D476" s="142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798</v>
      </c>
      <c r="B477" s="142">
        <f>B474*0.15</f>
        <v>1.65</v>
      </c>
      <c r="C477" s="142">
        <f>(100-D477)/100</f>
        <v>0.96250000000000002</v>
      </c>
      <c r="D477" s="142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660</v>
      </c>
      <c r="B478" s="142">
        <f>B474*0.3</f>
        <v>3.3</v>
      </c>
      <c r="C478" s="142">
        <f>(100-D478)/100</f>
        <v>0.92500000000000004</v>
      </c>
      <c r="D478" s="142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865</v>
      </c>
      <c r="B479" s="143">
        <v>11</v>
      </c>
      <c r="C479" s="143"/>
      <c r="D479" s="143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657</v>
      </c>
      <c r="B480" s="142">
        <f>B479*0.15</f>
        <v>1.65</v>
      </c>
      <c r="C480" s="142">
        <f>(100-D480)/100</f>
        <v>0.96250000000000002</v>
      </c>
      <c r="D480" s="142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658</v>
      </c>
      <c r="B481" s="142">
        <f>B479*0.4</f>
        <v>4.4000000000000004</v>
      </c>
      <c r="C481" s="142">
        <f>(100-D481)/100</f>
        <v>0.9</v>
      </c>
      <c r="D481" s="142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798</v>
      </c>
      <c r="B482" s="142">
        <f>B479*0.15</f>
        <v>1.65</v>
      </c>
      <c r="C482" s="142">
        <f>(100-D482)/100</f>
        <v>0.96250000000000002</v>
      </c>
      <c r="D482" s="142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660</v>
      </c>
      <c r="B483" s="142">
        <f>B479*0.3</f>
        <v>3.3</v>
      </c>
      <c r="C483" s="142">
        <f>(100-D483)/100</f>
        <v>0.92500000000000004</v>
      </c>
      <c r="D483" s="142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750</v>
      </c>
      <c r="B484" s="143">
        <v>11</v>
      </c>
      <c r="C484" s="143"/>
      <c r="D484" s="143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657</v>
      </c>
      <c r="B485" s="142">
        <f>B484*0.15</f>
        <v>1.65</v>
      </c>
      <c r="C485" s="142">
        <f>(100-D485)/100</f>
        <v>0.96250000000000002</v>
      </c>
      <c r="D485" s="142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658</v>
      </c>
      <c r="B486" s="142">
        <f>B484*0.4</f>
        <v>4.4000000000000004</v>
      </c>
      <c r="C486" s="142">
        <f>(100-D486)/100</f>
        <v>0.9</v>
      </c>
      <c r="D486" s="142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798</v>
      </c>
      <c r="B487" s="142">
        <f>B484*0.15</f>
        <v>1.65</v>
      </c>
      <c r="C487" s="142">
        <f>(100-D487)/100</f>
        <v>0.96250000000000002</v>
      </c>
      <c r="D487" s="142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660</v>
      </c>
      <c r="B488" s="142">
        <f>B484*0.3</f>
        <v>3.3</v>
      </c>
      <c r="C488" s="142">
        <f>(100-D488)/100</f>
        <v>0.92500000000000004</v>
      </c>
      <c r="D488" s="142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788</v>
      </c>
      <c r="B489" s="143">
        <v>11</v>
      </c>
      <c r="C489" s="143"/>
      <c r="D489" s="143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657</v>
      </c>
      <c r="B490" s="142">
        <f>B489*0.15</f>
        <v>1.65</v>
      </c>
      <c r="C490" s="142">
        <f>(100-D490)/100</f>
        <v>0.96250000000000002</v>
      </c>
      <c r="D490" s="142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45" t="s">
        <v>851</v>
      </c>
      <c r="B491" s="143">
        <v>11</v>
      </c>
      <c r="C491" s="143"/>
      <c r="D491" s="143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657</v>
      </c>
      <c r="B492" s="142">
        <f>B491*0.15</f>
        <v>1.65</v>
      </c>
      <c r="C492" s="142">
        <f>(100-D492)/100</f>
        <v>0.96250000000000002</v>
      </c>
      <c r="D492" s="142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658</v>
      </c>
      <c r="B493" s="142">
        <f>B491*0.4</f>
        <v>4.4000000000000004</v>
      </c>
      <c r="C493" s="142">
        <f>(100-D493)/100</f>
        <v>0.9</v>
      </c>
      <c r="D493" s="142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798</v>
      </c>
      <c r="B494" s="142">
        <f>B491*0.15</f>
        <v>1.65</v>
      </c>
      <c r="C494" s="142">
        <f>(100-D494)/100</f>
        <v>0.96250000000000002</v>
      </c>
      <c r="D494" s="142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660</v>
      </c>
      <c r="B495" s="142">
        <f>B491*0.3</f>
        <v>3.3</v>
      </c>
      <c r="C495" s="142">
        <f>(100-D495)/100</f>
        <v>0.92500000000000004</v>
      </c>
      <c r="D495" s="142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751</v>
      </c>
      <c r="B496" s="143">
        <v>10</v>
      </c>
      <c r="C496" s="143"/>
      <c r="D496" s="143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657</v>
      </c>
      <c r="B497" s="142">
        <f>B496*0.15</f>
        <v>1.5</v>
      </c>
      <c r="C497" s="142">
        <f>(100-D497)/100</f>
        <v>0.97</v>
      </c>
      <c r="D497" s="142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658</v>
      </c>
      <c r="B498" s="142">
        <f>B496*0.4</f>
        <v>4</v>
      </c>
      <c r="C498" s="142">
        <f>(100-D498)/100</f>
        <v>0.92</v>
      </c>
      <c r="D498" s="142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798</v>
      </c>
      <c r="B499" s="142">
        <f>B496*0.15</f>
        <v>1.5</v>
      </c>
      <c r="C499" s="142">
        <f>(100-D499)/100</f>
        <v>0.97</v>
      </c>
      <c r="D499" s="142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660</v>
      </c>
      <c r="B500" s="142">
        <f>B496*0.3</f>
        <v>3</v>
      </c>
      <c r="C500" s="142">
        <f>(100-D500)/100</f>
        <v>0.94</v>
      </c>
      <c r="D500" s="142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752</v>
      </c>
      <c r="B501" s="143">
        <v>10</v>
      </c>
      <c r="C501" s="143"/>
      <c r="D501" s="143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657</v>
      </c>
      <c r="B502" s="142">
        <f>B501*0.15</f>
        <v>1.5</v>
      </c>
      <c r="C502" s="142">
        <f>(100-D502)/100</f>
        <v>0.97</v>
      </c>
      <c r="D502" s="142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658</v>
      </c>
      <c r="B503" s="142">
        <f>B501*0.4</f>
        <v>4</v>
      </c>
      <c r="C503" s="142">
        <f>(100-D503)/100</f>
        <v>0.92</v>
      </c>
      <c r="D503" s="142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798</v>
      </c>
      <c r="B504" s="142">
        <f>B501*0.15</f>
        <v>1.5</v>
      </c>
      <c r="C504" s="142">
        <f>(100-D504)/100</f>
        <v>0.97</v>
      </c>
      <c r="D504" s="142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660</v>
      </c>
      <c r="B505" s="142">
        <f>B501*0.3</f>
        <v>3</v>
      </c>
      <c r="C505" s="142">
        <f>(100-D505)/100</f>
        <v>0.94</v>
      </c>
      <c r="D505" s="142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45" t="s">
        <v>753</v>
      </c>
      <c r="B506" s="143">
        <v>10</v>
      </c>
      <c r="C506" s="143"/>
      <c r="D506" s="143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658</v>
      </c>
      <c r="B507" s="142">
        <f>B506*0.4</f>
        <v>4</v>
      </c>
      <c r="C507" s="142">
        <f>(100-D507)/100</f>
        <v>0.92</v>
      </c>
      <c r="D507" s="142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798</v>
      </c>
      <c r="B508" s="142">
        <f>B506*0.15</f>
        <v>1.5</v>
      </c>
      <c r="C508" s="142">
        <f>(100-D508)/100</f>
        <v>0.97</v>
      </c>
      <c r="D508" s="142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660</v>
      </c>
      <c r="B509" s="142">
        <f>B506*0.3</f>
        <v>3</v>
      </c>
      <c r="C509" s="142">
        <f>(100-D509)/100</f>
        <v>0.94</v>
      </c>
      <c r="D509" s="142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754</v>
      </c>
      <c r="B510" s="143">
        <v>10</v>
      </c>
      <c r="C510" s="143"/>
      <c r="D510" s="143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657</v>
      </c>
      <c r="B511" s="142">
        <f>B510*0.15</f>
        <v>1.5</v>
      </c>
      <c r="C511" s="142">
        <f>(100-D511)/100</f>
        <v>0.97</v>
      </c>
      <c r="D511" s="142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658</v>
      </c>
      <c r="B512" s="142">
        <f>B510*0.4</f>
        <v>4</v>
      </c>
      <c r="C512" s="142">
        <f>(100-D512)/100</f>
        <v>0.92</v>
      </c>
      <c r="D512" s="142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859</v>
      </c>
      <c r="B513" s="143">
        <v>10</v>
      </c>
      <c r="C513" s="143"/>
      <c r="D513" s="143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657</v>
      </c>
      <c r="B514" s="142">
        <f>B513*0.15</f>
        <v>1.5</v>
      </c>
      <c r="C514" s="142">
        <f>(100-D514)/100</f>
        <v>0.97</v>
      </c>
      <c r="D514" s="142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658</v>
      </c>
      <c r="B515" s="142">
        <f>B513*0.4</f>
        <v>4</v>
      </c>
      <c r="C515" s="142">
        <f>(100-D515)/100</f>
        <v>0.92</v>
      </c>
      <c r="D515" s="142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59" t="s">
        <v>672</v>
      </c>
      <c r="B516" s="159"/>
      <c r="C516" s="159"/>
      <c r="D516" s="159"/>
      <c r="E516" s="159"/>
      <c r="F516" s="159"/>
      <c r="G516" s="159"/>
      <c r="H516" s="159"/>
      <c r="I516" s="159"/>
      <c r="J516" s="159"/>
      <c r="K516" s="159"/>
      <c r="L516" s="159"/>
    </row>
    <row r="517" spans="1:14">
      <c r="A517" s="22" t="s">
        <v>662</v>
      </c>
      <c r="B517" s="22" t="s">
        <v>656</v>
      </c>
      <c r="C517" s="22"/>
      <c r="D517" s="22" t="s">
        <v>661</v>
      </c>
      <c r="E517" s="22" t="s">
        <v>663</v>
      </c>
      <c r="F517" s="22" t="s">
        <v>664</v>
      </c>
      <c r="G517" s="22" t="s">
        <v>665</v>
      </c>
      <c r="H517" s="22" t="s">
        <v>666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755</v>
      </c>
      <c r="B518" s="143">
        <v>9.4</v>
      </c>
      <c r="C518" s="143"/>
      <c r="D518" s="143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657</v>
      </c>
      <c r="B519" s="142">
        <f>B518*0.15</f>
        <v>1.41</v>
      </c>
      <c r="C519" s="142">
        <f>(100-D519)/100</f>
        <v>0.97</v>
      </c>
      <c r="D519" s="142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658</v>
      </c>
      <c r="B520" s="142">
        <f>B518*0.4</f>
        <v>3.7600000000000002</v>
      </c>
      <c r="C520" s="142">
        <f>(100-D520)/100</f>
        <v>0.92</v>
      </c>
      <c r="D520" s="142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798</v>
      </c>
      <c r="B521" s="142">
        <f>B518*0.15</f>
        <v>1.41</v>
      </c>
      <c r="C521" s="142">
        <f>(100-D521)/100</f>
        <v>0.97</v>
      </c>
      <c r="D521" s="142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660</v>
      </c>
      <c r="B522" s="142">
        <f>B518*0.3</f>
        <v>2.82</v>
      </c>
      <c r="C522" s="142">
        <f>(100-D522)/100</f>
        <v>0.94</v>
      </c>
      <c r="D522" s="142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45" t="s">
        <v>756</v>
      </c>
      <c r="B523" s="143">
        <v>9.1999999999999993</v>
      </c>
      <c r="C523" s="143"/>
      <c r="D523" s="143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657</v>
      </c>
      <c r="B524" s="142">
        <f>B523*0.15</f>
        <v>1.38</v>
      </c>
      <c r="C524" s="142">
        <f>(100-D524)/100</f>
        <v>0.97</v>
      </c>
      <c r="D524" s="142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658</v>
      </c>
      <c r="B525" s="142">
        <f>B523*0.4</f>
        <v>3.6799999999999997</v>
      </c>
      <c r="C525" s="142">
        <f>(100-D525)/100</f>
        <v>0.92</v>
      </c>
      <c r="D525" s="142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798</v>
      </c>
      <c r="B526" s="142">
        <f>B523*0.15</f>
        <v>1.38</v>
      </c>
      <c r="C526" s="142">
        <f>(100-D526)/100</f>
        <v>0.97</v>
      </c>
      <c r="D526" s="142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660</v>
      </c>
      <c r="B527" s="142">
        <f>B523*0.3</f>
        <v>2.76</v>
      </c>
      <c r="C527" s="142">
        <f>(100-D527)/100</f>
        <v>0.94</v>
      </c>
      <c r="D527" s="142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757</v>
      </c>
      <c r="B528" s="143">
        <v>9.1999999999999993</v>
      </c>
      <c r="C528" s="143"/>
      <c r="D528" s="143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657</v>
      </c>
      <c r="B529" s="142">
        <f>B528*0.15</f>
        <v>1.38</v>
      </c>
      <c r="C529" s="142">
        <f>(100-D529)/100</f>
        <v>0.97</v>
      </c>
      <c r="D529" s="142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658</v>
      </c>
      <c r="B530" s="142">
        <f>B528*0.4</f>
        <v>3.6799999999999997</v>
      </c>
      <c r="C530" s="142">
        <f>(100-D530)/100</f>
        <v>0.92</v>
      </c>
      <c r="D530" s="142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798</v>
      </c>
      <c r="B531" s="142">
        <f>B528*0.15</f>
        <v>1.38</v>
      </c>
      <c r="C531" s="142">
        <f>(100-D531)/100</f>
        <v>0.97</v>
      </c>
      <c r="D531" s="142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660</v>
      </c>
      <c r="B532" s="142">
        <f>B528*0.3</f>
        <v>2.76</v>
      </c>
      <c r="C532" s="142">
        <f>(100-D532)/100</f>
        <v>0.94</v>
      </c>
      <c r="D532" s="142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785</v>
      </c>
      <c r="B533" s="143">
        <v>9.1999999999999993</v>
      </c>
      <c r="C533" s="143"/>
      <c r="D533" s="143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657</v>
      </c>
      <c r="B534" s="142">
        <f>B533*0.15</f>
        <v>1.38</v>
      </c>
      <c r="C534" s="142">
        <f>(100-D534)/100</f>
        <v>0.97</v>
      </c>
      <c r="D534" s="142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758</v>
      </c>
      <c r="B535" s="143">
        <v>9</v>
      </c>
      <c r="C535" s="143"/>
      <c r="D535" s="143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657</v>
      </c>
      <c r="B536" s="142">
        <f>B535*0.15</f>
        <v>1.3499999999999999</v>
      </c>
      <c r="C536" s="142">
        <f>(100-D536)/100</f>
        <v>0.97750000000000004</v>
      </c>
      <c r="D536" s="142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658</v>
      </c>
      <c r="B537" s="142">
        <f>B535*0.4</f>
        <v>3.6</v>
      </c>
      <c r="C537" s="142">
        <f>(100-D537)/100</f>
        <v>0.94</v>
      </c>
      <c r="D537" s="142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798</v>
      </c>
      <c r="B538" s="142">
        <f>B535*0.15</f>
        <v>1.3499999999999999</v>
      </c>
      <c r="C538" s="142">
        <f>(100-D538)/100</f>
        <v>0.97750000000000004</v>
      </c>
      <c r="D538" s="142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660</v>
      </c>
      <c r="B539" s="142">
        <f>B535*0.3</f>
        <v>2.6999999999999997</v>
      </c>
      <c r="C539" s="142">
        <f>(100-D539)/100</f>
        <v>0.95499999999999996</v>
      </c>
      <c r="D539" s="142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45" t="s">
        <v>759</v>
      </c>
      <c r="B540" s="143">
        <v>9</v>
      </c>
      <c r="C540" s="143"/>
      <c r="D540" s="143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657</v>
      </c>
      <c r="B541" s="142">
        <f>B540*0.15</f>
        <v>1.3499999999999999</v>
      </c>
      <c r="C541" s="142">
        <f>(100-D541)/100</f>
        <v>0.97750000000000004</v>
      </c>
      <c r="D541" s="142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658</v>
      </c>
      <c r="B542" s="142">
        <f>B540*0.4</f>
        <v>3.6</v>
      </c>
      <c r="C542" s="142">
        <f>(100-D542)/100</f>
        <v>0.94</v>
      </c>
      <c r="D542" s="142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798</v>
      </c>
      <c r="B543" s="142">
        <f>B540*0.15</f>
        <v>1.3499999999999999</v>
      </c>
      <c r="C543" s="142">
        <f>(100-D543)/100</f>
        <v>0.97750000000000004</v>
      </c>
      <c r="D543" s="142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660</v>
      </c>
      <c r="B544" s="142">
        <f>B540*0.3</f>
        <v>2.6999999999999997</v>
      </c>
      <c r="C544" s="142">
        <f>(100-D544)/100</f>
        <v>0.95499999999999996</v>
      </c>
      <c r="D544" s="142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45" t="s">
        <v>786</v>
      </c>
      <c r="B545" s="143">
        <v>9</v>
      </c>
      <c r="C545" s="143"/>
      <c r="D545" s="143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658</v>
      </c>
      <c r="B546" s="142">
        <f>B545*0.4</f>
        <v>3.6</v>
      </c>
      <c r="C546" s="142">
        <f>(100-D546)/100</f>
        <v>0.97750000000000004</v>
      </c>
      <c r="D546" s="142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45" t="s">
        <v>793</v>
      </c>
      <c r="B547" s="143">
        <v>9</v>
      </c>
      <c r="C547" s="143"/>
      <c r="D547" s="143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658</v>
      </c>
      <c r="B548" s="142">
        <f>B547*0.4</f>
        <v>3.6</v>
      </c>
      <c r="C548" s="142">
        <f>(100-D548)/100</f>
        <v>0.97750000000000004</v>
      </c>
      <c r="D548" s="142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853</v>
      </c>
      <c r="B549" s="143">
        <v>9</v>
      </c>
      <c r="C549" s="143"/>
      <c r="D549" s="143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657</v>
      </c>
      <c r="B550" s="142">
        <f>B549*0.15</f>
        <v>1.3499999999999999</v>
      </c>
      <c r="C550" s="142">
        <f>(100-D550)/100</f>
        <v>0.97750000000000004</v>
      </c>
      <c r="D550" s="142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658</v>
      </c>
      <c r="B551" s="142">
        <f>B549*0.4</f>
        <v>3.6</v>
      </c>
      <c r="C551" s="142">
        <f>(100-D551)/100</f>
        <v>0.94</v>
      </c>
      <c r="D551" s="142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798</v>
      </c>
      <c r="B552" s="142">
        <f>B549*0.15</f>
        <v>1.3499999999999999</v>
      </c>
      <c r="C552" s="142">
        <f>(100-D552)/100</f>
        <v>0.97750000000000004</v>
      </c>
      <c r="D552" s="142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660</v>
      </c>
      <c r="B553" s="142">
        <f>B549*0.3</f>
        <v>2.6999999999999997</v>
      </c>
      <c r="C553" s="142">
        <f>(100-D553)/100</f>
        <v>0.95499999999999996</v>
      </c>
      <c r="D553" s="142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760</v>
      </c>
      <c r="B554" s="143">
        <v>9</v>
      </c>
      <c r="C554" s="143"/>
      <c r="D554" s="143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657</v>
      </c>
      <c r="B555" s="142">
        <f>B554*0.15</f>
        <v>1.3499999999999999</v>
      </c>
      <c r="C555" s="142">
        <f>(100-D555)/100</f>
        <v>0.97750000000000004</v>
      </c>
      <c r="D555" s="142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658</v>
      </c>
      <c r="B556" s="142">
        <f>B554*0.4</f>
        <v>3.6</v>
      </c>
      <c r="C556" s="142">
        <f>(100-D556)/100</f>
        <v>0.94</v>
      </c>
      <c r="D556" s="142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798</v>
      </c>
      <c r="B557" s="142">
        <f>B554*0.15</f>
        <v>1.3499999999999999</v>
      </c>
      <c r="C557" s="142">
        <f>(100-D557)/100</f>
        <v>0.97750000000000004</v>
      </c>
      <c r="D557" s="142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660</v>
      </c>
      <c r="B558" s="142">
        <f>B554*0.3</f>
        <v>2.6999999999999997</v>
      </c>
      <c r="C558" s="142">
        <f>(100-D558)/100</f>
        <v>0.95499999999999996</v>
      </c>
      <c r="D558" s="142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787</v>
      </c>
      <c r="B559" s="143">
        <v>9</v>
      </c>
      <c r="C559" s="143"/>
      <c r="D559" s="143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657</v>
      </c>
      <c r="B560" s="142">
        <f>B559*0.15</f>
        <v>1.3499999999999999</v>
      </c>
      <c r="C560" s="142">
        <f>(100-D560)/100</f>
        <v>0.97750000000000004</v>
      </c>
      <c r="D560" s="142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45" t="s">
        <v>847</v>
      </c>
      <c r="B561" s="143">
        <v>9</v>
      </c>
      <c r="C561" s="143"/>
      <c r="D561" s="143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657</v>
      </c>
      <c r="B562" s="142">
        <f>B561*0.15</f>
        <v>1.3499999999999999</v>
      </c>
      <c r="C562" s="142">
        <f>(100-D562)/100</f>
        <v>0.97750000000000004</v>
      </c>
      <c r="D562" s="142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658</v>
      </c>
      <c r="B563" s="142">
        <f>B561*0.4</f>
        <v>3.6</v>
      </c>
      <c r="C563" s="142">
        <f>(100-D563)/100</f>
        <v>0.94</v>
      </c>
      <c r="D563" s="142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798</v>
      </c>
      <c r="B564" s="142">
        <f>B561*0.15</f>
        <v>1.3499999999999999</v>
      </c>
      <c r="C564" s="142">
        <f>(100-D564)/100</f>
        <v>0.97750000000000004</v>
      </c>
      <c r="D564" s="142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660</v>
      </c>
      <c r="B565" s="142">
        <f>B561*0.3</f>
        <v>2.6999999999999997</v>
      </c>
      <c r="C565" s="142">
        <f>(100-D565)/100</f>
        <v>0.95499999999999996</v>
      </c>
      <c r="D565" s="142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761</v>
      </c>
      <c r="B566" s="143">
        <v>8.5</v>
      </c>
      <c r="C566" s="143"/>
      <c r="D566" s="143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657</v>
      </c>
      <c r="B567" s="142">
        <f>B566*0.15</f>
        <v>1.2749999999999999</v>
      </c>
      <c r="C567" s="142">
        <f>(100-D567)/100</f>
        <v>0.97750000000000004</v>
      </c>
      <c r="D567" s="142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658</v>
      </c>
      <c r="B568" s="142">
        <f>B566*0.4</f>
        <v>3.4000000000000004</v>
      </c>
      <c r="C568" s="142">
        <f>(100-D568)/100</f>
        <v>0.94</v>
      </c>
      <c r="D568" s="142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798</v>
      </c>
      <c r="B569" s="142">
        <f>B566*0.15</f>
        <v>1.2749999999999999</v>
      </c>
      <c r="C569" s="142">
        <f>(100-D569)/100</f>
        <v>0.97750000000000004</v>
      </c>
      <c r="D569" s="142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660</v>
      </c>
      <c r="B570" s="142">
        <f>B566*0.3</f>
        <v>2.5499999999999998</v>
      </c>
      <c r="C570" s="142">
        <f>(100-D570)/100</f>
        <v>0.95499999999999996</v>
      </c>
      <c r="D570" s="142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762</v>
      </c>
      <c r="B571" s="143">
        <v>8</v>
      </c>
      <c r="C571" s="143"/>
      <c r="D571" s="143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657</v>
      </c>
      <c r="B572" s="142">
        <f>B571*0.15</f>
        <v>1.2</v>
      </c>
      <c r="C572" s="142">
        <f>(100-D572)/100</f>
        <v>0.97750000000000004</v>
      </c>
      <c r="D572" s="142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658</v>
      </c>
      <c r="B573" s="142">
        <f>B571*0.4</f>
        <v>3.2</v>
      </c>
      <c r="C573" s="142">
        <f>(100-D573)/100</f>
        <v>0.94</v>
      </c>
      <c r="D573" s="142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798</v>
      </c>
      <c r="B574" s="142">
        <f>B571*0.15</f>
        <v>1.2</v>
      </c>
      <c r="C574" s="142">
        <f>(100-D574)/100</f>
        <v>0.97750000000000004</v>
      </c>
      <c r="D574" s="142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660</v>
      </c>
      <c r="B575" s="142">
        <f>B571*0.3</f>
        <v>2.4</v>
      </c>
      <c r="C575" s="142">
        <f>(100-D575)/100</f>
        <v>0.95499999999999996</v>
      </c>
      <c r="D575" s="142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45" t="s">
        <v>763</v>
      </c>
      <c r="B576" s="143">
        <v>8</v>
      </c>
      <c r="C576" s="143"/>
      <c r="D576" s="143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657</v>
      </c>
      <c r="B577" s="142">
        <f>B576*0.15</f>
        <v>1.2</v>
      </c>
      <c r="C577" s="142">
        <f>(100-D577)/100</f>
        <v>0.97750000000000004</v>
      </c>
      <c r="D577" s="142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658</v>
      </c>
      <c r="B578" s="142">
        <f>B576*0.4</f>
        <v>3.2</v>
      </c>
      <c r="C578" s="142">
        <f>(100-D578)/100</f>
        <v>0.94</v>
      </c>
      <c r="D578" s="142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798</v>
      </c>
      <c r="B579" s="142">
        <f>B576*0.15</f>
        <v>1.2</v>
      </c>
      <c r="C579" s="142">
        <f>(100-D579)/100</f>
        <v>0.97750000000000004</v>
      </c>
      <c r="D579" s="142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660</v>
      </c>
      <c r="B580" s="142">
        <f>B576*0.3</f>
        <v>2.4</v>
      </c>
      <c r="C580" s="142">
        <f>(100-D580)/100</f>
        <v>0.95499999999999996</v>
      </c>
      <c r="D580" s="142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764</v>
      </c>
      <c r="B581" s="143">
        <v>8</v>
      </c>
      <c r="C581" s="143"/>
      <c r="D581" s="143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657</v>
      </c>
      <c r="B582" s="142">
        <f>B581*0.15</f>
        <v>1.2</v>
      </c>
      <c r="C582" s="142">
        <f>(100-D582)/100</f>
        <v>0.97750000000000004</v>
      </c>
      <c r="D582" s="142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658</v>
      </c>
      <c r="B583" s="142">
        <f>B581*0.4</f>
        <v>3.2</v>
      </c>
      <c r="C583" s="142">
        <f>(100-D583)/100</f>
        <v>0.94</v>
      </c>
      <c r="D583" s="142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798</v>
      </c>
      <c r="B584" s="142">
        <f>B581*0.15</f>
        <v>1.2</v>
      </c>
      <c r="C584" s="142">
        <f>(100-D584)/100</f>
        <v>0.97750000000000004</v>
      </c>
      <c r="D584" s="142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660</v>
      </c>
      <c r="B585" s="142">
        <f>B581*0.3</f>
        <v>2.4</v>
      </c>
      <c r="C585" s="142">
        <f>(100-D585)/100</f>
        <v>0.95499999999999996</v>
      </c>
      <c r="D585" s="142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765</v>
      </c>
      <c r="B586" s="143">
        <v>8</v>
      </c>
      <c r="C586" s="143"/>
      <c r="D586" s="143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657</v>
      </c>
      <c r="B587" s="142">
        <f>B586*0.15</f>
        <v>1.2</v>
      </c>
      <c r="C587" s="142">
        <f>(100-D587)/100</f>
        <v>0.97750000000000004</v>
      </c>
      <c r="D587" s="142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658</v>
      </c>
      <c r="B588" s="142">
        <f>B586*0.4</f>
        <v>3.2</v>
      </c>
      <c r="C588" s="142">
        <f>(100-D588)/100</f>
        <v>0.94</v>
      </c>
      <c r="D588" s="142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798</v>
      </c>
      <c r="B589" s="142">
        <f>B586*0.15</f>
        <v>1.2</v>
      </c>
      <c r="C589" s="142">
        <f>(100-D589)/100</f>
        <v>0.97750000000000004</v>
      </c>
      <c r="D589" s="142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660</v>
      </c>
      <c r="B590" s="142">
        <f>B586*0.3</f>
        <v>2.4</v>
      </c>
      <c r="C590" s="142">
        <f>(100-D590)/100</f>
        <v>0.95499999999999996</v>
      </c>
      <c r="D590" s="142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45" t="s">
        <v>766</v>
      </c>
      <c r="B591" s="143">
        <v>8</v>
      </c>
      <c r="C591" s="143"/>
      <c r="D591" s="143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657</v>
      </c>
      <c r="B592" s="142">
        <f>B591*0.15</f>
        <v>1.2</v>
      </c>
      <c r="C592" s="142">
        <f>(100-D592)/100</f>
        <v>0.97750000000000004</v>
      </c>
      <c r="D592" s="142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658</v>
      </c>
      <c r="B593" s="142">
        <f>B591*0.4</f>
        <v>3.2</v>
      </c>
      <c r="C593" s="142">
        <f>(100-D593)/100</f>
        <v>0.94</v>
      </c>
      <c r="D593" s="142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798</v>
      </c>
      <c r="B594" s="142">
        <f>B591*0.15</f>
        <v>1.2</v>
      </c>
      <c r="C594" s="142">
        <f>(100-D594)/100</f>
        <v>0.97750000000000004</v>
      </c>
      <c r="D594" s="142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660</v>
      </c>
      <c r="B595" s="142">
        <f>B591*0.3</f>
        <v>2.4</v>
      </c>
      <c r="C595" s="142">
        <f>(100-D595)/100</f>
        <v>0.95499999999999996</v>
      </c>
      <c r="D595" s="142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767</v>
      </c>
      <c r="B596" s="143">
        <v>8</v>
      </c>
      <c r="C596" s="143"/>
      <c r="D596" s="143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657</v>
      </c>
      <c r="B597" s="142">
        <f>B596*0.15</f>
        <v>1.2</v>
      </c>
      <c r="C597" s="142">
        <f>(100-D597)/100</f>
        <v>0.97750000000000004</v>
      </c>
      <c r="D597" s="142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658</v>
      </c>
      <c r="B598" s="142">
        <f>B596*0.4</f>
        <v>3.2</v>
      </c>
      <c r="C598" s="142">
        <f>(100-D598)/100</f>
        <v>0.94</v>
      </c>
      <c r="D598" s="142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660</v>
      </c>
      <c r="B599" s="142">
        <f>B596*0.3</f>
        <v>2.4</v>
      </c>
      <c r="C599" s="142">
        <f>(100-D599)/100</f>
        <v>0.95499999999999996</v>
      </c>
      <c r="D599" s="142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768</v>
      </c>
      <c r="B600" s="143">
        <v>7</v>
      </c>
      <c r="C600" s="143"/>
      <c r="D600" s="143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657</v>
      </c>
      <c r="B601" s="142">
        <f>B600*0.15</f>
        <v>1.05</v>
      </c>
      <c r="C601" s="142">
        <f>(100-D601)/100</f>
        <v>0.98499999999999999</v>
      </c>
      <c r="D601" s="142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658</v>
      </c>
      <c r="B602" s="142">
        <f>B600*0.4</f>
        <v>2.8000000000000003</v>
      </c>
      <c r="C602" s="142">
        <f>(100-D602)/100</f>
        <v>0.96</v>
      </c>
      <c r="D602" s="142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798</v>
      </c>
      <c r="B603" s="142">
        <f>B600*0.15</f>
        <v>1.05</v>
      </c>
      <c r="C603" s="142">
        <f>(100-D603)/100</f>
        <v>0.98499999999999999</v>
      </c>
      <c r="D603" s="142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660</v>
      </c>
      <c r="B604" s="142">
        <f>B600*0.3</f>
        <v>2.1</v>
      </c>
      <c r="C604" s="142">
        <f>(100-D604)/100</f>
        <v>0.97</v>
      </c>
      <c r="D604" s="142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45" t="s">
        <v>769</v>
      </c>
      <c r="B605" s="143">
        <v>6.8</v>
      </c>
      <c r="C605" s="143"/>
      <c r="D605" s="143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657</v>
      </c>
      <c r="B606" s="142">
        <f>B605*0.15</f>
        <v>1.02</v>
      </c>
      <c r="C606" s="142">
        <f>(100-D606)/100</f>
        <v>0.98499999999999999</v>
      </c>
      <c r="D606" s="142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658</v>
      </c>
      <c r="B607" s="142">
        <f>B605*0.4</f>
        <v>2.72</v>
      </c>
      <c r="C607" s="142">
        <f>(100-D607)/100</f>
        <v>0.96</v>
      </c>
      <c r="D607" s="142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660</v>
      </c>
      <c r="B608" s="142">
        <f>B605*0.3</f>
        <v>2.04</v>
      </c>
      <c r="C608" s="142">
        <f>(100-D608)/100</f>
        <v>0.98499999999999999</v>
      </c>
      <c r="D608" s="142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770</v>
      </c>
      <c r="B609" s="143">
        <v>6</v>
      </c>
      <c r="C609" s="143"/>
      <c r="D609" s="143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657</v>
      </c>
      <c r="B610" s="142">
        <f>B609*0.15</f>
        <v>0.89999999999999991</v>
      </c>
      <c r="C610" s="142">
        <f>(100-D610)/100</f>
        <v>0.98499999999999999</v>
      </c>
      <c r="D610" s="142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658</v>
      </c>
      <c r="B611" s="142">
        <f>B609*0.4</f>
        <v>2.4000000000000004</v>
      </c>
      <c r="C611" s="142">
        <f>(100-D611)/100</f>
        <v>0.96</v>
      </c>
      <c r="D611" s="142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660</v>
      </c>
      <c r="B612" s="142">
        <f>B609*0.3</f>
        <v>1.7999999999999998</v>
      </c>
      <c r="C612" s="142">
        <f>(100-D612)/100</f>
        <v>0.98499999999999999</v>
      </c>
      <c r="D612" s="142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771</v>
      </c>
      <c r="B613" s="143">
        <v>6</v>
      </c>
      <c r="C613" s="143"/>
      <c r="D613" s="143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657</v>
      </c>
      <c r="B614" s="142">
        <f>B613*0.15</f>
        <v>0.89999999999999991</v>
      </c>
      <c r="C614" s="142">
        <f>(100-D614)/100</f>
        <v>0.98499999999999999</v>
      </c>
      <c r="D614" s="142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658</v>
      </c>
      <c r="B615" s="142">
        <f>B613*0.4</f>
        <v>2.4000000000000004</v>
      </c>
      <c r="C615" s="142">
        <f>(100-D615)/100</f>
        <v>0.96</v>
      </c>
      <c r="D615" s="142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798</v>
      </c>
      <c r="B616" s="142">
        <f>B613*0.15</f>
        <v>0.89999999999999991</v>
      </c>
      <c r="C616" s="142">
        <f>(100-D616)/100</f>
        <v>0.98499999999999999</v>
      </c>
      <c r="D616" s="142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660</v>
      </c>
      <c r="B617" s="142">
        <f>B613*0.3</f>
        <v>1.7999999999999998</v>
      </c>
      <c r="C617" s="142">
        <f>(100-D617)/100</f>
        <v>0.97</v>
      </c>
      <c r="D617" s="142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784</v>
      </c>
      <c r="B618" s="143">
        <v>6</v>
      </c>
      <c r="C618" s="143"/>
      <c r="D618" s="143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657</v>
      </c>
      <c r="B619" s="142">
        <f>B618*0.15</f>
        <v>0.89999999999999991</v>
      </c>
      <c r="C619" s="142">
        <f>(100-D619)/100</f>
        <v>0.98499999999999999</v>
      </c>
      <c r="D619" s="142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45" t="s">
        <v>772</v>
      </c>
      <c r="B620" s="143">
        <v>6</v>
      </c>
      <c r="C620" s="143"/>
      <c r="D620" s="143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657</v>
      </c>
      <c r="B621" s="142">
        <f>B620*0.15</f>
        <v>0.89999999999999991</v>
      </c>
      <c r="C621" s="142">
        <f>(100-D621)/100</f>
        <v>0.98499999999999999</v>
      </c>
      <c r="D621" s="142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658</v>
      </c>
      <c r="B622" s="142">
        <f>B620*0.4</f>
        <v>2.4000000000000004</v>
      </c>
      <c r="C622" s="142">
        <f>(100-D622)/100</f>
        <v>0.96</v>
      </c>
      <c r="D622" s="142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798</v>
      </c>
      <c r="B623" s="142">
        <f>B620*0.15</f>
        <v>0.89999999999999991</v>
      </c>
      <c r="C623" s="142">
        <f>(100-D623)/100</f>
        <v>0.98499999999999999</v>
      </c>
      <c r="D623" s="142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660</v>
      </c>
      <c r="B624" s="142">
        <f>B620*0.3</f>
        <v>1.7999999999999998</v>
      </c>
      <c r="C624" s="142">
        <f>(100-D624)/100</f>
        <v>0.97</v>
      </c>
      <c r="D624" s="142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773</v>
      </c>
      <c r="B625" s="143">
        <v>6</v>
      </c>
      <c r="C625" s="143"/>
      <c r="D625" s="143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658</v>
      </c>
      <c r="B626" s="142">
        <f>B625*0.4</f>
        <v>2.4000000000000004</v>
      </c>
      <c r="C626" s="142">
        <f>(100-D626)/100</f>
        <v>0.98499999999999999</v>
      </c>
      <c r="D626" s="142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798</v>
      </c>
      <c r="B627" s="142">
        <f>B625*0.15</f>
        <v>0.89999999999999991</v>
      </c>
      <c r="C627" s="142">
        <f>(100-D627)/100</f>
        <v>0.96</v>
      </c>
      <c r="D627" s="142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660</v>
      </c>
      <c r="B628" s="142">
        <f>B625*0.3</f>
        <v>1.7999999999999998</v>
      </c>
      <c r="C628" s="142">
        <f>(100-D628)/100</f>
        <v>0.97</v>
      </c>
      <c r="D628" s="142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774</v>
      </c>
      <c r="B629" s="143">
        <v>5</v>
      </c>
      <c r="C629" s="143"/>
      <c r="D629" s="143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657</v>
      </c>
      <c r="B630" s="142">
        <f>B629*0.15</f>
        <v>0.75</v>
      </c>
      <c r="C630" s="142">
        <f>(100-D630)/100</f>
        <v>0.99250000000000005</v>
      </c>
      <c r="D630" s="142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658</v>
      </c>
      <c r="B631" s="142">
        <f>B629*0.4</f>
        <v>2</v>
      </c>
      <c r="C631" s="142">
        <f>(100-D631)/100</f>
        <v>0.98</v>
      </c>
      <c r="D631" s="142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798</v>
      </c>
      <c r="B632" s="142">
        <f>B629*0.15</f>
        <v>0.75</v>
      </c>
      <c r="C632" s="142">
        <f>(100-D632)/100</f>
        <v>0.99250000000000005</v>
      </c>
      <c r="D632" s="142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660</v>
      </c>
      <c r="B633" s="142">
        <f>B629*0.3</f>
        <v>1.5</v>
      </c>
      <c r="C633" s="142">
        <f>(100-D633)/100</f>
        <v>0.98499999999999999</v>
      </c>
      <c r="D633" s="142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45" t="s">
        <v>775</v>
      </c>
      <c r="B634" s="143">
        <v>5</v>
      </c>
      <c r="C634" s="143"/>
      <c r="D634" s="143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658</v>
      </c>
      <c r="B635" s="142">
        <f>B634*0.4</f>
        <v>2</v>
      </c>
      <c r="C635" s="142">
        <f>(100-D635)/100</f>
        <v>0.98</v>
      </c>
      <c r="D635" s="142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660</v>
      </c>
      <c r="B636" s="142">
        <f>B634*0.3</f>
        <v>1.5</v>
      </c>
      <c r="C636" s="142">
        <f>(100-D636)/100</f>
        <v>0.98499999999999999</v>
      </c>
      <c r="D636" s="142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776</v>
      </c>
      <c r="B637" s="143">
        <v>5</v>
      </c>
      <c r="C637" s="143"/>
      <c r="D637" s="143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657</v>
      </c>
      <c r="B638" s="142">
        <f>B637*0.15</f>
        <v>0.75</v>
      </c>
      <c r="C638" s="142">
        <f>(100-D638)/100</f>
        <v>0.99250000000000005</v>
      </c>
      <c r="D638" s="142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658</v>
      </c>
      <c r="B639" s="142">
        <f>B637*0.4</f>
        <v>2</v>
      </c>
      <c r="C639" s="142">
        <f>(100-D639)/100</f>
        <v>0.98</v>
      </c>
      <c r="D639" s="142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611</v>
      </c>
      <c r="B1" s="30">
        <v>1.2</v>
      </c>
    </row>
    <row r="2" spans="1:18">
      <c r="A2" s="29" t="s">
        <v>612</v>
      </c>
      <c r="B2" s="30">
        <v>1.2</v>
      </c>
    </row>
    <row r="3" spans="1:18">
      <c r="A3" s="29" t="s">
        <v>613</v>
      </c>
      <c r="B3" s="30">
        <v>1.2</v>
      </c>
    </row>
    <row r="4" spans="1:18">
      <c r="A4" s="29" t="s">
        <v>615</v>
      </c>
      <c r="B4" s="30">
        <v>1.2</v>
      </c>
    </row>
    <row r="5" spans="1:18">
      <c r="A5" s="29" t="s">
        <v>614</v>
      </c>
      <c r="B5" s="30">
        <v>1.2</v>
      </c>
    </row>
    <row r="6" spans="1:18">
      <c r="A6" s="43" t="s">
        <v>597</v>
      </c>
      <c r="B6" s="44">
        <v>1.2</v>
      </c>
    </row>
    <row r="7" spans="1:18">
      <c r="A7" s="158" t="s">
        <v>601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60"/>
    </row>
    <row r="8" spans="1:18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  <c r="R8" s="19" t="s">
        <v>598</v>
      </c>
    </row>
    <row r="9" spans="1:18">
      <c r="A9" s="16" t="s">
        <v>463</v>
      </c>
      <c r="B9" s="35" t="s">
        <v>601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620</v>
      </c>
    </row>
    <row r="10" spans="1:18">
      <c r="A10" s="16" t="s">
        <v>464</v>
      </c>
      <c r="B10" s="35" t="s">
        <v>601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620</v>
      </c>
    </row>
    <row r="11" spans="1:18">
      <c r="A11" s="16" t="s">
        <v>467</v>
      </c>
      <c r="B11" s="35" t="s">
        <v>601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620</v>
      </c>
      <c r="R11" t="s">
        <v>632</v>
      </c>
    </row>
    <row r="12" spans="1:18">
      <c r="A12" s="16" t="s">
        <v>468</v>
      </c>
      <c r="B12" s="35" t="s">
        <v>601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620</v>
      </c>
    </row>
    <row r="13" spans="1:18">
      <c r="A13" s="16" t="s">
        <v>471</v>
      </c>
      <c r="B13" s="35" t="s">
        <v>601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621</v>
      </c>
    </row>
    <row r="14" spans="1:18">
      <c r="A14" s="16" t="s">
        <v>473</v>
      </c>
      <c r="B14" s="35" t="s">
        <v>601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620</v>
      </c>
    </row>
    <row r="15" spans="1:18">
      <c r="A15" s="16" t="s">
        <v>474</v>
      </c>
      <c r="B15" s="35" t="s">
        <v>601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620</v>
      </c>
      <c r="R15" t="s">
        <v>646</v>
      </c>
    </row>
    <row r="16" spans="1:18">
      <c r="A16" s="16" t="s">
        <v>475</v>
      </c>
      <c r="B16" s="35" t="s">
        <v>601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623</v>
      </c>
    </row>
    <row r="17" spans="1:18">
      <c r="A17" s="16" t="s">
        <v>476</v>
      </c>
      <c r="B17" s="35" t="s">
        <v>601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620</v>
      </c>
      <c r="R17" t="s">
        <v>642</v>
      </c>
    </row>
    <row r="18" spans="1:18">
      <c r="A18" s="16" t="s">
        <v>477</v>
      </c>
      <c r="B18" s="35" t="s">
        <v>601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620</v>
      </c>
    </row>
    <row r="19" spans="1:18">
      <c r="A19" s="16" t="s">
        <v>478</v>
      </c>
      <c r="B19" s="35" t="s">
        <v>601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621</v>
      </c>
    </row>
    <row r="20" spans="1:18">
      <c r="A20" s="16" t="s">
        <v>479</v>
      </c>
      <c r="B20" s="35" t="s">
        <v>601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620</v>
      </c>
    </row>
    <row r="21" spans="1:18">
      <c r="A21" s="16" t="s">
        <v>480</v>
      </c>
      <c r="B21" s="35" t="s">
        <v>601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620</v>
      </c>
      <c r="R21" t="s">
        <v>643</v>
      </c>
    </row>
    <row r="22" spans="1:18">
      <c r="A22" s="16" t="s">
        <v>481</v>
      </c>
      <c r="B22" s="35" t="s">
        <v>601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623</v>
      </c>
      <c r="R22" t="s">
        <v>632</v>
      </c>
    </row>
    <row r="23" spans="1:18">
      <c r="A23" s="16" t="s">
        <v>482</v>
      </c>
      <c r="B23" s="35" t="s">
        <v>601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620</v>
      </c>
      <c r="R23" t="s">
        <v>634</v>
      </c>
    </row>
    <row r="24" spans="1:18">
      <c r="A24" s="16" t="s">
        <v>483</v>
      </c>
      <c r="B24" s="35" t="s">
        <v>601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624</v>
      </c>
    </row>
    <row r="25" spans="1:18">
      <c r="A25" s="16" t="s">
        <v>484</v>
      </c>
      <c r="B25" s="35" t="s">
        <v>601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620</v>
      </c>
      <c r="R25" t="s">
        <v>633</v>
      </c>
    </row>
    <row r="26" spans="1:18">
      <c r="A26" s="27" t="s">
        <v>527</v>
      </c>
      <c r="B26" s="35" t="s">
        <v>601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624</v>
      </c>
      <c r="R26" t="s">
        <v>644</v>
      </c>
    </row>
    <row r="27" spans="1:18">
      <c r="A27" s="25" t="s">
        <v>485</v>
      </c>
      <c r="B27" s="35" t="s">
        <v>601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624</v>
      </c>
      <c r="R27" t="s">
        <v>645</v>
      </c>
    </row>
    <row r="28" spans="1:18">
      <c r="A28" s="25" t="s">
        <v>488</v>
      </c>
      <c r="B28" s="36" t="s">
        <v>601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8" t="s">
        <v>602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60"/>
    </row>
    <row r="31" spans="1:18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9" t="s">
        <v>622</v>
      </c>
      <c r="R31" s="19" t="s">
        <v>598</v>
      </c>
    </row>
    <row r="32" spans="1:18">
      <c r="A32" s="16" t="s">
        <v>465</v>
      </c>
      <c r="B32" s="37" t="s">
        <v>602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620</v>
      </c>
    </row>
    <row r="33" spans="1:18">
      <c r="A33" s="16" t="s">
        <v>466</v>
      </c>
      <c r="B33" s="37" t="s">
        <v>602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620</v>
      </c>
    </row>
    <row r="34" spans="1:18">
      <c r="A34" s="16" t="s">
        <v>469</v>
      </c>
      <c r="B34" s="37" t="s">
        <v>602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620</v>
      </c>
    </row>
    <row r="35" spans="1:18">
      <c r="A35" s="16" t="s">
        <v>487</v>
      </c>
      <c r="B35" s="37" t="s">
        <v>602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623</v>
      </c>
    </row>
    <row r="36" spans="1:18">
      <c r="A36" s="16" t="s">
        <v>489</v>
      </c>
      <c r="B36" s="37" t="s">
        <v>602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620</v>
      </c>
    </row>
    <row r="37" spans="1:18">
      <c r="A37" s="16" t="s">
        <v>490</v>
      </c>
      <c r="B37" s="37" t="s">
        <v>602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620</v>
      </c>
    </row>
    <row r="38" spans="1:18">
      <c r="A38" s="16" t="s">
        <v>492</v>
      </c>
      <c r="B38" s="37" t="s">
        <v>602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620</v>
      </c>
      <c r="R38" t="s">
        <v>639</v>
      </c>
    </row>
    <row r="39" spans="1:18">
      <c r="A39" s="16" t="s">
        <v>496</v>
      </c>
      <c r="B39" s="37" t="s">
        <v>602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621</v>
      </c>
    </row>
    <row r="40" spans="1:18">
      <c r="A40" s="16" t="s">
        <v>497</v>
      </c>
      <c r="B40" s="37" t="s">
        <v>602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626</v>
      </c>
    </row>
    <row r="41" spans="1:18">
      <c r="A41" s="16" t="s">
        <v>498</v>
      </c>
      <c r="B41" s="37" t="s">
        <v>602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620</v>
      </c>
    </row>
    <row r="42" spans="1:18">
      <c r="A42" s="16" t="s">
        <v>499</v>
      </c>
      <c r="B42" s="37" t="s">
        <v>602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620</v>
      </c>
      <c r="R42" t="s">
        <v>636</v>
      </c>
    </row>
    <row r="43" spans="1:18">
      <c r="A43" s="16" t="s">
        <v>502</v>
      </c>
      <c r="B43" s="37" t="s">
        <v>602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623</v>
      </c>
      <c r="R43" t="s">
        <v>635</v>
      </c>
    </row>
    <row r="44" spans="1:18">
      <c r="A44" s="16" t="s">
        <v>504</v>
      </c>
      <c r="B44" s="37" t="s">
        <v>602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620</v>
      </c>
    </row>
    <row r="45" spans="1:18">
      <c r="A45" s="16" t="s">
        <v>506</v>
      </c>
      <c r="B45" s="37" t="s">
        <v>602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620</v>
      </c>
    </row>
    <row r="46" spans="1:18">
      <c r="A46" s="16" t="s">
        <v>507</v>
      </c>
      <c r="B46" s="37" t="s">
        <v>602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623</v>
      </c>
    </row>
    <row r="47" spans="1:18">
      <c r="A47" s="16" t="s">
        <v>508</v>
      </c>
      <c r="B47" s="37" t="s">
        <v>602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623</v>
      </c>
      <c r="R47" t="s">
        <v>647</v>
      </c>
    </row>
    <row r="48" spans="1:18">
      <c r="A48" s="16" t="s">
        <v>510</v>
      </c>
      <c r="B48" s="37" t="s">
        <v>602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621</v>
      </c>
      <c r="R48" t="s">
        <v>638</v>
      </c>
    </row>
    <row r="49" spans="1:18">
      <c r="A49" s="16" t="s">
        <v>512</v>
      </c>
      <c r="B49" s="37" t="s">
        <v>602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623</v>
      </c>
      <c r="R49" t="s">
        <v>648</v>
      </c>
    </row>
    <row r="50" spans="1:18">
      <c r="A50" s="16" t="s">
        <v>470</v>
      </c>
      <c r="B50" s="37" t="s">
        <v>602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620</v>
      </c>
    </row>
    <row r="51" spans="1:18">
      <c r="A51" s="16" t="s">
        <v>873</v>
      </c>
      <c r="B51" s="37" t="s">
        <v>602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621</v>
      </c>
    </row>
    <row r="52" spans="1:18">
      <c r="A52" s="16" t="s">
        <v>874</v>
      </c>
      <c r="B52" s="37" t="s">
        <v>602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621</v>
      </c>
    </row>
    <row r="53" spans="1:18">
      <c r="A53" s="25" t="s">
        <v>491</v>
      </c>
      <c r="B53" s="37" t="s">
        <v>602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623</v>
      </c>
    </row>
    <row r="54" spans="1:18">
      <c r="A54" s="25" t="s">
        <v>493</v>
      </c>
      <c r="B54" s="37" t="s">
        <v>602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620</v>
      </c>
      <c r="R54" t="s">
        <v>640</v>
      </c>
    </row>
    <row r="55" spans="1:18">
      <c r="A55" s="25" t="s">
        <v>494</v>
      </c>
      <c r="B55" s="37" t="s">
        <v>602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620</v>
      </c>
    </row>
    <row r="56" spans="1:18">
      <c r="A56" s="25" t="s">
        <v>495</v>
      </c>
      <c r="B56" s="37" t="s">
        <v>602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620</v>
      </c>
    </row>
    <row r="57" spans="1:18">
      <c r="A57" s="25" t="s">
        <v>500</v>
      </c>
      <c r="B57" s="37" t="s">
        <v>602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620</v>
      </c>
      <c r="R57" t="s">
        <v>640</v>
      </c>
    </row>
    <row r="58" spans="1:18">
      <c r="A58" s="25" t="s">
        <v>501</v>
      </c>
      <c r="B58" s="37" t="s">
        <v>602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620</v>
      </c>
      <c r="R58" t="s">
        <v>639</v>
      </c>
    </row>
    <row r="59" spans="1:18">
      <c r="A59" s="25" t="s">
        <v>503</v>
      </c>
      <c r="B59" s="37" t="s">
        <v>602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620</v>
      </c>
    </row>
    <row r="60" spans="1:18">
      <c r="A60" s="25" t="s">
        <v>505</v>
      </c>
      <c r="B60" s="37" t="s">
        <v>602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624</v>
      </c>
      <c r="R60" t="s">
        <v>649</v>
      </c>
    </row>
    <row r="61" spans="1:18">
      <c r="A61" s="25" t="s">
        <v>509</v>
      </c>
      <c r="B61" s="37" t="s">
        <v>602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620</v>
      </c>
      <c r="R61" t="s">
        <v>637</v>
      </c>
    </row>
    <row r="62" spans="1:18">
      <c r="A62" s="25" t="s">
        <v>511</v>
      </c>
      <c r="B62" s="37" t="s">
        <v>602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623</v>
      </c>
      <c r="R62" t="s">
        <v>640</v>
      </c>
    </row>
    <row r="63" spans="1:18">
      <c r="A63" s="25" t="s">
        <v>513</v>
      </c>
      <c r="B63" s="37" t="s">
        <v>602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623</v>
      </c>
    </row>
    <row r="64" spans="1:18">
      <c r="A64" s="27" t="s">
        <v>565</v>
      </c>
      <c r="B64" s="37" t="s">
        <v>602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620</v>
      </c>
    </row>
    <row r="65" spans="1:18">
      <c r="A65" s="27" t="s">
        <v>566</v>
      </c>
      <c r="B65" s="37" t="s">
        <v>602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624</v>
      </c>
      <c r="R65" t="s">
        <v>647</v>
      </c>
    </row>
    <row r="66" spans="1:18">
      <c r="A66" s="27" t="s">
        <v>567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621</v>
      </c>
      <c r="R66" t="s">
        <v>650</v>
      </c>
    </row>
    <row r="67" spans="1:18">
      <c r="A67" s="27" t="s">
        <v>591</v>
      </c>
      <c r="B67" s="37" t="s">
        <v>602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624</v>
      </c>
      <c r="R67" t="s">
        <v>651</v>
      </c>
    </row>
    <row r="68" spans="1:18">
      <c r="A68" s="27" t="s">
        <v>592</v>
      </c>
      <c r="B68" s="37" t="s">
        <v>602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620</v>
      </c>
    </row>
    <row r="69" spans="1:18">
      <c r="A69" s="27" t="s">
        <v>594</v>
      </c>
      <c r="B69" s="38" t="s">
        <v>602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623</v>
      </c>
    </row>
    <row r="70" spans="1:18">
      <c r="A70" s="27" t="s">
        <v>871</v>
      </c>
      <c r="B70" s="37" t="s">
        <v>602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621</v>
      </c>
    </row>
    <row r="71" spans="1:18">
      <c r="A71" s="27" t="s">
        <v>872</v>
      </c>
      <c r="B71" s="37" t="s">
        <v>602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620</v>
      </c>
      <c r="R71" s="19" t="s">
        <v>598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8" t="s">
        <v>603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60"/>
    </row>
    <row r="74" spans="1:18">
      <c r="A74" s="28" t="s">
        <v>0</v>
      </c>
      <c r="B74" s="18" t="s">
        <v>599</v>
      </c>
      <c r="C74" s="18" t="s">
        <v>600</v>
      </c>
      <c r="D74" s="24" t="s">
        <v>606</v>
      </c>
      <c r="E74" s="24" t="s">
        <v>607</v>
      </c>
      <c r="F74" s="24" t="s">
        <v>608</v>
      </c>
      <c r="G74" s="24" t="s">
        <v>605</v>
      </c>
      <c r="H74" s="24" t="s">
        <v>4</v>
      </c>
      <c r="I74" s="19" t="s">
        <v>609</v>
      </c>
      <c r="J74" s="19" t="s">
        <v>610</v>
      </c>
      <c r="K74" s="24" t="s">
        <v>606</v>
      </c>
      <c r="L74" s="24" t="s">
        <v>607</v>
      </c>
      <c r="M74" s="24" t="s">
        <v>608</v>
      </c>
      <c r="N74" s="24" t="s">
        <v>605</v>
      </c>
      <c r="O74" s="24" t="s">
        <v>4</v>
      </c>
      <c r="P74" s="19" t="s">
        <v>609</v>
      </c>
      <c r="Q74" s="19" t="s">
        <v>622</v>
      </c>
    </row>
    <row r="75" spans="1:18">
      <c r="A75" s="16" t="s">
        <v>515</v>
      </c>
      <c r="B75" s="37" t="s">
        <v>603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621</v>
      </c>
      <c r="R75" t="s">
        <v>638</v>
      </c>
    </row>
    <row r="76" spans="1:18">
      <c r="A76" s="16" t="s">
        <v>516</v>
      </c>
      <c r="B76" s="37" t="s">
        <v>603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621</v>
      </c>
    </row>
    <row r="77" spans="1:18">
      <c r="A77" s="16" t="s">
        <v>521</v>
      </c>
      <c r="B77" s="37" t="s">
        <v>603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621</v>
      </c>
      <c r="R77" t="s">
        <v>647</v>
      </c>
    </row>
    <row r="78" spans="1:18">
      <c r="A78" s="16" t="s">
        <v>523</v>
      </c>
      <c r="B78" s="37" t="s">
        <v>603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621</v>
      </c>
    </row>
    <row r="79" spans="1:18">
      <c r="A79" s="16" t="s">
        <v>353</v>
      </c>
      <c r="B79" s="37" t="s">
        <v>603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627</v>
      </c>
    </row>
    <row r="80" spans="1:18">
      <c r="A80" s="16" t="s">
        <v>526</v>
      </c>
      <c r="B80" s="37" t="s">
        <v>603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621</v>
      </c>
    </row>
    <row r="81" spans="1:18">
      <c r="A81" s="16" t="s">
        <v>317</v>
      </c>
      <c r="B81" s="37" t="s">
        <v>603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627</v>
      </c>
      <c r="R81" t="s">
        <v>640</v>
      </c>
    </row>
    <row r="82" spans="1:18">
      <c r="A82" s="16" t="s">
        <v>234</v>
      </c>
      <c r="B82" s="37" t="s">
        <v>603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628</v>
      </c>
    </row>
    <row r="83" spans="1:18">
      <c r="A83" s="25" t="s">
        <v>472</v>
      </c>
      <c r="B83" s="37" t="s">
        <v>603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630</v>
      </c>
    </row>
    <row r="84" spans="1:18">
      <c r="A84" s="25" t="s">
        <v>486</v>
      </c>
      <c r="B84" s="37" t="s">
        <v>603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623</v>
      </c>
    </row>
    <row r="85" spans="1:18">
      <c r="A85" s="25" t="s">
        <v>514</v>
      </c>
      <c r="B85" s="37" t="s">
        <v>603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631</v>
      </c>
      <c r="R85" t="s">
        <v>653</v>
      </c>
    </row>
    <row r="86" spans="1:18">
      <c r="A86" s="25" t="s">
        <v>517</v>
      </c>
      <c r="B86" s="37" t="s">
        <v>603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621</v>
      </c>
      <c r="R86" t="s">
        <v>643</v>
      </c>
    </row>
    <row r="87" spans="1:18">
      <c r="A87" s="25" t="s">
        <v>518</v>
      </c>
      <c r="B87" s="37" t="s">
        <v>603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629</v>
      </c>
      <c r="R87" t="s">
        <v>642</v>
      </c>
    </row>
    <row r="88" spans="1:18">
      <c r="A88" s="25" t="s">
        <v>519</v>
      </c>
      <c r="B88" s="37" t="s">
        <v>603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623</v>
      </c>
      <c r="R88" t="s">
        <v>641</v>
      </c>
    </row>
    <row r="89" spans="1:18">
      <c r="A89" s="25" t="s">
        <v>520</v>
      </c>
      <c r="B89" s="37" t="s">
        <v>603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621</v>
      </c>
    </row>
    <row r="90" spans="1:18">
      <c r="A90" s="25" t="s">
        <v>522</v>
      </c>
      <c r="B90" s="37" t="s">
        <v>603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623</v>
      </c>
    </row>
    <row r="91" spans="1:18">
      <c r="A91" s="25" t="s">
        <v>524</v>
      </c>
      <c r="B91" s="37" t="s">
        <v>603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621</v>
      </c>
    </row>
    <row r="92" spans="1:18">
      <c r="A92" s="25" t="s">
        <v>525</v>
      </c>
      <c r="B92" s="37" t="s">
        <v>603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623</v>
      </c>
      <c r="R92" t="s">
        <v>640</v>
      </c>
    </row>
    <row r="93" spans="1:18">
      <c r="A93" s="27" t="s">
        <v>568</v>
      </c>
      <c r="B93" s="37" t="s">
        <v>603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621</v>
      </c>
      <c r="R93" t="s">
        <v>652</v>
      </c>
    </row>
    <row r="94" spans="1:18">
      <c r="A94" s="27" t="s">
        <v>569</v>
      </c>
      <c r="B94" s="37" t="s">
        <v>603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623</v>
      </c>
    </row>
    <row r="95" spans="1:18">
      <c r="A95" s="27" t="s">
        <v>590</v>
      </c>
      <c r="B95" s="37" t="s">
        <v>603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623</v>
      </c>
    </row>
    <row r="96" spans="1:18">
      <c r="A96" s="27" t="s">
        <v>593</v>
      </c>
      <c r="B96" s="37" t="s">
        <v>603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621</v>
      </c>
    </row>
    <row r="97" spans="1:17">
      <c r="A97" s="27" t="s">
        <v>595</v>
      </c>
      <c r="B97" s="38" t="s">
        <v>603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611</v>
      </c>
      <c r="B1" s="30">
        <v>1.1000000000000001</v>
      </c>
    </row>
    <row r="2" spans="1:17">
      <c r="A2" s="29" t="s">
        <v>612</v>
      </c>
      <c r="B2" s="30">
        <v>1.1000000000000001</v>
      </c>
    </row>
    <row r="3" spans="1:17">
      <c r="A3" s="29" t="s">
        <v>613</v>
      </c>
      <c r="B3" s="30">
        <v>1.1000000000000001</v>
      </c>
    </row>
    <row r="4" spans="1:17">
      <c r="A4" s="29" t="s">
        <v>615</v>
      </c>
      <c r="B4" s="30">
        <v>1.1000000000000001</v>
      </c>
    </row>
    <row r="5" spans="1:17">
      <c r="A5" s="29" t="s">
        <v>614</v>
      </c>
      <c r="B5" s="30">
        <v>1.1000000000000001</v>
      </c>
    </row>
    <row r="6" spans="1:17">
      <c r="A6" s="43" t="s">
        <v>597</v>
      </c>
      <c r="B6" s="44">
        <v>1.1000000000000001</v>
      </c>
    </row>
    <row r="7" spans="1:17">
      <c r="A7" s="158" t="s">
        <v>601</v>
      </c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60"/>
    </row>
    <row r="8" spans="1:17">
      <c r="A8" s="28" t="s">
        <v>0</v>
      </c>
      <c r="B8" s="28" t="s">
        <v>599</v>
      </c>
      <c r="C8" s="24" t="s">
        <v>604</v>
      </c>
      <c r="D8" s="24" t="s">
        <v>606</v>
      </c>
      <c r="E8" s="24" t="s">
        <v>607</v>
      </c>
      <c r="F8" s="24" t="s">
        <v>608</v>
      </c>
      <c r="G8" s="24" t="s">
        <v>605</v>
      </c>
      <c r="H8" s="24" t="s">
        <v>4</v>
      </c>
      <c r="I8" s="19" t="s">
        <v>609</v>
      </c>
      <c r="J8" s="19" t="s">
        <v>610</v>
      </c>
      <c r="K8" s="24" t="s">
        <v>606</v>
      </c>
      <c r="L8" s="24" t="s">
        <v>607</v>
      </c>
      <c r="M8" s="24" t="s">
        <v>608</v>
      </c>
      <c r="N8" s="24" t="s">
        <v>605</v>
      </c>
      <c r="O8" s="24" t="s">
        <v>4</v>
      </c>
      <c r="P8" s="19" t="s">
        <v>609</v>
      </c>
      <c r="Q8" s="19" t="s">
        <v>622</v>
      </c>
    </row>
    <row r="9" spans="1:17">
      <c r="A9" s="16" t="s">
        <v>463</v>
      </c>
      <c r="B9" s="35" t="s">
        <v>601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620</v>
      </c>
    </row>
    <row r="10" spans="1:17">
      <c r="A10" s="16" t="s">
        <v>464</v>
      </c>
      <c r="B10" s="35" t="s">
        <v>601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620</v>
      </c>
    </row>
    <row r="11" spans="1:17">
      <c r="A11" s="16" t="s">
        <v>467</v>
      </c>
      <c r="B11" s="35" t="s">
        <v>601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620</v>
      </c>
    </row>
    <row r="12" spans="1:17">
      <c r="A12" s="16" t="s">
        <v>468</v>
      </c>
      <c r="B12" s="35" t="s">
        <v>601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620</v>
      </c>
    </row>
    <row r="13" spans="1:17">
      <c r="A13" s="16" t="s">
        <v>471</v>
      </c>
      <c r="B13" s="35" t="s">
        <v>601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621</v>
      </c>
    </row>
    <row r="14" spans="1:17">
      <c r="A14" s="16" t="s">
        <v>473</v>
      </c>
      <c r="B14" s="35" t="s">
        <v>601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620</v>
      </c>
    </row>
    <row r="15" spans="1:17">
      <c r="A15" s="16" t="s">
        <v>474</v>
      </c>
      <c r="B15" s="35" t="s">
        <v>601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620</v>
      </c>
    </row>
    <row r="16" spans="1:17">
      <c r="A16" s="16" t="s">
        <v>475</v>
      </c>
      <c r="B16" s="35" t="s">
        <v>601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623</v>
      </c>
    </row>
    <row r="17" spans="1:17">
      <c r="A17" s="16" t="s">
        <v>476</v>
      </c>
      <c r="B17" s="35" t="s">
        <v>601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620</v>
      </c>
    </row>
    <row r="18" spans="1:17">
      <c r="A18" s="16" t="s">
        <v>477</v>
      </c>
      <c r="B18" s="35" t="s">
        <v>601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620</v>
      </c>
    </row>
    <row r="19" spans="1:17">
      <c r="A19" s="16" t="s">
        <v>478</v>
      </c>
      <c r="B19" s="35" t="s">
        <v>601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621</v>
      </c>
    </row>
    <row r="20" spans="1:17">
      <c r="A20" s="16" t="s">
        <v>479</v>
      </c>
      <c r="B20" s="35" t="s">
        <v>601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620</v>
      </c>
    </row>
    <row r="21" spans="1:17">
      <c r="A21" s="16" t="s">
        <v>480</v>
      </c>
      <c r="B21" s="35" t="s">
        <v>601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620</v>
      </c>
    </row>
    <row r="22" spans="1:17">
      <c r="A22" s="16" t="s">
        <v>481</v>
      </c>
      <c r="B22" s="35" t="s">
        <v>601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623</v>
      </c>
    </row>
    <row r="23" spans="1:17">
      <c r="A23" s="16" t="s">
        <v>482</v>
      </c>
      <c r="B23" s="35" t="s">
        <v>601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620</v>
      </c>
    </row>
    <row r="24" spans="1:17">
      <c r="A24" s="16" t="s">
        <v>483</v>
      </c>
      <c r="B24" s="35" t="s">
        <v>601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624</v>
      </c>
    </row>
    <row r="25" spans="1:17">
      <c r="A25" s="16" t="s">
        <v>484</v>
      </c>
      <c r="B25" s="35" t="s">
        <v>601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620</v>
      </c>
    </row>
    <row r="26" spans="1:17">
      <c r="A26" s="27" t="s">
        <v>527</v>
      </c>
      <c r="B26" s="35" t="s">
        <v>601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624</v>
      </c>
    </row>
    <row r="27" spans="1:17">
      <c r="A27" s="25" t="s">
        <v>485</v>
      </c>
      <c r="B27" s="35" t="s">
        <v>601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624</v>
      </c>
    </row>
    <row r="28" spans="1:17">
      <c r="A28" s="25" t="s">
        <v>488</v>
      </c>
      <c r="B28" s="36" t="s">
        <v>601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625</v>
      </c>
    </row>
    <row r="29" spans="1:17">
      <c r="K29" s="17"/>
      <c r="L29" s="17"/>
      <c r="M29" s="17"/>
      <c r="N29" s="17"/>
      <c r="O29" s="17"/>
      <c r="P29" s="17"/>
    </row>
    <row r="30" spans="1:17">
      <c r="A30" s="158" t="s">
        <v>602</v>
      </c>
      <c r="B30" s="153"/>
      <c r="C30" s="153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60"/>
    </row>
    <row r="31" spans="1:17">
      <c r="A31" s="28" t="s">
        <v>0</v>
      </c>
      <c r="B31" s="18" t="s">
        <v>599</v>
      </c>
      <c r="C31" s="18" t="s">
        <v>600</v>
      </c>
      <c r="D31" s="24" t="s">
        <v>606</v>
      </c>
      <c r="E31" s="24" t="s">
        <v>607</v>
      </c>
      <c r="F31" s="24" t="s">
        <v>608</v>
      </c>
      <c r="G31" s="24" t="s">
        <v>605</v>
      </c>
      <c r="H31" s="24" t="s">
        <v>4</v>
      </c>
      <c r="I31" s="19" t="s">
        <v>609</v>
      </c>
      <c r="J31" s="19" t="s">
        <v>610</v>
      </c>
      <c r="K31" s="24" t="s">
        <v>606</v>
      </c>
      <c r="L31" s="24" t="s">
        <v>607</v>
      </c>
      <c r="M31" s="24" t="s">
        <v>608</v>
      </c>
      <c r="N31" s="24" t="s">
        <v>605</v>
      </c>
      <c r="O31" s="24" t="s">
        <v>4</v>
      </c>
      <c r="P31" s="19" t="s">
        <v>609</v>
      </c>
      <c r="Q31" s="18" t="s">
        <v>598</v>
      </c>
    </row>
    <row r="32" spans="1:17">
      <c r="A32" s="16" t="s">
        <v>465</v>
      </c>
      <c r="B32" s="37" t="s">
        <v>602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620</v>
      </c>
    </row>
    <row r="33" spans="1:17">
      <c r="A33" s="16" t="s">
        <v>466</v>
      </c>
      <c r="B33" s="37" t="s">
        <v>602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620</v>
      </c>
    </row>
    <row r="34" spans="1:17">
      <c r="A34" s="16" t="s">
        <v>469</v>
      </c>
      <c r="B34" s="37" t="s">
        <v>602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620</v>
      </c>
    </row>
    <row r="35" spans="1:17">
      <c r="A35" s="16" t="s">
        <v>487</v>
      </c>
      <c r="B35" s="37" t="s">
        <v>602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623</v>
      </c>
    </row>
    <row r="36" spans="1:17">
      <c r="A36" s="16" t="s">
        <v>489</v>
      </c>
      <c r="B36" s="37" t="s">
        <v>602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620</v>
      </c>
    </row>
    <row r="37" spans="1:17">
      <c r="A37" s="16" t="s">
        <v>490</v>
      </c>
      <c r="B37" s="37" t="s">
        <v>602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620</v>
      </c>
    </row>
    <row r="38" spans="1:17">
      <c r="A38" s="16" t="s">
        <v>492</v>
      </c>
      <c r="B38" s="37" t="s">
        <v>602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620</v>
      </c>
    </row>
    <row r="39" spans="1:17">
      <c r="A39" s="16" t="s">
        <v>496</v>
      </c>
      <c r="B39" s="37" t="s">
        <v>602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621</v>
      </c>
    </row>
    <row r="40" spans="1:17">
      <c r="A40" s="16" t="s">
        <v>497</v>
      </c>
      <c r="B40" s="37" t="s">
        <v>602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626</v>
      </c>
    </row>
    <row r="41" spans="1:17">
      <c r="A41" s="16" t="s">
        <v>498</v>
      </c>
      <c r="B41" s="37" t="s">
        <v>602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620</v>
      </c>
    </row>
    <row r="42" spans="1:17">
      <c r="A42" s="16" t="s">
        <v>499</v>
      </c>
      <c r="B42" s="37" t="s">
        <v>602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620</v>
      </c>
    </row>
    <row r="43" spans="1:17">
      <c r="A43" s="16" t="s">
        <v>502</v>
      </c>
      <c r="B43" s="37" t="s">
        <v>602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623</v>
      </c>
    </row>
    <row r="44" spans="1:17">
      <c r="A44" s="16" t="s">
        <v>504</v>
      </c>
      <c r="B44" s="37" t="s">
        <v>602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620</v>
      </c>
    </row>
    <row r="45" spans="1:17">
      <c r="A45" s="16" t="s">
        <v>506</v>
      </c>
      <c r="B45" s="37" t="s">
        <v>602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620</v>
      </c>
    </row>
    <row r="46" spans="1:17">
      <c r="A46" s="16" t="s">
        <v>507</v>
      </c>
      <c r="B46" s="37" t="s">
        <v>602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623</v>
      </c>
    </row>
    <row r="47" spans="1:17">
      <c r="A47" s="16" t="s">
        <v>508</v>
      </c>
      <c r="B47" s="37" t="s">
        <v>602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623</v>
      </c>
    </row>
    <row r="48" spans="1:17">
      <c r="A48" s="16" t="s">
        <v>510</v>
      </c>
      <c r="B48" s="37" t="s">
        <v>602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621</v>
      </c>
    </row>
    <row r="49" spans="1:17">
      <c r="A49" s="16" t="s">
        <v>512</v>
      </c>
      <c r="B49" s="37" t="s">
        <v>602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623</v>
      </c>
    </row>
    <row r="50" spans="1:17">
      <c r="A50" s="16" t="s">
        <v>470</v>
      </c>
      <c r="B50" s="37" t="s">
        <v>602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620</v>
      </c>
    </row>
    <row r="51" spans="1:17">
      <c r="A51" s="25" t="s">
        <v>491</v>
      </c>
      <c r="B51" s="37" t="s">
        <v>602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623</v>
      </c>
    </row>
    <row r="52" spans="1:17">
      <c r="A52" s="25" t="s">
        <v>493</v>
      </c>
      <c r="B52" s="37" t="s">
        <v>602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620</v>
      </c>
    </row>
    <row r="53" spans="1:17">
      <c r="A53" s="25" t="s">
        <v>494</v>
      </c>
      <c r="B53" s="37" t="s">
        <v>602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620</v>
      </c>
    </row>
    <row r="54" spans="1:17">
      <c r="A54" s="25" t="s">
        <v>495</v>
      </c>
      <c r="B54" s="37" t="s">
        <v>602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620</v>
      </c>
    </row>
    <row r="55" spans="1:17">
      <c r="A55" s="25" t="s">
        <v>500</v>
      </c>
      <c r="B55" s="37" t="s">
        <v>602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620</v>
      </c>
    </row>
    <row r="56" spans="1:17">
      <c r="A56" s="25" t="s">
        <v>501</v>
      </c>
      <c r="B56" s="37" t="s">
        <v>602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620</v>
      </c>
    </row>
    <row r="57" spans="1:17">
      <c r="A57" s="25" t="s">
        <v>503</v>
      </c>
      <c r="B57" s="37" t="s">
        <v>602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620</v>
      </c>
    </row>
    <row r="58" spans="1:17">
      <c r="A58" s="25" t="s">
        <v>505</v>
      </c>
      <c r="B58" s="37" t="s">
        <v>602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624</v>
      </c>
    </row>
    <row r="59" spans="1:17">
      <c r="A59" s="25" t="s">
        <v>509</v>
      </c>
      <c r="B59" s="37" t="s">
        <v>602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620</v>
      </c>
    </row>
    <row r="60" spans="1:17">
      <c r="A60" s="25" t="s">
        <v>511</v>
      </c>
      <c r="B60" s="37" t="s">
        <v>602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623</v>
      </c>
    </row>
    <row r="61" spans="1:17">
      <c r="A61" s="25" t="s">
        <v>513</v>
      </c>
      <c r="B61" s="37" t="s">
        <v>602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623</v>
      </c>
    </row>
    <row r="62" spans="1:17">
      <c r="A62" s="27" t="s">
        <v>565</v>
      </c>
      <c r="B62" s="37" t="s">
        <v>602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620</v>
      </c>
    </row>
    <row r="63" spans="1:17">
      <c r="A63" s="27" t="s">
        <v>566</v>
      </c>
      <c r="B63" s="37" t="s">
        <v>602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624</v>
      </c>
    </row>
    <row r="64" spans="1:17">
      <c r="A64" s="27" t="s">
        <v>567</v>
      </c>
      <c r="B64" s="37" t="s">
        <v>602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621</v>
      </c>
    </row>
    <row r="65" spans="1:17">
      <c r="A65" s="27" t="s">
        <v>591</v>
      </c>
      <c r="B65" s="37" t="s">
        <v>602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624</v>
      </c>
    </row>
    <row r="66" spans="1:17">
      <c r="A66" s="27" t="s">
        <v>592</v>
      </c>
      <c r="B66" s="37" t="s">
        <v>602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620</v>
      </c>
    </row>
    <row r="67" spans="1:17">
      <c r="A67" s="27" t="s">
        <v>594</v>
      </c>
      <c r="B67" s="38" t="s">
        <v>602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623</v>
      </c>
    </row>
    <row r="68" spans="1:17">
      <c r="K68" s="17"/>
      <c r="L68" s="17"/>
      <c r="M68" s="17"/>
      <c r="N68" s="17"/>
      <c r="O68" s="17"/>
      <c r="P68" s="17"/>
    </row>
    <row r="69" spans="1:17">
      <c r="A69" s="158" t="s">
        <v>603</v>
      </c>
      <c r="B69" s="153"/>
      <c r="C69" s="153"/>
      <c r="D69" s="153"/>
      <c r="E69" s="153"/>
      <c r="F69" s="153"/>
      <c r="G69" s="153"/>
      <c r="H69" s="153"/>
      <c r="I69" s="153"/>
      <c r="J69" s="153"/>
      <c r="K69" s="153"/>
      <c r="L69" s="153"/>
      <c r="M69" s="153"/>
      <c r="N69" s="153"/>
      <c r="O69" s="153"/>
      <c r="P69" s="153"/>
      <c r="Q69" s="160"/>
    </row>
    <row r="70" spans="1:17">
      <c r="A70" s="28" t="s">
        <v>0</v>
      </c>
      <c r="B70" s="18" t="s">
        <v>599</v>
      </c>
      <c r="C70" s="18" t="s">
        <v>600</v>
      </c>
      <c r="D70" s="24" t="s">
        <v>606</v>
      </c>
      <c r="E70" s="24" t="s">
        <v>607</v>
      </c>
      <c r="F70" s="24" t="s">
        <v>608</v>
      </c>
      <c r="G70" s="24" t="s">
        <v>605</v>
      </c>
      <c r="H70" s="24" t="s">
        <v>4</v>
      </c>
      <c r="I70" s="19" t="s">
        <v>609</v>
      </c>
      <c r="J70" s="19" t="s">
        <v>610</v>
      </c>
      <c r="K70" s="24" t="s">
        <v>606</v>
      </c>
      <c r="L70" s="24" t="s">
        <v>607</v>
      </c>
      <c r="M70" s="24" t="s">
        <v>608</v>
      </c>
      <c r="N70" s="24" t="s">
        <v>605</v>
      </c>
      <c r="O70" s="24" t="s">
        <v>4</v>
      </c>
      <c r="P70" s="19" t="s">
        <v>609</v>
      </c>
      <c r="Q70" s="28" t="s">
        <v>598</v>
      </c>
    </row>
    <row r="71" spans="1:17">
      <c r="A71" s="16" t="s">
        <v>515</v>
      </c>
      <c r="B71" s="37" t="s">
        <v>603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621</v>
      </c>
    </row>
    <row r="72" spans="1:17">
      <c r="A72" s="16" t="s">
        <v>516</v>
      </c>
      <c r="B72" s="37" t="s">
        <v>603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621</v>
      </c>
    </row>
    <row r="73" spans="1:17">
      <c r="A73" s="16" t="s">
        <v>521</v>
      </c>
      <c r="B73" s="37" t="s">
        <v>603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621</v>
      </c>
    </row>
    <row r="74" spans="1:17">
      <c r="A74" s="16" t="s">
        <v>523</v>
      </c>
      <c r="B74" s="37" t="s">
        <v>603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621</v>
      </c>
    </row>
    <row r="75" spans="1:17">
      <c r="A75" s="16" t="s">
        <v>353</v>
      </c>
      <c r="B75" s="37" t="s">
        <v>603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627</v>
      </c>
    </row>
    <row r="76" spans="1:17">
      <c r="A76" s="16" t="s">
        <v>526</v>
      </c>
      <c r="B76" s="37" t="s">
        <v>603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621</v>
      </c>
    </row>
    <row r="77" spans="1:17">
      <c r="A77" s="16" t="s">
        <v>317</v>
      </c>
      <c r="B77" s="37" t="s">
        <v>603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627</v>
      </c>
    </row>
    <row r="78" spans="1:17">
      <c r="A78" s="16" t="s">
        <v>234</v>
      </c>
      <c r="B78" s="37" t="s">
        <v>603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628</v>
      </c>
    </row>
    <row r="79" spans="1:17">
      <c r="A79" s="25" t="s">
        <v>472</v>
      </c>
      <c r="B79" s="37" t="s">
        <v>603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630</v>
      </c>
    </row>
    <row r="80" spans="1:17">
      <c r="A80" s="25" t="s">
        <v>486</v>
      </c>
      <c r="B80" s="37" t="s">
        <v>603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623</v>
      </c>
    </row>
    <row r="81" spans="1:17">
      <c r="A81" s="25" t="s">
        <v>514</v>
      </c>
      <c r="B81" s="37" t="s">
        <v>603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631</v>
      </c>
    </row>
    <row r="82" spans="1:17">
      <c r="A82" s="25" t="s">
        <v>517</v>
      </c>
      <c r="B82" s="37" t="s">
        <v>603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621</v>
      </c>
    </row>
    <row r="83" spans="1:17">
      <c r="A83" s="25" t="s">
        <v>518</v>
      </c>
      <c r="B83" s="37" t="s">
        <v>603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629</v>
      </c>
    </row>
    <row r="84" spans="1:17">
      <c r="A84" s="25" t="s">
        <v>519</v>
      </c>
      <c r="B84" s="37" t="s">
        <v>603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623</v>
      </c>
    </row>
    <row r="85" spans="1:17">
      <c r="A85" s="25" t="s">
        <v>520</v>
      </c>
      <c r="B85" s="37" t="s">
        <v>603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621</v>
      </c>
    </row>
    <row r="86" spans="1:17">
      <c r="A86" s="25" t="s">
        <v>522</v>
      </c>
      <c r="B86" s="37" t="s">
        <v>603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623</v>
      </c>
    </row>
    <row r="87" spans="1:17">
      <c r="A87" s="25" t="s">
        <v>524</v>
      </c>
      <c r="B87" s="37" t="s">
        <v>603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621</v>
      </c>
    </row>
    <row r="88" spans="1:17">
      <c r="A88" s="25" t="s">
        <v>525</v>
      </c>
      <c r="B88" s="37" t="s">
        <v>603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623</v>
      </c>
    </row>
    <row r="89" spans="1:17">
      <c r="A89" s="27" t="s">
        <v>568</v>
      </c>
      <c r="B89" s="37" t="s">
        <v>603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621</v>
      </c>
    </row>
    <row r="90" spans="1:17">
      <c r="A90" s="27" t="s">
        <v>569</v>
      </c>
      <c r="B90" s="37" t="s">
        <v>603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623</v>
      </c>
    </row>
    <row r="91" spans="1:17">
      <c r="A91" s="27" t="s">
        <v>590</v>
      </c>
      <c r="B91" s="37" t="s">
        <v>603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623</v>
      </c>
    </row>
    <row r="92" spans="1:17">
      <c r="A92" s="27" t="s">
        <v>593</v>
      </c>
      <c r="B92" s="37" t="s">
        <v>603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621</v>
      </c>
    </row>
    <row r="93" spans="1:17">
      <c r="A93" s="27" t="s">
        <v>595</v>
      </c>
      <c r="B93" s="38" t="s">
        <v>603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656</v>
      </c>
      <c r="B1" s="1" t="s">
        <v>657</v>
      </c>
      <c r="C1" s="1" t="s">
        <v>658</v>
      </c>
      <c r="D1" s="1" t="s">
        <v>659</v>
      </c>
      <c r="E1" s="1" t="s">
        <v>660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661</v>
      </c>
      <c r="B4" s="1" t="s">
        <v>657</v>
      </c>
      <c r="C4" s="1" t="s">
        <v>658</v>
      </c>
      <c r="D4" s="1" t="s">
        <v>659</v>
      </c>
      <c r="E4" s="1" t="s">
        <v>660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675</v>
      </c>
    </row>
    <row r="11" spans="1:6">
      <c r="A11">
        <v>101</v>
      </c>
      <c r="B11" t="s">
        <v>674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599</v>
      </c>
      <c r="B1" s="1" t="s">
        <v>808</v>
      </c>
      <c r="C1" s="1" t="s">
        <v>809</v>
      </c>
      <c r="D1" s="1" t="s">
        <v>810</v>
      </c>
      <c r="E1" s="1" t="s">
        <v>803</v>
      </c>
      <c r="F1" s="1" t="s">
        <v>804</v>
      </c>
      <c r="G1" s="1" t="s">
        <v>805</v>
      </c>
      <c r="H1" s="1" t="s">
        <v>806</v>
      </c>
      <c r="I1" s="1" t="s">
        <v>633</v>
      </c>
      <c r="J1" s="1" t="s">
        <v>811</v>
      </c>
      <c r="K1" s="1" t="s">
        <v>812</v>
      </c>
    </row>
    <row r="2" spans="1:11">
      <c r="A2" s="118" t="s">
        <v>710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813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814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815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816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817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818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819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820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821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822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718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823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824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825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826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827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758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755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749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828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829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830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831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832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38" t="s">
        <v>243</v>
      </c>
      <c r="B1" s="138"/>
    </row>
    <row r="2" spans="1:14">
      <c r="A2" s="135">
        <v>0</v>
      </c>
      <c r="B2" s="28"/>
      <c r="M2" s="136">
        <f>(N49-N39)/(ROW(N49)-ROW(N39))</f>
        <v>0.1</v>
      </c>
      <c r="N2" t="s">
        <v>843</v>
      </c>
    </row>
    <row r="3" spans="1:14">
      <c r="A3" s="64">
        <v>0</v>
      </c>
      <c r="B3" s="137">
        <v>1</v>
      </c>
      <c r="M3" s="136">
        <f>(N54-N49)/(ROW(N54)-ROW(N49))</f>
        <v>0.2</v>
      </c>
      <c r="N3" t="s">
        <v>844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7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37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8">
        <v>1.2</v>
      </c>
      <c r="I22" s="148">
        <v>1</v>
      </c>
      <c r="J22" s="148">
        <v>1</v>
      </c>
      <c r="K22" s="65">
        <v>1</v>
      </c>
    </row>
    <row r="23" spans="1:11">
      <c r="A23" s="64" t="s">
        <v>838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48">
        <v>1</v>
      </c>
      <c r="I23" s="148">
        <v>1</v>
      </c>
      <c r="J23" s="148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48">
        <v>1</v>
      </c>
      <c r="I24" s="148">
        <v>1</v>
      </c>
      <c r="J24" s="148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48">
        <v>1</v>
      </c>
      <c r="I25" s="148">
        <v>1</v>
      </c>
      <c r="J25" s="148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48">
        <v>1</v>
      </c>
      <c r="I26" s="148">
        <v>1</v>
      </c>
      <c r="J26" s="148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8">
        <v>1</v>
      </c>
      <c r="I27" s="148">
        <v>1</v>
      </c>
      <c r="J27" s="148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8">
        <v>1</v>
      </c>
      <c r="I28" s="148">
        <v>1</v>
      </c>
      <c r="J28" s="148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8">
        <v>1</v>
      </c>
      <c r="I29" s="148">
        <v>1</v>
      </c>
      <c r="J29" s="148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8">
        <v>1</v>
      </c>
      <c r="I30" s="148">
        <v>1</v>
      </c>
      <c r="J30" s="148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8">
        <v>1</v>
      </c>
      <c r="I31" s="148">
        <v>1</v>
      </c>
      <c r="J31" s="148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8">
        <v>1</v>
      </c>
      <c r="I32" s="148">
        <v>1</v>
      </c>
      <c r="J32" s="148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8">
        <v>1</v>
      </c>
      <c r="I33" s="148">
        <v>1</v>
      </c>
      <c r="J33" s="148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8">
        <v>1.5</v>
      </c>
      <c r="I34" s="148">
        <v>2</v>
      </c>
      <c r="J34" s="148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48">
        <v>1</v>
      </c>
      <c r="I35" s="148">
        <v>2</v>
      </c>
      <c r="J35" s="148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47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8" t="s">
        <v>243</v>
      </c>
      <c r="N37" s="138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35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48">
        <v>2.2999999999999998</v>
      </c>
      <c r="I39" s="148">
        <v>1.8</v>
      </c>
      <c r="J39" s="148">
        <v>1.8</v>
      </c>
      <c r="K39" s="148">
        <v>1.8</v>
      </c>
      <c r="M39" s="64">
        <v>0</v>
      </c>
      <c r="N39" s="139">
        <v>1</v>
      </c>
    </row>
    <row r="40" spans="1:14">
      <c r="A40" s="64" t="s">
        <v>838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48">
        <v>1.8</v>
      </c>
      <c r="H40" s="148">
        <v>1.8</v>
      </c>
      <c r="I40" s="148">
        <v>1.8</v>
      </c>
      <c r="J40" s="148">
        <v>1.8</v>
      </c>
      <c r="K40" s="148">
        <v>1.8</v>
      </c>
      <c r="M40" s="64">
        <v>1</v>
      </c>
      <c r="N40" s="140">
        <f>N39+$M$2</f>
        <v>1.1000000000000001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48">
        <v>1.8</v>
      </c>
      <c r="H41" s="148">
        <v>1.8</v>
      </c>
      <c r="I41" s="148">
        <v>1.8</v>
      </c>
      <c r="J41" s="148">
        <v>1.8</v>
      </c>
      <c r="K41" s="148">
        <v>1.8</v>
      </c>
      <c r="M41" s="64">
        <v>2</v>
      </c>
      <c r="N41" s="141">
        <f t="shared" ref="N41:N48" si="1">N40+$M$2</f>
        <v>1.2000000000000002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48">
        <v>1.8</v>
      </c>
      <c r="H42" s="148">
        <v>1.8</v>
      </c>
      <c r="I42" s="148">
        <v>1.8</v>
      </c>
      <c r="J42" s="148">
        <v>1.8</v>
      </c>
      <c r="K42" s="148">
        <v>1.8</v>
      </c>
      <c r="M42" s="64">
        <v>3</v>
      </c>
      <c r="N42" s="140">
        <f t="shared" si="1"/>
        <v>1.3000000000000003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48">
        <v>1.8</v>
      </c>
      <c r="H43" s="148">
        <v>1.8</v>
      </c>
      <c r="I43" s="148">
        <v>1.8</v>
      </c>
      <c r="J43" s="148">
        <v>1.8</v>
      </c>
      <c r="K43" s="148">
        <v>1.8</v>
      </c>
      <c r="M43" s="64">
        <v>4</v>
      </c>
      <c r="N43" s="141">
        <f t="shared" si="1"/>
        <v>1.4000000000000004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48">
        <v>1.8</v>
      </c>
      <c r="H44" s="148">
        <v>1.8</v>
      </c>
      <c r="I44" s="148">
        <v>1.8</v>
      </c>
      <c r="J44" s="148">
        <v>1.8</v>
      </c>
      <c r="K44" s="148">
        <v>1.8</v>
      </c>
      <c r="M44" s="64">
        <v>5</v>
      </c>
      <c r="N44" s="140">
        <f>N43+$M$2</f>
        <v>1.5000000000000004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48">
        <v>1.8</v>
      </c>
      <c r="H45" s="148">
        <v>1.8</v>
      </c>
      <c r="I45" s="148">
        <v>1.8</v>
      </c>
      <c r="J45" s="148">
        <v>1.8</v>
      </c>
      <c r="K45" s="148">
        <v>1.8</v>
      </c>
      <c r="M45" s="64">
        <v>6</v>
      </c>
      <c r="N45" s="141">
        <f t="shared" si="1"/>
        <v>1.6000000000000005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48">
        <v>1.8</v>
      </c>
      <c r="H46" s="148">
        <v>1.8</v>
      </c>
      <c r="I46" s="148">
        <v>1.8</v>
      </c>
      <c r="J46" s="148">
        <v>1.8</v>
      </c>
      <c r="K46" s="148">
        <v>1.8</v>
      </c>
      <c r="M46" s="64">
        <v>7</v>
      </c>
      <c r="N46" s="140">
        <f t="shared" si="1"/>
        <v>1.7000000000000006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48">
        <v>1.8</v>
      </c>
      <c r="H47" s="148">
        <v>1.8</v>
      </c>
      <c r="I47" s="148">
        <v>1.8</v>
      </c>
      <c r="J47" s="148">
        <v>1.8</v>
      </c>
      <c r="K47" s="148">
        <v>1.8</v>
      </c>
      <c r="M47" s="64">
        <v>8</v>
      </c>
      <c r="N47" s="141">
        <f t="shared" si="1"/>
        <v>1.8000000000000007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48">
        <v>1.8</v>
      </c>
      <c r="H48" s="148">
        <v>1.8</v>
      </c>
      <c r="I48" s="148">
        <v>1.8</v>
      </c>
      <c r="J48" s="148">
        <v>1.8</v>
      </c>
      <c r="K48" s="148">
        <v>1.8</v>
      </c>
      <c r="M48" s="64">
        <v>9</v>
      </c>
      <c r="N48" s="140">
        <f t="shared" si="1"/>
        <v>1.9000000000000008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48">
        <v>1.8</v>
      </c>
      <c r="H49" s="148">
        <v>1.8</v>
      </c>
      <c r="I49" s="148">
        <v>1.8</v>
      </c>
      <c r="J49" s="148">
        <v>1.8</v>
      </c>
      <c r="K49" s="148">
        <v>1.8</v>
      </c>
      <c r="M49" s="64">
        <v>10</v>
      </c>
      <c r="N49" s="139">
        <v>2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48">
        <v>1.8</v>
      </c>
      <c r="H50" s="148">
        <v>1.8</v>
      </c>
      <c r="I50" s="148">
        <v>1.8</v>
      </c>
      <c r="J50" s="148">
        <v>1.8</v>
      </c>
      <c r="K50" s="148">
        <v>1.8</v>
      </c>
      <c r="M50" s="64">
        <v>11</v>
      </c>
      <c r="N50" s="140">
        <f>N49+$M$3</f>
        <v>2.2000000000000002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8">
        <v>3</v>
      </c>
      <c r="I51" s="148">
        <v>1.8</v>
      </c>
      <c r="J51" s="148">
        <v>1.8</v>
      </c>
      <c r="K51" s="148">
        <v>1.8</v>
      </c>
      <c r="M51" s="64">
        <v>12</v>
      </c>
      <c r="N51" s="140">
        <f>N50+$M$3</f>
        <v>2.4000000000000004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48">
        <v>1</v>
      </c>
      <c r="I52" s="148">
        <v>1.8</v>
      </c>
      <c r="J52" s="148">
        <v>1.8</v>
      </c>
      <c r="K52" s="148">
        <v>1.8</v>
      </c>
      <c r="M52" s="64">
        <v>13</v>
      </c>
      <c r="N52" s="140">
        <f>N51+$M$3</f>
        <v>2.6000000000000005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0">
        <f>N52+$M$3</f>
        <v>2.8000000000000007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9">
        <v>3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49">
        <v>3.5</v>
      </c>
      <c r="I56" s="149">
        <v>3</v>
      </c>
      <c r="J56" s="149">
        <v>3</v>
      </c>
      <c r="K56" s="65">
        <v>3</v>
      </c>
    </row>
    <row r="57" spans="1:14">
      <c r="A57" s="64" t="s">
        <v>838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49">
        <v>3</v>
      </c>
      <c r="H57" s="149">
        <v>3</v>
      </c>
      <c r="I57" s="149">
        <v>3</v>
      </c>
      <c r="J57" s="149">
        <v>3</v>
      </c>
      <c r="K57" s="149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49">
        <v>3</v>
      </c>
      <c r="H58" s="149">
        <v>3</v>
      </c>
      <c r="I58" s="149">
        <v>3</v>
      </c>
      <c r="J58" s="149">
        <v>3</v>
      </c>
      <c r="K58" s="149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0">
        <v>3</v>
      </c>
      <c r="H59" s="150">
        <v>3</v>
      </c>
      <c r="I59" s="150">
        <v>3</v>
      </c>
      <c r="J59" s="150">
        <v>3</v>
      </c>
      <c r="K59" s="150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0">
        <v>3</v>
      </c>
      <c r="H60" s="150">
        <v>3</v>
      </c>
      <c r="I60" s="150">
        <v>3</v>
      </c>
      <c r="J60" s="150">
        <v>3</v>
      </c>
      <c r="K60" s="150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0">
        <v>3</v>
      </c>
      <c r="H61" s="150">
        <v>3</v>
      </c>
      <c r="I61" s="150">
        <v>3</v>
      </c>
      <c r="J61" s="150">
        <v>3</v>
      </c>
      <c r="K61" s="150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49">
        <v>4.2</v>
      </c>
      <c r="I68" s="149">
        <v>3</v>
      </c>
      <c r="J68" s="149">
        <v>3</v>
      </c>
      <c r="K68" s="149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49">
        <v>1</v>
      </c>
      <c r="I69" s="149">
        <v>3</v>
      </c>
      <c r="J69" s="149">
        <v>3</v>
      </c>
      <c r="K69" s="149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2020-03-04T13:45:20Z</dcterms:modified>
</cp:coreProperties>
</file>