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adym999\Desktop\Навчання\III курс\1 семестр\Системний аналіз та теорія прийняття\Лабораторні роботи\Лабораторна робота 1\"/>
    </mc:Choice>
  </mc:AlternateContent>
  <xr:revisionPtr revIDLastSave="0" documentId="13_ncr:1_{29DF6310-DCA6-41E5-9964-DB1B7A3D779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Завдання1" sheetId="1" r:id="rId1"/>
    <sheet name="Завдання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2" l="1"/>
  <c r="H3" i="2"/>
  <c r="H4" i="2"/>
  <c r="H5" i="2"/>
  <c r="H6" i="2"/>
  <c r="H2" i="2"/>
  <c r="M2" i="2" l="1"/>
  <c r="Q2" i="2" s="1"/>
  <c r="S2" i="2" s="1"/>
  <c r="N2" i="2"/>
  <c r="O2" i="2"/>
  <c r="P2" i="2"/>
  <c r="M3" i="2"/>
  <c r="Q3" i="2" s="1"/>
  <c r="N3" i="2"/>
  <c r="O3" i="2"/>
  <c r="P3" i="2"/>
  <c r="M4" i="2"/>
  <c r="Q4" i="2" s="1"/>
  <c r="N4" i="2"/>
  <c r="O4" i="2"/>
  <c r="P4" i="2"/>
  <c r="M5" i="2"/>
  <c r="Q5" i="2" s="1"/>
  <c r="N5" i="2"/>
  <c r="O5" i="2"/>
  <c r="P5" i="2"/>
  <c r="M6" i="2"/>
  <c r="Q6" i="2" s="1"/>
  <c r="N6" i="2"/>
  <c r="O6" i="2"/>
  <c r="P6" i="2"/>
  <c r="L3" i="2"/>
  <c r="L4" i="2"/>
  <c r="L5" i="2"/>
  <c r="L6" i="2"/>
  <c r="L2" i="2"/>
  <c r="K6" i="2" l="1"/>
  <c r="K5" i="2"/>
  <c r="K4" i="2"/>
  <c r="K3" i="2"/>
  <c r="K2" i="2"/>
  <c r="J6" i="2"/>
  <c r="J5" i="2"/>
  <c r="J4" i="2"/>
  <c r="J3" i="2"/>
  <c r="I2" i="2" l="1"/>
  <c r="J2" i="2"/>
  <c r="I3" i="2"/>
  <c r="I4" i="2"/>
  <c r="I5" i="2"/>
  <c r="I6" i="2"/>
  <c r="G3" i="2"/>
  <c r="G4" i="2"/>
  <c r="G5" i="2"/>
  <c r="G6" i="2"/>
  <c r="L2" i="1" l="1"/>
  <c r="J2" i="1"/>
  <c r="J3" i="1"/>
  <c r="J4" i="1"/>
  <c r="J5" i="1"/>
  <c r="F2" i="1"/>
  <c r="H2" i="1" l="1"/>
  <c r="I2" i="1"/>
  <c r="H3" i="1"/>
  <c r="I3" i="1"/>
  <c r="H4" i="1"/>
  <c r="I4" i="1"/>
  <c r="H5" i="1"/>
  <c r="I5" i="1"/>
  <c r="G3" i="1"/>
  <c r="G4" i="1"/>
  <c r="G5" i="1"/>
  <c r="G2" i="1"/>
  <c r="F3" i="1"/>
  <c r="F4" i="1"/>
  <c r="F5" i="1"/>
</calcChain>
</file>

<file path=xl/sharedStrings.xml><?xml version="1.0" encoding="utf-8"?>
<sst xmlns="http://schemas.openxmlformats.org/spreadsheetml/2006/main" count="26" uniqueCount="15">
  <si>
    <t xml:space="preserve">Критерій Альтернатива </t>
  </si>
  <si>
    <t>К1</t>
  </si>
  <si>
    <t>К2</t>
  </si>
  <si>
    <t>К3</t>
  </si>
  <si>
    <t>К4</t>
  </si>
  <si>
    <t>А1</t>
  </si>
  <si>
    <t>А2</t>
  </si>
  <si>
    <t>А3</t>
  </si>
  <si>
    <t>А4</t>
  </si>
  <si>
    <t>Вес</t>
  </si>
  <si>
    <t xml:space="preserve">Критерий Альтернатива </t>
  </si>
  <si>
    <t>К5</t>
  </si>
  <si>
    <t>А5</t>
  </si>
  <si>
    <t>Суми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</si>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</sst>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0" fillId="0" borderId="2" xfId="0" applyBorder="1"/>
    <xf numFmtId="0" fontId="1" fillId="0" borderId="3" xfId="0" applyFont="1" applyBorder="1" applyAlignment="1">
      <alignment horizontal="justify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3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Q8" sqref="Q8"/>
    </sheetView>
  </sheetViews>
  <sheetFormatPr defaultRowHeight="14.4" x14ac:dyDescent="0.3"/>
  <cols>
    <col min="1" max="1" width="14.6640625" customWidth="1"/>
  </cols>
  <sheetData>
    <row r="1" spans="1:12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J1" s="3" t="s">
        <v>13</v>
      </c>
      <c r="L1" s="3" t="s">
        <v>14</v>
      </c>
    </row>
    <row r="2" spans="1:12" ht="16.2" thickBot="1" x14ac:dyDescent="0.35">
      <c r="A2" s="2" t="s">
        <v>5</v>
      </c>
      <c r="B2" s="1">
        <v>3</v>
      </c>
      <c r="C2" s="1">
        <v>7</v>
      </c>
      <c r="D2" s="1">
        <v>2</v>
      </c>
      <c r="E2" s="5">
        <v>9</v>
      </c>
      <c r="F2" s="6">
        <f>B2*B$6</f>
        <v>24</v>
      </c>
      <c r="G2" s="7">
        <f>C2*C$6</f>
        <v>63</v>
      </c>
      <c r="H2" s="7">
        <f>D2*D$6</f>
        <v>12</v>
      </c>
      <c r="I2" s="7">
        <f>E2*E$6</f>
        <v>63</v>
      </c>
      <c r="J2" s="15">
        <f>SUM(F2:I2)</f>
        <v>162</v>
      </c>
      <c r="L2" s="4">
        <f>MAX(J2:J5)</f>
        <v>184</v>
      </c>
    </row>
    <row r="3" spans="1:12" ht="15.6" x14ac:dyDescent="0.3">
      <c r="A3" s="2" t="s">
        <v>6</v>
      </c>
      <c r="B3" s="1">
        <v>8</v>
      </c>
      <c r="C3" s="1">
        <v>3</v>
      </c>
      <c r="D3" s="1">
        <v>6</v>
      </c>
      <c r="E3" s="5">
        <v>7</v>
      </c>
      <c r="F3" s="9">
        <f t="shared" ref="F3:F5" si="0">B3*B$6</f>
        <v>64</v>
      </c>
      <c r="G3" s="10">
        <f t="shared" ref="G3:G5" si="1">C3*C$6</f>
        <v>27</v>
      </c>
      <c r="H3" s="10">
        <f t="shared" ref="H3:H5" si="2">D3*D$6</f>
        <v>36</v>
      </c>
      <c r="I3" s="10">
        <f t="shared" ref="I3:I5" si="3">E3*E$6</f>
        <v>49</v>
      </c>
      <c r="J3" s="16">
        <f t="shared" ref="J3:J5" si="4">SUM(F3:I3)</f>
        <v>176</v>
      </c>
    </row>
    <row r="4" spans="1:12" ht="15.6" x14ac:dyDescent="0.3">
      <c r="A4" s="2" t="s">
        <v>7</v>
      </c>
      <c r="B4" s="1">
        <v>4</v>
      </c>
      <c r="C4" s="1">
        <v>8</v>
      </c>
      <c r="D4" s="1">
        <v>3</v>
      </c>
      <c r="E4" s="5">
        <v>5</v>
      </c>
      <c r="F4" s="9">
        <f t="shared" si="0"/>
        <v>32</v>
      </c>
      <c r="G4" s="10">
        <f t="shared" si="1"/>
        <v>72</v>
      </c>
      <c r="H4" s="10">
        <f t="shared" si="2"/>
        <v>18</v>
      </c>
      <c r="I4" s="10">
        <f t="shared" si="3"/>
        <v>35</v>
      </c>
      <c r="J4" s="16">
        <f t="shared" si="4"/>
        <v>157</v>
      </c>
    </row>
    <row r="5" spans="1:12" ht="16.2" thickBot="1" x14ac:dyDescent="0.35">
      <c r="A5" s="2" t="s">
        <v>8</v>
      </c>
      <c r="B5" s="1">
        <v>9</v>
      </c>
      <c r="C5" s="1">
        <v>6</v>
      </c>
      <c r="D5" s="1">
        <v>5</v>
      </c>
      <c r="E5" s="5">
        <v>4</v>
      </c>
      <c r="F5" s="12">
        <f t="shared" si="0"/>
        <v>72</v>
      </c>
      <c r="G5" s="13">
        <f t="shared" si="1"/>
        <v>54</v>
      </c>
      <c r="H5" s="13">
        <f t="shared" si="2"/>
        <v>30</v>
      </c>
      <c r="I5" s="13">
        <f t="shared" si="3"/>
        <v>28</v>
      </c>
      <c r="J5" s="17">
        <f t="shared" si="4"/>
        <v>184</v>
      </c>
    </row>
    <row r="6" spans="1:12" ht="15.6" x14ac:dyDescent="0.3">
      <c r="A6" s="2" t="s">
        <v>9</v>
      </c>
      <c r="B6" s="1">
        <v>8</v>
      </c>
      <c r="C6" s="1">
        <v>9</v>
      </c>
      <c r="D6" s="1">
        <v>6</v>
      </c>
      <c r="E6" s="1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2C97-EDF1-407F-B2C3-982B26AA5675}">
  <dimension ref="A1:S7"/>
  <sheetViews>
    <sheetView tabSelected="1" workbookViewId="0">
      <selection activeCell="N12" sqref="N12"/>
    </sheetView>
  </sheetViews>
  <sheetFormatPr defaultRowHeight="14.4" x14ac:dyDescent="0.3"/>
  <cols>
    <col min="1" max="1" width="16.77734375" customWidth="1"/>
  </cols>
  <sheetData>
    <row r="1" spans="1:19" ht="43.8" customHeight="1" thickBot="1" x14ac:dyDescent="0.35">
      <c r="A1" s="1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Q1" s="27" t="s">
        <v>13</v>
      </c>
      <c r="S1" s="27" t="s">
        <v>14</v>
      </c>
    </row>
    <row r="2" spans="1:19" ht="16.2" thickBot="1" x14ac:dyDescent="0.35">
      <c r="A2" s="2" t="s">
        <v>5</v>
      </c>
      <c r="B2" s="1">
        <v>85</v>
      </c>
      <c r="C2" s="1">
        <v>30</v>
      </c>
      <c r="D2" s="1">
        <v>22</v>
      </c>
      <c r="E2" s="1">
        <v>0.65</v>
      </c>
      <c r="F2" s="5">
        <v>6</v>
      </c>
      <c r="G2" s="6">
        <f>(B2-MIN(B$2:B$6))/(MAX(B$2:B$6)-MIN(B$2:B$6))</f>
        <v>1</v>
      </c>
      <c r="H2" s="7">
        <f>(MAX(C$2:C$6)-C2)/(MAX(C$2:C$6)-MIN(C$2:C$6))</f>
        <v>0</v>
      </c>
      <c r="I2" s="7">
        <f t="shared" ref="H2:K6" si="0">(D2-MIN(D$2:D$6))/(MAX(D$2:D$6)-MIN(D$2:D$6))</f>
        <v>1</v>
      </c>
      <c r="J2" s="7">
        <f t="shared" si="0"/>
        <v>0.80000000000000027</v>
      </c>
      <c r="K2" s="8">
        <f t="shared" si="0"/>
        <v>0.33333333333333331</v>
      </c>
      <c r="L2" s="19">
        <f>B$7*G2</f>
        <v>7</v>
      </c>
      <c r="M2" s="19">
        <f t="shared" ref="M2:P6" si="1">C$7*H2</f>
        <v>0</v>
      </c>
      <c r="N2" s="19">
        <f t="shared" si="1"/>
        <v>6</v>
      </c>
      <c r="O2" s="19">
        <f t="shared" si="1"/>
        <v>6.4000000000000021</v>
      </c>
      <c r="P2" s="20">
        <f t="shared" si="1"/>
        <v>2</v>
      </c>
      <c r="Q2" s="24">
        <f>SUM(L2:P2)</f>
        <v>21.400000000000002</v>
      </c>
      <c r="S2" s="4">
        <f>MAX(Q2:Q6)</f>
        <v>24.217468805704101</v>
      </c>
    </row>
    <row r="3" spans="1:19" ht="15.6" x14ac:dyDescent="0.3">
      <c r="A3" s="2" t="s">
        <v>6</v>
      </c>
      <c r="B3" s="1">
        <v>60</v>
      </c>
      <c r="C3" s="1">
        <v>20</v>
      </c>
      <c r="D3" s="1">
        <v>10</v>
      </c>
      <c r="E3" s="1">
        <v>0.6</v>
      </c>
      <c r="F3" s="5">
        <v>7</v>
      </c>
      <c r="G3" s="9">
        <f t="shared" ref="G3:G6" si="2">(B3-MIN(B$2:B$6))/(MAX(B$2:B$6)-MIN(B$2:B$6))</f>
        <v>0.54545454545454541</v>
      </c>
      <c r="H3" s="10">
        <f t="shared" ref="H3:H6" si="3">(MAX(C$2:C$6)-C3)/(MAX(C$2:C$6)-MIN(C$2:C$6))</f>
        <v>0.55555555555555558</v>
      </c>
      <c r="I3" s="10">
        <f t="shared" si="0"/>
        <v>0.29411764705882354</v>
      </c>
      <c r="J3" s="10">
        <f t="shared" si="0"/>
        <v>0.6</v>
      </c>
      <c r="K3" s="11">
        <f t="shared" si="0"/>
        <v>0.66666666666666663</v>
      </c>
      <c r="L3" s="18">
        <f t="shared" ref="L3:L6" si="4">B$7*G3</f>
        <v>3.8181818181818179</v>
      </c>
      <c r="M3" s="18">
        <f t="shared" si="1"/>
        <v>2.7777777777777777</v>
      </c>
      <c r="N3" s="18">
        <f t="shared" si="1"/>
        <v>1.7647058823529411</v>
      </c>
      <c r="O3" s="18">
        <f t="shared" si="1"/>
        <v>4.8</v>
      </c>
      <c r="P3" s="21">
        <f t="shared" si="1"/>
        <v>4</v>
      </c>
      <c r="Q3" s="25">
        <f t="shared" ref="Q3:Q6" si="5">SUM(L3:P3)</f>
        <v>17.160665478312538</v>
      </c>
    </row>
    <row r="4" spans="1:19" ht="15.6" x14ac:dyDescent="0.3">
      <c r="A4" s="2" t="s">
        <v>7</v>
      </c>
      <c r="B4" s="1">
        <v>30</v>
      </c>
      <c r="C4" s="1">
        <v>12</v>
      </c>
      <c r="D4" s="1">
        <v>5</v>
      </c>
      <c r="E4" s="1">
        <v>0.45</v>
      </c>
      <c r="F4" s="5">
        <v>5</v>
      </c>
      <c r="G4" s="9">
        <f t="shared" si="2"/>
        <v>0</v>
      </c>
      <c r="H4" s="10">
        <f t="shared" si="3"/>
        <v>1</v>
      </c>
      <c r="I4" s="10">
        <f t="shared" si="0"/>
        <v>0</v>
      </c>
      <c r="J4" s="10">
        <f t="shared" si="0"/>
        <v>0</v>
      </c>
      <c r="K4" s="11">
        <f t="shared" si="0"/>
        <v>0</v>
      </c>
      <c r="L4" s="18">
        <f t="shared" si="4"/>
        <v>0</v>
      </c>
      <c r="M4" s="18">
        <f t="shared" si="1"/>
        <v>5</v>
      </c>
      <c r="N4" s="18">
        <f t="shared" si="1"/>
        <v>0</v>
      </c>
      <c r="O4" s="18">
        <f t="shared" si="1"/>
        <v>0</v>
      </c>
      <c r="P4" s="21">
        <f t="shared" si="1"/>
        <v>0</v>
      </c>
      <c r="Q4" s="25">
        <f t="shared" si="5"/>
        <v>5</v>
      </c>
    </row>
    <row r="5" spans="1:19" ht="15.6" x14ac:dyDescent="0.3">
      <c r="A5" s="2" t="s">
        <v>8</v>
      </c>
      <c r="B5" s="1">
        <v>75</v>
      </c>
      <c r="C5" s="1">
        <v>24</v>
      </c>
      <c r="D5" s="1">
        <v>13</v>
      </c>
      <c r="E5" s="1">
        <v>0.7</v>
      </c>
      <c r="F5" s="5">
        <v>8</v>
      </c>
      <c r="G5" s="9">
        <f t="shared" si="2"/>
        <v>0.81818181818181823</v>
      </c>
      <c r="H5" s="10">
        <f t="shared" si="3"/>
        <v>0.33333333333333331</v>
      </c>
      <c r="I5" s="10">
        <f t="shared" si="0"/>
        <v>0.47058823529411764</v>
      </c>
      <c r="J5" s="10">
        <f t="shared" si="0"/>
        <v>1</v>
      </c>
      <c r="K5" s="11">
        <f t="shared" si="0"/>
        <v>1</v>
      </c>
      <c r="L5" s="18">
        <f t="shared" si="4"/>
        <v>5.7272727272727275</v>
      </c>
      <c r="M5" s="18">
        <f t="shared" si="1"/>
        <v>1.6666666666666665</v>
      </c>
      <c r="N5" s="18">
        <f t="shared" si="1"/>
        <v>2.8235294117647056</v>
      </c>
      <c r="O5" s="18">
        <f t="shared" si="1"/>
        <v>8</v>
      </c>
      <c r="P5" s="21">
        <f t="shared" si="1"/>
        <v>6</v>
      </c>
      <c r="Q5" s="25">
        <f>SUM(L5:P5)</f>
        <v>24.217468805704101</v>
      </c>
    </row>
    <row r="6" spans="1:19" ht="16.2" thickBot="1" x14ac:dyDescent="0.35">
      <c r="A6" s="2" t="s">
        <v>12</v>
      </c>
      <c r="B6" s="1">
        <v>40</v>
      </c>
      <c r="C6" s="1">
        <v>15</v>
      </c>
      <c r="D6" s="1">
        <v>7</v>
      </c>
      <c r="E6" s="1">
        <v>0.55000000000000004</v>
      </c>
      <c r="F6" s="5">
        <v>7</v>
      </c>
      <c r="G6" s="12">
        <f t="shared" si="2"/>
        <v>0.18181818181818182</v>
      </c>
      <c r="H6" s="13">
        <f t="shared" si="3"/>
        <v>0.83333333333333337</v>
      </c>
      <c r="I6" s="13">
        <f t="shared" si="0"/>
        <v>0.11764705882352941</v>
      </c>
      <c r="J6" s="13">
        <f t="shared" si="0"/>
        <v>0.40000000000000024</v>
      </c>
      <c r="K6" s="14">
        <f t="shared" si="0"/>
        <v>0.66666666666666663</v>
      </c>
      <c r="L6" s="22">
        <f t="shared" si="4"/>
        <v>1.2727272727272727</v>
      </c>
      <c r="M6" s="22">
        <f t="shared" si="1"/>
        <v>4.166666666666667</v>
      </c>
      <c r="N6" s="22">
        <f t="shared" si="1"/>
        <v>0.70588235294117641</v>
      </c>
      <c r="O6" s="22">
        <f t="shared" si="1"/>
        <v>3.200000000000002</v>
      </c>
      <c r="P6" s="23">
        <f t="shared" si="1"/>
        <v>4</v>
      </c>
      <c r="Q6" s="26">
        <f t="shared" si="5"/>
        <v>13.345276292335118</v>
      </c>
    </row>
    <row r="7" spans="1:19" ht="15.6" x14ac:dyDescent="0.3">
      <c r="A7" s="2" t="s">
        <v>9</v>
      </c>
      <c r="B7" s="1">
        <v>7</v>
      </c>
      <c r="C7" s="1">
        <v>5</v>
      </c>
      <c r="D7" s="1">
        <v>6</v>
      </c>
      <c r="E7" s="1">
        <v>8</v>
      </c>
      <c r="F7" s="1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Завдання1</vt:lpstr>
      <vt:lpstr>Завдання2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Vadym999</dc:creator>
  <cp:lastModifiedBy>Vadym999</cp:lastModifiedBy>
  <dcterms:created xsi:type="dcterms:W3CDTF">2015-06-05T18:17:20Z</dcterms:created>
  <dcterms:modified xsi:type="dcterms:W3CDTF">2023-09-26T19:22:34Z</dcterms:modified>
</cp:coreProperties>
</file>