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ore\Desktop\Cours_master_1\Gestion Budgetaire\"/>
    </mc:Choice>
  </mc:AlternateContent>
  <xr:revisionPtr revIDLastSave="0" documentId="8_{CF4E0D30-167D-4417-A032-1651D4A13F0F}" xr6:coauthVersionLast="28" xr6:coauthVersionMax="28" xr10:uidLastSave="{00000000-0000-0000-0000-000000000000}"/>
  <bookViews>
    <workbookView xWindow="0" yWindow="0" windowWidth="23040" windowHeight="10488" xr2:uid="{ECDFC8B2-5263-4014-89E8-A7A361C9A286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55" i="1"/>
  <c r="C55" i="1"/>
  <c r="B55" i="1"/>
  <c r="D54" i="1"/>
  <c r="C54" i="1"/>
  <c r="B54" i="1"/>
  <c r="D48" i="1"/>
  <c r="D49" i="1"/>
  <c r="C49" i="1"/>
  <c r="B49" i="1"/>
  <c r="B44" i="1"/>
  <c r="C48" i="1"/>
  <c r="B48" i="1"/>
  <c r="D43" i="1"/>
  <c r="C43" i="1"/>
  <c r="D38" i="1"/>
  <c r="C38" i="1"/>
  <c r="B38" i="1"/>
  <c r="D36" i="1"/>
  <c r="D37" i="1"/>
  <c r="C36" i="1"/>
  <c r="B36" i="1"/>
  <c r="D30" i="1"/>
  <c r="C30" i="1"/>
  <c r="C28" i="1"/>
  <c r="D28" i="1"/>
  <c r="D26" i="1"/>
  <c r="C26" i="1"/>
  <c r="B28" i="1"/>
  <c r="B25" i="1"/>
  <c r="B26" i="1"/>
  <c r="C3" i="1"/>
  <c r="C4" i="1" s="1"/>
  <c r="D24" i="1"/>
  <c r="B24" i="1"/>
  <c r="B20" i="1"/>
  <c r="B21" i="1" s="1"/>
  <c r="D12" i="1"/>
  <c r="D13" i="1" s="1"/>
  <c r="C12" i="1"/>
  <c r="C13" i="1" s="1"/>
  <c r="B12" i="1"/>
  <c r="B13" i="1"/>
  <c r="D5" i="1"/>
  <c r="B5" i="1"/>
  <c r="D4" i="1"/>
  <c r="B4" i="1"/>
  <c r="D3" i="1"/>
  <c r="B3" i="1"/>
  <c r="B56" i="1" l="1"/>
  <c r="C53" i="1" s="1"/>
  <c r="C56" i="1" s="1"/>
  <c r="D53" i="1" s="1"/>
  <c r="C24" i="1"/>
  <c r="C5" i="1"/>
</calcChain>
</file>

<file path=xl/sharedStrings.xml><?xml version="1.0" encoding="utf-8"?>
<sst xmlns="http://schemas.openxmlformats.org/spreadsheetml/2006/main" count="72" uniqueCount="44">
  <si>
    <t>Budget des ventes</t>
  </si>
  <si>
    <t>Elements</t>
  </si>
  <si>
    <t>Octobre</t>
  </si>
  <si>
    <t>Novembre</t>
  </si>
  <si>
    <t>Décembre</t>
  </si>
  <si>
    <t>HT</t>
  </si>
  <si>
    <t>TVA (20%)</t>
  </si>
  <si>
    <t>Ventes TTC</t>
  </si>
  <si>
    <t>Budget des achats et charges externet</t>
  </si>
  <si>
    <t>Budget des investissement</t>
  </si>
  <si>
    <t>*ABS autres biens et services</t>
  </si>
  <si>
    <t>TVA déductible sur immo (20%)</t>
  </si>
  <si>
    <t>TVA déductible sur ABS (20%)</t>
  </si>
  <si>
    <t>Budget TVA</t>
  </si>
  <si>
    <t>TVA Collectée</t>
  </si>
  <si>
    <t>TVA déductible sur immo</t>
  </si>
  <si>
    <t>TVA déductible sur ABS</t>
  </si>
  <si>
    <t>Crédit TVA</t>
  </si>
  <si>
    <t>= TVA à payer</t>
  </si>
  <si>
    <t>ou Crédit TVA (à reporter)</t>
  </si>
  <si>
    <t>TVA payée</t>
  </si>
  <si>
    <t>cf 4 balance</t>
  </si>
  <si>
    <t>Budget des encaissements</t>
  </si>
  <si>
    <t>Créances client (cf balance)</t>
  </si>
  <si>
    <t>Ventes comptant (20%)</t>
  </si>
  <si>
    <t>Ventes à 60j (80%)</t>
  </si>
  <si>
    <t>Total encaissement</t>
  </si>
  <si>
    <t>Budget des décaissements</t>
  </si>
  <si>
    <t>Dette fournisseur (cf balance)</t>
  </si>
  <si>
    <t>Achats 30j</t>
  </si>
  <si>
    <t>Immobilisation</t>
  </si>
  <si>
    <t>Salaires</t>
  </si>
  <si>
    <t>Sécu</t>
  </si>
  <si>
    <t>Impôts sur bénéf</t>
  </si>
  <si>
    <t>Total décaissement</t>
  </si>
  <si>
    <t>Budget de trésorerie</t>
  </si>
  <si>
    <t>Trésorerie initiale</t>
  </si>
  <si>
    <t>=+Total encaissement</t>
  </si>
  <si>
    <t>=-Total décaissement</t>
  </si>
  <si>
    <t>= Trésorerie finale</t>
  </si>
  <si>
    <t>L'entreprise est en impasse de trésorerie (trésorerir négative). Ppour y remedier l'entreprise devra :</t>
  </si>
  <si>
    <t>- jouer sur les délais de paiement (clients/fournisseurs)</t>
  </si>
  <si>
    <t>- Etaler le paiement  de son immobilisation</t>
  </si>
  <si>
    <t>- Et/ou augmenter les fonds propres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</si>
</sst>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AEE6-EFA8-427C-ABE0-E6FAB6373FA5}">
  <dimension ref="A1:H62"/>
  <sheetViews>
    <sheetView tabSelected="1" topLeftCell="A34" workbookViewId="0">
      <selection activeCell="A62" sqref="A62"/>
    </sheetView>
  </sheetViews>
  <sheetFormatPr baseColWidth="10" defaultRowHeight="14.4" x14ac:dyDescent="0.3"/>
  <cols>
    <col min="1" max="1" width="25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C2" t="s">
        <v>3</v>
      </c>
      <c r="D2" t="s">
        <v>4</v>
      </c>
    </row>
    <row r="3" spans="1:8" x14ac:dyDescent="0.3">
      <c r="A3" t="s">
        <v>5</v>
      </c>
      <c r="B3">
        <f>230000*1.1</f>
        <v>253000.00000000003</v>
      </c>
      <c r="C3">
        <f>220000*1.1</f>
        <v>242000.00000000003</v>
      </c>
      <c r="D3">
        <f>180000*1.1</f>
        <v>198000.00000000003</v>
      </c>
    </row>
    <row r="4" spans="1:8" x14ac:dyDescent="0.3">
      <c r="A4" t="s">
        <v>6</v>
      </c>
      <c r="B4">
        <f>B3*0.2</f>
        <v>50600.000000000007</v>
      </c>
      <c r="C4">
        <f>C3*0.2</f>
        <v>48400.000000000007</v>
      </c>
      <c r="D4">
        <f>D3*0.2</f>
        <v>39600.000000000007</v>
      </c>
    </row>
    <row r="5" spans="1:8" x14ac:dyDescent="0.3">
      <c r="A5" t="s">
        <v>7</v>
      </c>
      <c r="B5">
        <f>B3+B4</f>
        <v>303600.00000000006</v>
      </c>
      <c r="C5">
        <f>+C4+C3</f>
        <v>290400.00000000006</v>
      </c>
      <c r="D5">
        <f>+D4+D3</f>
        <v>237600.00000000003</v>
      </c>
    </row>
    <row r="8" spans="1:8" x14ac:dyDescent="0.3">
      <c r="A8" s="1" t="s">
        <v>8</v>
      </c>
      <c r="B8" s="1"/>
      <c r="C8" s="1"/>
    </row>
    <row r="10" spans="1:8" x14ac:dyDescent="0.3">
      <c r="A10" t="s">
        <v>1</v>
      </c>
      <c r="B10" t="s">
        <v>2</v>
      </c>
      <c r="C10" t="s">
        <v>3</v>
      </c>
      <c r="D10" t="s">
        <v>4</v>
      </c>
    </row>
    <row r="11" spans="1:8" x14ac:dyDescent="0.3">
      <c r="A11" t="s">
        <v>5</v>
      </c>
      <c r="B11">
        <v>180000</v>
      </c>
      <c r="C11">
        <v>150000</v>
      </c>
      <c r="D11">
        <v>140000</v>
      </c>
    </row>
    <row r="12" spans="1:8" x14ac:dyDescent="0.3">
      <c r="A12" t="s">
        <v>12</v>
      </c>
      <c r="B12">
        <f>B11*0.2</f>
        <v>36000</v>
      </c>
      <c r="C12">
        <f>C11*0.2</f>
        <v>30000</v>
      </c>
      <c r="D12">
        <f>D11*0.2</f>
        <v>28000</v>
      </c>
      <c r="F12" s="1" t="s">
        <v>10</v>
      </c>
      <c r="G12" s="1"/>
      <c r="H12" s="1"/>
    </row>
    <row r="13" spans="1:8" x14ac:dyDescent="0.3">
      <c r="A13" t="s">
        <v>7</v>
      </c>
      <c r="B13">
        <f>B11+B12</f>
        <v>216000</v>
      </c>
      <c r="C13">
        <f>+C12+C11</f>
        <v>180000</v>
      </c>
      <c r="D13">
        <f>+D12+D11</f>
        <v>168000</v>
      </c>
    </row>
    <row r="16" spans="1:8" x14ac:dyDescent="0.3">
      <c r="A16" s="1" t="s">
        <v>9</v>
      </c>
      <c r="B16" s="1"/>
      <c r="C16" s="1"/>
    </row>
    <row r="18" spans="1:4" x14ac:dyDescent="0.3">
      <c r="A18" t="s">
        <v>1</v>
      </c>
      <c r="B18" t="s">
        <v>2</v>
      </c>
      <c r="C18" t="s">
        <v>3</v>
      </c>
      <c r="D18" t="s">
        <v>4</v>
      </c>
    </row>
    <row r="19" spans="1:4" x14ac:dyDescent="0.3">
      <c r="A19" t="s">
        <v>5</v>
      </c>
      <c r="B19">
        <v>50000</v>
      </c>
    </row>
    <row r="20" spans="1:4" x14ac:dyDescent="0.3">
      <c r="A20" t="s">
        <v>11</v>
      </c>
      <c r="B20">
        <f>B19*0.2</f>
        <v>10000</v>
      </c>
    </row>
    <row r="21" spans="1:4" x14ac:dyDescent="0.3">
      <c r="A21" t="s">
        <v>7</v>
      </c>
      <c r="B21">
        <f>B19+B20</f>
        <v>60000</v>
      </c>
    </row>
    <row r="23" spans="1:4" x14ac:dyDescent="0.3">
      <c r="A23" t="s">
        <v>13</v>
      </c>
      <c r="B23" t="s">
        <v>2</v>
      </c>
      <c r="C23" t="s">
        <v>3</v>
      </c>
      <c r="D23" t="s">
        <v>4</v>
      </c>
    </row>
    <row r="24" spans="1:4" x14ac:dyDescent="0.3">
      <c r="A24" t="s">
        <v>14</v>
      </c>
      <c r="B24">
        <f>B4</f>
        <v>50600.000000000007</v>
      </c>
      <c r="C24">
        <f>C4</f>
        <v>48400.000000000007</v>
      </c>
      <c r="D24">
        <f>D4</f>
        <v>39600.000000000007</v>
      </c>
    </row>
    <row r="25" spans="1:4" x14ac:dyDescent="0.3">
      <c r="A25" t="s">
        <v>15</v>
      </c>
      <c r="B25">
        <f>B20</f>
        <v>10000</v>
      </c>
      <c r="C25">
        <v>0</v>
      </c>
      <c r="D25">
        <v>0</v>
      </c>
    </row>
    <row r="26" spans="1:4" x14ac:dyDescent="0.3">
      <c r="A26" t="s">
        <v>16</v>
      </c>
      <c r="B26">
        <f>B11*0.2</f>
        <v>36000</v>
      </c>
      <c r="C26">
        <f>C11*0.2</f>
        <v>30000</v>
      </c>
      <c r="D26">
        <f>D11*0.2</f>
        <v>28000</v>
      </c>
    </row>
    <row r="27" spans="1:4" x14ac:dyDescent="0.3">
      <c r="A27" t="s">
        <v>17</v>
      </c>
    </row>
    <row r="28" spans="1:4" x14ac:dyDescent="0.3">
      <c r="A28" s="2" t="s">
        <v>18</v>
      </c>
      <c r="B28">
        <f>B24-B25-B26</f>
        <v>4600.0000000000073</v>
      </c>
      <c r="C28">
        <f>C24-C25-C26</f>
        <v>18400.000000000007</v>
      </c>
      <c r="D28">
        <f>D24-D25-D26</f>
        <v>11600.000000000007</v>
      </c>
    </row>
    <row r="29" spans="1:4" x14ac:dyDescent="0.3">
      <c r="A29" t="s">
        <v>19</v>
      </c>
    </row>
    <row r="30" spans="1:4" x14ac:dyDescent="0.3">
      <c r="A30" t="s">
        <v>20</v>
      </c>
      <c r="B30">
        <v>4752</v>
      </c>
      <c r="C30">
        <f>B28</f>
        <v>4600.0000000000073</v>
      </c>
      <c r="D30">
        <f>C28</f>
        <v>18400.000000000007</v>
      </c>
    </row>
    <row r="31" spans="1:4" x14ac:dyDescent="0.3">
      <c r="B31" t="s">
        <v>21</v>
      </c>
    </row>
    <row r="33" spans="1:4" x14ac:dyDescent="0.3">
      <c r="A33" t="s">
        <v>22</v>
      </c>
    </row>
    <row r="34" spans="1:4" x14ac:dyDescent="0.3">
      <c r="A34" t="s">
        <v>1</v>
      </c>
      <c r="B34" t="s">
        <v>2</v>
      </c>
      <c r="C34" t="s">
        <v>3</v>
      </c>
      <c r="D34" t="s">
        <v>4</v>
      </c>
    </row>
    <row r="35" spans="1:4" x14ac:dyDescent="0.3">
      <c r="A35" t="s">
        <v>23</v>
      </c>
      <c r="B35">
        <v>20698</v>
      </c>
      <c r="C35">
        <v>155232</v>
      </c>
    </row>
    <row r="36" spans="1:4" x14ac:dyDescent="0.3">
      <c r="A36" t="s">
        <v>24</v>
      </c>
      <c r="B36" s="3">
        <f>B5*0.2</f>
        <v>60720.000000000015</v>
      </c>
      <c r="C36" s="3">
        <f>C5*0.2</f>
        <v>58080.000000000015</v>
      </c>
      <c r="D36">
        <f>D5*0.2</f>
        <v>47520.000000000007</v>
      </c>
    </row>
    <row r="37" spans="1:4" x14ac:dyDescent="0.3">
      <c r="A37" t="s">
        <v>25</v>
      </c>
      <c r="D37" s="3">
        <f>B5*0.8</f>
        <v>242880.00000000006</v>
      </c>
    </row>
    <row r="38" spans="1:4" x14ac:dyDescent="0.3">
      <c r="A38" t="s">
        <v>26</v>
      </c>
      <c r="B38">
        <f>B35+B36</f>
        <v>81418.000000000015</v>
      </c>
      <c r="C38">
        <f>C35+C36</f>
        <v>213312</v>
      </c>
      <c r="D38">
        <f>D36+D37</f>
        <v>290400.00000000006</v>
      </c>
    </row>
    <row r="40" spans="1:4" x14ac:dyDescent="0.3">
      <c r="A40" t="s">
        <v>27</v>
      </c>
    </row>
    <row r="41" spans="1:4" x14ac:dyDescent="0.3">
      <c r="A41" t="s">
        <v>1</v>
      </c>
      <c r="B41" t="s">
        <v>2</v>
      </c>
      <c r="C41" t="s">
        <v>3</v>
      </c>
      <c r="D41" t="s">
        <v>4</v>
      </c>
    </row>
    <row r="42" spans="1:4" x14ac:dyDescent="0.3">
      <c r="A42" t="s">
        <v>28</v>
      </c>
      <c r="B42">
        <v>223440</v>
      </c>
    </row>
    <row r="43" spans="1:4" x14ac:dyDescent="0.3">
      <c r="A43" t="s">
        <v>29</v>
      </c>
      <c r="C43">
        <f>B13</f>
        <v>216000</v>
      </c>
      <c r="D43">
        <f>B11</f>
        <v>180000</v>
      </c>
    </row>
    <row r="44" spans="1:4" x14ac:dyDescent="0.3">
      <c r="A44" t="s">
        <v>30</v>
      </c>
      <c r="B44">
        <f>B21</f>
        <v>60000</v>
      </c>
    </row>
    <row r="45" spans="1:4" x14ac:dyDescent="0.3">
      <c r="A45" t="s">
        <v>31</v>
      </c>
      <c r="B45">
        <v>25000</v>
      </c>
      <c r="C45">
        <v>25000</v>
      </c>
      <c r="D45">
        <v>25000</v>
      </c>
    </row>
    <row r="46" spans="1:4" x14ac:dyDescent="0.3">
      <c r="A46" t="s">
        <v>32</v>
      </c>
      <c r="B46">
        <v>36000</v>
      </c>
    </row>
    <row r="47" spans="1:4" x14ac:dyDescent="0.3">
      <c r="A47" t="s">
        <v>33</v>
      </c>
      <c r="D47">
        <v>14600</v>
      </c>
    </row>
    <row r="48" spans="1:4" x14ac:dyDescent="0.3">
      <c r="A48" t="s">
        <v>20</v>
      </c>
      <c r="B48">
        <f>B30</f>
        <v>4752</v>
      </c>
      <c r="C48">
        <f>C30</f>
        <v>4600.0000000000073</v>
      </c>
      <c r="D48">
        <f>D30</f>
        <v>18400.000000000007</v>
      </c>
    </row>
    <row r="49" spans="1:4" x14ac:dyDescent="0.3">
      <c r="A49" t="s">
        <v>34</v>
      </c>
      <c r="B49">
        <f>SUM(B42:B48)</f>
        <v>349192</v>
      </c>
      <c r="C49">
        <f>SUM(C42:C48)</f>
        <v>245600</v>
      </c>
      <c r="D49">
        <f>SUM(D42:D48)</f>
        <v>238000</v>
      </c>
    </row>
    <row r="51" spans="1:4" x14ac:dyDescent="0.3">
      <c r="A51" t="s">
        <v>35</v>
      </c>
    </row>
    <row r="52" spans="1:4" x14ac:dyDescent="0.3">
      <c r="A52" t="s">
        <v>1</v>
      </c>
      <c r="B52" t="s">
        <v>2</v>
      </c>
      <c r="C52" t="s">
        <v>3</v>
      </c>
      <c r="D52" t="s">
        <v>4</v>
      </c>
    </row>
    <row r="53" spans="1:4" x14ac:dyDescent="0.3">
      <c r="A53" t="s">
        <v>36</v>
      </c>
      <c r="B53">
        <v>225152</v>
      </c>
      <c r="C53">
        <f>B56</f>
        <v>-42622</v>
      </c>
      <c r="D53">
        <f>C56</f>
        <v>-74910</v>
      </c>
    </row>
    <row r="54" spans="1:4" x14ac:dyDescent="0.3">
      <c r="A54" s="2" t="s">
        <v>37</v>
      </c>
      <c r="B54">
        <f>B38</f>
        <v>81418.000000000015</v>
      </c>
      <c r="C54">
        <f>C38</f>
        <v>213312</v>
      </c>
      <c r="D54">
        <f>D38</f>
        <v>290400.00000000006</v>
      </c>
    </row>
    <row r="55" spans="1:4" x14ac:dyDescent="0.3">
      <c r="A55" s="2" t="s">
        <v>38</v>
      </c>
      <c r="B55">
        <f>B49</f>
        <v>349192</v>
      </c>
      <c r="C55">
        <f>C49</f>
        <v>245600</v>
      </c>
      <c r="D55">
        <f>D49</f>
        <v>238000</v>
      </c>
    </row>
    <row r="56" spans="1:4" x14ac:dyDescent="0.3">
      <c r="A56" s="2" t="s">
        <v>39</v>
      </c>
      <c r="B56">
        <f>B53+B54-B55</f>
        <v>-42622</v>
      </c>
      <c r="C56">
        <f>C53+C54-C55</f>
        <v>-74910</v>
      </c>
      <c r="D56">
        <f>D53+D54-D55</f>
        <v>-22509.999999999942</v>
      </c>
    </row>
    <row r="58" spans="1:4" ht="14.4" customHeight="1" x14ac:dyDescent="0.3">
      <c r="A58" s="2" t="s">
        <v>40</v>
      </c>
    </row>
    <row r="59" spans="1:4" x14ac:dyDescent="0.3">
      <c r="A59" s="2" t="s">
        <v>41</v>
      </c>
    </row>
    <row r="60" spans="1:4" x14ac:dyDescent="0.3">
      <c r="A60" s="2" t="s">
        <v>42</v>
      </c>
    </row>
    <row r="61" spans="1:4" x14ac:dyDescent="0.3">
      <c r="A61" s="2" t="s">
        <v>43</v>
      </c>
    </row>
    <row r="62" spans="1:4" x14ac:dyDescent="0.3">
      <c r="A62" s="2"/>
    </row>
  </sheetData>
  <mergeCells count="3">
    <mergeCell ref="A8:C8"/>
    <mergeCell ref="A16:C16"/>
    <mergeCell ref="F12:H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cmore</dc:creator>
  <cp:lastModifiedBy>cmore</cp:lastModifiedBy>
  <dcterms:created xsi:type="dcterms:W3CDTF">2018-03-27T08:39:53Z</dcterms:created>
  <dcterms:modified xsi:type="dcterms:W3CDTF">2018-03-27T09:51:00Z</dcterms:modified>
</cp:coreProperties>
</file>