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Non-Github\ADA\Coursework\"/>
    </mc:Choice>
  </mc:AlternateContent>
  <xr:revisionPtr revIDLastSave="0" documentId="13_ncr:1_{F24AF2F8-A6F7-4E81-BE6C-B0A983ED92D2}" xr6:coauthVersionLast="45" xr6:coauthVersionMax="45" xr10:uidLastSave="{00000000-0000-0000-0000-000000000000}"/>
  <bookViews>
    <workbookView xWindow="28680" yWindow="-120" windowWidth="29040" windowHeight="15840" xr2:uid="{A651A793-D95C-4754-84BF-E3DFF2AC7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G37" i="1" s="1"/>
  <c r="H18" i="1"/>
  <c r="C19" i="1"/>
  <c r="D19" i="1"/>
  <c r="E19" i="1"/>
  <c r="N38" i="1" s="1"/>
  <c r="F19" i="1"/>
  <c r="F38" i="1" s="1"/>
  <c r="G19" i="1"/>
  <c r="H19" i="1"/>
  <c r="C20" i="1"/>
  <c r="D20" i="1"/>
  <c r="E20" i="1"/>
  <c r="F20" i="1"/>
  <c r="G20" i="1"/>
  <c r="P39" i="1" s="1"/>
  <c r="H20" i="1"/>
  <c r="Q39" i="1" s="1"/>
  <c r="C21" i="1"/>
  <c r="D21" i="1"/>
  <c r="E21" i="1"/>
  <c r="N40" i="1" s="1"/>
  <c r="F21" i="1"/>
  <c r="O40" i="1" s="1"/>
  <c r="G21" i="1"/>
  <c r="H21" i="1"/>
  <c r="C22" i="1"/>
  <c r="D22" i="1"/>
  <c r="E22" i="1"/>
  <c r="F22" i="1"/>
  <c r="O41" i="1" s="1"/>
  <c r="G22" i="1"/>
  <c r="H22" i="1"/>
  <c r="C30" i="1"/>
  <c r="D30" i="1"/>
  <c r="E31" i="1"/>
  <c r="F40" i="1"/>
  <c r="C18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15" i="1"/>
  <c r="T15" i="1"/>
  <c r="U15" i="1"/>
  <c r="V15" i="1"/>
  <c r="W15" i="1"/>
  <c r="X15" i="1"/>
  <c r="T16" i="1"/>
  <c r="U16" i="1"/>
  <c r="V16" i="1"/>
  <c r="W16" i="1"/>
  <c r="X16" i="1"/>
  <c r="S16" i="1"/>
  <c r="D6" i="1"/>
  <c r="E6" i="1"/>
  <c r="F6" i="1"/>
  <c r="G6" i="1"/>
  <c r="H6" i="1"/>
  <c r="C6" i="1"/>
  <c r="L39" i="1"/>
  <c r="M39" i="1"/>
  <c r="L41" i="1"/>
  <c r="M41" i="1"/>
  <c r="P41" i="1"/>
  <c r="Q41" i="1"/>
  <c r="O37" i="1"/>
  <c r="G30" i="1"/>
  <c r="H30" i="1"/>
  <c r="C32" i="1"/>
  <c r="D32" i="1"/>
  <c r="G32" i="1"/>
  <c r="H32" i="1"/>
  <c r="F28" i="1"/>
  <c r="L38" i="1"/>
  <c r="M38" i="1"/>
  <c r="P38" i="1"/>
  <c r="Q38" i="1"/>
  <c r="N39" i="1"/>
  <c r="O39" i="1"/>
  <c r="L40" i="1"/>
  <c r="M40" i="1"/>
  <c r="P40" i="1"/>
  <c r="Q40" i="1"/>
  <c r="C41" i="1"/>
  <c r="D41" i="1"/>
  <c r="N41" i="1"/>
  <c r="G41" i="1"/>
  <c r="H41" i="1"/>
  <c r="M37" i="1"/>
  <c r="N37" i="1"/>
  <c r="F37" i="1"/>
  <c r="Q37" i="1"/>
  <c r="L37" i="1"/>
  <c r="C7" i="1"/>
  <c r="C8" i="1"/>
  <c r="C9" i="1"/>
  <c r="C10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2" i="1"/>
  <c r="E2" i="1"/>
  <c r="F2" i="1"/>
  <c r="B2" i="1"/>
  <c r="C2" i="1"/>
  <c r="P37" i="1" l="1"/>
  <c r="G28" i="1"/>
  <c r="F29" i="1"/>
  <c r="E29" i="1"/>
  <c r="H39" i="1"/>
  <c r="D39" i="1"/>
  <c r="E40" i="1"/>
  <c r="G39" i="1"/>
  <c r="C39" i="1"/>
  <c r="E38" i="1"/>
  <c r="F31" i="1"/>
  <c r="O38" i="1"/>
  <c r="C37" i="1"/>
  <c r="E37" i="1"/>
  <c r="F41" i="1"/>
  <c r="H40" i="1"/>
  <c r="D40" i="1"/>
  <c r="F39" i="1"/>
  <c r="H38" i="1"/>
  <c r="D38" i="1"/>
  <c r="H37" i="1"/>
  <c r="D37" i="1"/>
  <c r="E41" i="1"/>
  <c r="G40" i="1"/>
  <c r="C40" i="1"/>
  <c r="E39" i="1"/>
  <c r="G38" i="1"/>
  <c r="C38" i="1"/>
  <c r="C28" i="1"/>
  <c r="E28" i="1"/>
  <c r="F32" i="1"/>
  <c r="H31" i="1"/>
  <c r="D31" i="1"/>
  <c r="F30" i="1"/>
  <c r="H29" i="1"/>
  <c r="D29" i="1"/>
  <c r="H28" i="1"/>
  <c r="D28" i="1"/>
  <c r="E32" i="1"/>
  <c r="G31" i="1"/>
  <c r="C31" i="1"/>
  <c r="E30" i="1"/>
  <c r="G29" i="1"/>
  <c r="C29" i="1"/>
</calcChain>
</file>

<file path=xl/sharedStrings.xml><?xml version="1.0" encoding="utf-8"?>
<sst xmlns="http://schemas.openxmlformats.org/spreadsheetml/2006/main" count="32" uniqueCount="19">
  <si>
    <t>Rods</t>
  </si>
  <si>
    <t>Electricity</t>
  </si>
  <si>
    <t xml:space="preserve">Formulae : </t>
  </si>
  <si>
    <t>Carriages</t>
  </si>
  <si>
    <t>Current Electricity</t>
  </si>
  <si>
    <t>Max Speed</t>
  </si>
  <si>
    <t>Current Speed</t>
  </si>
  <si>
    <t>Current Heat (from table above)</t>
  </si>
  <si>
    <t>Heat Limit - 200</t>
  </si>
  <si>
    <t>Speed Limit - 160</t>
  </si>
  <si>
    <t>&lt;- Re-arranging above Max_Speed formulae</t>
  </si>
  <si>
    <t>NEED TO INCLUDE WATER</t>
  </si>
  <si>
    <t>20% Water</t>
  </si>
  <si>
    <t>100% Water</t>
  </si>
  <si>
    <t>HEAT=Current_Elect/2 + (2500/(%WaterVol + 1))</t>
  </si>
  <si>
    <r>
      <rPr>
        <b/>
        <sz val="11"/>
        <color theme="1"/>
        <rFont val="Calibri"/>
        <family val="2"/>
        <scheme val="minor"/>
      </rPr>
      <t>Current_Temperature</t>
    </r>
    <r>
      <rPr>
        <sz val="11"/>
        <color theme="1"/>
        <rFont val="Calibri"/>
        <family val="2"/>
        <scheme val="minor"/>
      </rPr>
      <t xml:space="preserve"> := (Current_Elec / 2) + (2500 / (%_Water_vol + 1))</t>
    </r>
  </si>
  <si>
    <r>
      <rPr>
        <b/>
        <sz val="11"/>
        <color theme="1"/>
        <rFont val="Calibri"/>
        <family val="2"/>
        <scheme val="minor"/>
      </rPr>
      <t>Current_Electricity</t>
    </r>
    <r>
      <rPr>
        <sz val="11"/>
        <color theme="1"/>
        <rFont val="Calibri"/>
        <family val="2"/>
        <scheme val="minor"/>
      </rPr>
      <t xml:space="preserve"> := ((Current_Speed - 50) * (Carriages + 4)) / 4</t>
    </r>
  </si>
  <si>
    <r>
      <rPr>
        <b/>
        <sz val="11"/>
        <color theme="1"/>
        <rFont val="Calibri"/>
        <family val="2"/>
        <scheme val="minor"/>
      </rPr>
      <t>Max_Speed</t>
    </r>
    <r>
      <rPr>
        <sz val="11"/>
        <color theme="1"/>
        <rFont val="Calibri"/>
        <family val="2"/>
        <scheme val="minor"/>
      </rPr>
      <t xml:space="preserve"> := ((Max_Electricity * 4) / (Carriages + 4)) + 50</t>
    </r>
  </si>
  <si>
    <r>
      <rPr>
        <b/>
        <sz val="11"/>
        <color theme="1"/>
        <rFont val="Calibri"/>
        <family val="2"/>
        <scheme val="minor"/>
      </rPr>
      <t>Max_Electricity</t>
    </r>
    <r>
      <rPr>
        <sz val="11"/>
        <color theme="1"/>
        <rFont val="Calibri"/>
        <family val="2"/>
        <scheme val="minor"/>
      </rPr>
      <t xml:space="preserve"> := 1200 / (rod_no + 4)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</si>
</sst>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0" fillId="0" borderId="2" xfId="0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2" fillId="3" borderId="5" xfId="2" applyBorder="1"/>
    <xf numFmtId="0" fontId="2" fillId="3" borderId="7" xfId="2" applyBorder="1"/>
    <xf numFmtId="0" fontId="4" fillId="0" borderId="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 applyAlignment="1">
      <alignment horizontal="center"/>
    </xf>
    <xf numFmtId="0" fontId="1" fillId="2" borderId="6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0" xfId="1" applyBorder="1"/>
    <xf numFmtId="0" fontId="3" fillId="4" borderId="0" xfId="3" applyBorder="1"/>
    <xf numFmtId="0" fontId="3" fillId="4" borderId="5" xfId="3" applyBorder="1"/>
    <xf numFmtId="0" fontId="3" fillId="4" borderId="7" xfId="3" applyBorder="1"/>
    <xf numFmtId="0" fontId="2" fillId="3" borderId="6" xfId="2" applyBorder="1"/>
    <xf numFmtId="0" fontId="2" fillId="3" borderId="9" xfId="2" applyBorder="1"/>
    <xf numFmtId="0" fontId="2" fillId="3" borderId="8" xfId="2" applyBorder="1"/>
    <xf numFmtId="0" fontId="2" fillId="3" borderId="0" xfId="2" applyBorder="1"/>
    <xf numFmtId="0" fontId="3" fillId="4" borderId="6" xfId="3" applyBorder="1"/>
    <xf numFmtId="0" fontId="3" fillId="4" borderId="2" xfId="3" applyBorder="1"/>
    <xf numFmtId="0" fontId="3" fillId="4" borderId="8" xfId="3" applyBorder="1"/>
    <xf numFmtId="0" fontId="1" fillId="2" borderId="8" xfId="1" applyBorder="1"/>
    <xf numFmtId="0" fontId="3" fillId="4" borderId="3" xfId="3" applyBorder="1"/>
    <xf numFmtId="0" fontId="3" fillId="4" borderId="9" xfId="3" applyBorder="1"/>
    <xf numFmtId="0" fontId="0" fillId="0" borderId="0" xfId="0" quotePrefix="1"/>
    <xf numFmtId="0" fontId="4" fillId="5" borderId="0" xfId="0" applyFont="1" applyFill="1"/>
    <xf numFmtId="0" fontId="1" fillId="2" borderId="7" xfId="1" applyBorder="1"/>
    <xf numFmtId="0" fontId="3" fillId="4" borderId="4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4054-8730-485B-B9A1-67F54F385BF6}">
  <dimension ref="A1:X42"/>
  <sheetViews>
    <sheetView tabSelected="1" workbookViewId="0">
      <selection activeCell="X8" sqref="X8"/>
    </sheetView>
  </sheetViews>
  <sheetFormatPr defaultRowHeight="15" x14ac:dyDescent="0.25"/>
  <cols>
    <col min="1" max="1" width="11.42578125" bestFit="1" customWidth="1"/>
    <col min="2" max="2" width="9.7109375" customWidth="1"/>
    <col min="9" max="9" width="10.85546875" bestFit="1" customWidth="1"/>
    <col min="10" max="10" width="12.7109375" customWidth="1"/>
    <col min="17" max="17" width="12" bestFit="1" customWidth="1"/>
  </cols>
  <sheetData>
    <row r="1" spans="1:24" x14ac:dyDescent="0.25">
      <c r="A1" s="1" t="s">
        <v>0</v>
      </c>
      <c r="B1" s="2">
        <v>1</v>
      </c>
      <c r="C1" s="7">
        <v>2</v>
      </c>
      <c r="D1" s="7">
        <v>3</v>
      </c>
      <c r="E1" s="7">
        <v>4</v>
      </c>
      <c r="F1" s="8">
        <v>5</v>
      </c>
      <c r="I1" t="s">
        <v>2</v>
      </c>
    </row>
    <row r="2" spans="1:24" x14ac:dyDescent="0.25">
      <c r="A2" s="1" t="s">
        <v>1</v>
      </c>
      <c r="B2" s="17">
        <f xml:space="preserve"> 1200 / (B1 + 4)</f>
        <v>240</v>
      </c>
      <c r="C2" s="15">
        <f xml:space="preserve"> 1200 / (C1 + 4)</f>
        <v>200</v>
      </c>
      <c r="D2" s="15">
        <f t="shared" ref="D2:F2" si="0" xml:space="preserve"> 1200 / (D1 + 4)</f>
        <v>171.42857142857142</v>
      </c>
      <c r="E2" s="15">
        <f t="shared" si="0"/>
        <v>150</v>
      </c>
      <c r="F2" s="16">
        <f t="shared" si="0"/>
        <v>133.33333333333334</v>
      </c>
      <c r="I2" t="s">
        <v>18</v>
      </c>
    </row>
    <row r="4" spans="1:24" x14ac:dyDescent="0.25">
      <c r="C4" s="10" t="s">
        <v>3</v>
      </c>
      <c r="D4" s="10"/>
      <c r="E4" s="10"/>
      <c r="F4" s="10"/>
      <c r="G4" s="10"/>
      <c r="H4" s="10"/>
    </row>
    <row r="5" spans="1:24" x14ac:dyDescent="0.25">
      <c r="B5" s="9"/>
      <c r="C5" s="3">
        <v>0</v>
      </c>
      <c r="D5" s="3">
        <v>1</v>
      </c>
      <c r="E5" s="3">
        <v>2</v>
      </c>
      <c r="F5" s="3">
        <v>3</v>
      </c>
      <c r="G5" s="3">
        <v>4</v>
      </c>
      <c r="H5" s="4">
        <v>5</v>
      </c>
      <c r="I5" t="s">
        <v>17</v>
      </c>
    </row>
    <row r="6" spans="1:24" x14ac:dyDescent="0.25">
      <c r="A6" s="11" t="s">
        <v>1</v>
      </c>
      <c r="B6" s="5">
        <v>133</v>
      </c>
      <c r="C6" s="33">
        <f>(($B6 * 4) / (C$5 +4)) + 50</f>
        <v>183</v>
      </c>
      <c r="D6" s="36">
        <f t="shared" ref="D6:H10" si="1">($B6 * 4) / (D$5 +4) + 50</f>
        <v>156.4</v>
      </c>
      <c r="E6" s="21">
        <f t="shared" si="1"/>
        <v>138.66666666666669</v>
      </c>
      <c r="F6" s="21">
        <f t="shared" si="1"/>
        <v>126</v>
      </c>
      <c r="G6" s="21">
        <f t="shared" si="1"/>
        <v>116.5</v>
      </c>
      <c r="H6" s="22">
        <f t="shared" si="1"/>
        <v>109.11111111111111</v>
      </c>
    </row>
    <row r="7" spans="1:24" x14ac:dyDescent="0.25">
      <c r="A7" s="11"/>
      <c r="B7" s="5">
        <v>150</v>
      </c>
      <c r="C7" s="12">
        <f t="shared" ref="C7:C10" si="2">($B7 * 4) / (C$5 +4) + 50</f>
        <v>200</v>
      </c>
      <c r="D7" s="25">
        <f t="shared" si="1"/>
        <v>170</v>
      </c>
      <c r="E7" s="25">
        <f t="shared" si="1"/>
        <v>150</v>
      </c>
      <c r="F7" s="24">
        <f t="shared" si="1"/>
        <v>135.71428571428572</v>
      </c>
      <c r="G7" s="24">
        <f t="shared" si="1"/>
        <v>125</v>
      </c>
      <c r="H7" s="19">
        <f t="shared" si="1"/>
        <v>116.66666666666667</v>
      </c>
      <c r="I7" t="s">
        <v>16</v>
      </c>
      <c r="P7" s="1" t="s">
        <v>10</v>
      </c>
    </row>
    <row r="8" spans="1:24" x14ac:dyDescent="0.25">
      <c r="A8" s="11"/>
      <c r="B8" s="5">
        <v>171</v>
      </c>
      <c r="C8" s="12">
        <f t="shared" si="2"/>
        <v>221</v>
      </c>
      <c r="D8" s="31">
        <f t="shared" si="1"/>
        <v>186.8</v>
      </c>
      <c r="E8" s="25">
        <f t="shared" si="1"/>
        <v>164</v>
      </c>
      <c r="F8" s="25">
        <f t="shared" si="1"/>
        <v>147.71428571428572</v>
      </c>
      <c r="G8" s="24">
        <f t="shared" si="1"/>
        <v>135.5</v>
      </c>
      <c r="H8" s="19">
        <f t="shared" si="1"/>
        <v>126</v>
      </c>
      <c r="I8" t="s">
        <v>15</v>
      </c>
    </row>
    <row r="9" spans="1:24" x14ac:dyDescent="0.25">
      <c r="A9" s="11"/>
      <c r="B9" s="5">
        <v>200</v>
      </c>
      <c r="C9" s="12">
        <f t="shared" si="2"/>
        <v>250</v>
      </c>
      <c r="D9" s="31">
        <f t="shared" si="1"/>
        <v>210</v>
      </c>
      <c r="E9" s="31">
        <f t="shared" si="1"/>
        <v>183.33333333333334</v>
      </c>
      <c r="F9" s="25">
        <f t="shared" si="1"/>
        <v>164.28571428571428</v>
      </c>
      <c r="G9" s="25">
        <f t="shared" si="1"/>
        <v>150</v>
      </c>
      <c r="H9" s="19">
        <f t="shared" si="1"/>
        <v>138.88888888888889</v>
      </c>
    </row>
    <row r="10" spans="1:24" x14ac:dyDescent="0.25">
      <c r="A10" s="11"/>
      <c r="B10" s="6">
        <v>240</v>
      </c>
      <c r="C10" s="13">
        <f t="shared" si="2"/>
        <v>290</v>
      </c>
      <c r="D10" s="30">
        <f t="shared" si="1"/>
        <v>242</v>
      </c>
      <c r="E10" s="30">
        <f t="shared" si="1"/>
        <v>210</v>
      </c>
      <c r="F10" s="30">
        <f t="shared" si="1"/>
        <v>187.14285714285714</v>
      </c>
      <c r="G10" s="34">
        <f t="shared" si="1"/>
        <v>170</v>
      </c>
      <c r="H10" s="37">
        <f t="shared" si="1"/>
        <v>156.66666666666669</v>
      </c>
    </row>
    <row r="11" spans="1:24" x14ac:dyDescent="0.25">
      <c r="C11" s="18" t="s">
        <v>5</v>
      </c>
      <c r="D11" s="18"/>
      <c r="E11" s="18"/>
      <c r="F11" s="18"/>
      <c r="G11" s="18"/>
      <c r="H11" s="18"/>
    </row>
    <row r="13" spans="1:24" x14ac:dyDescent="0.25">
      <c r="A13" s="1"/>
      <c r="I13" t="s">
        <v>9</v>
      </c>
      <c r="S13" s="10" t="s">
        <v>3</v>
      </c>
      <c r="T13" s="10"/>
      <c r="U13" s="10"/>
      <c r="V13" s="10"/>
      <c r="W13" s="10"/>
      <c r="X13" s="10"/>
    </row>
    <row r="14" spans="1:24" x14ac:dyDescent="0.25">
      <c r="I14" t="s">
        <v>8</v>
      </c>
      <c r="R14" s="9"/>
      <c r="S14" s="3">
        <v>0</v>
      </c>
      <c r="T14" s="3">
        <v>1</v>
      </c>
      <c r="U14" s="3">
        <v>2</v>
      </c>
      <c r="V14" s="3">
        <v>3</v>
      </c>
      <c r="W14" s="3">
        <v>4</v>
      </c>
      <c r="X14" s="4">
        <v>5</v>
      </c>
    </row>
    <row r="15" spans="1:24" x14ac:dyDescent="0.25">
      <c r="Q15" s="11" t="s">
        <v>6</v>
      </c>
      <c r="R15" s="5">
        <v>110</v>
      </c>
      <c r="S15" s="23">
        <f>(($R15-50) * (S$14 + 4)) / 4</f>
        <v>60</v>
      </c>
      <c r="T15" s="23">
        <f t="shared" ref="T15:X19" si="3">(($R15-50) * (T$14 + 4)) / 4</f>
        <v>75</v>
      </c>
      <c r="U15" s="23">
        <f t="shared" si="3"/>
        <v>90</v>
      </c>
      <c r="V15" s="23">
        <f t="shared" si="3"/>
        <v>105</v>
      </c>
      <c r="W15" s="23">
        <f t="shared" si="3"/>
        <v>120</v>
      </c>
      <c r="X15" s="23">
        <f t="shared" si="3"/>
        <v>135</v>
      </c>
    </row>
    <row r="16" spans="1:24" x14ac:dyDescent="0.25">
      <c r="C16" s="10" t="s">
        <v>3</v>
      </c>
      <c r="D16" s="10"/>
      <c r="E16" s="10"/>
      <c r="F16" s="10"/>
      <c r="G16" s="10"/>
      <c r="H16" s="10"/>
      <c r="Q16" s="11"/>
      <c r="R16" s="5">
        <v>150</v>
      </c>
      <c r="S16" s="23">
        <f>(($R16-50) * (S$14 + 4)) / 4</f>
        <v>100</v>
      </c>
      <c r="T16" s="23">
        <f t="shared" si="3"/>
        <v>125</v>
      </c>
      <c r="U16" s="23">
        <f t="shared" si="3"/>
        <v>150</v>
      </c>
      <c r="V16" s="23">
        <f t="shared" si="3"/>
        <v>175</v>
      </c>
      <c r="W16" s="23">
        <f t="shared" si="3"/>
        <v>200</v>
      </c>
      <c r="X16" s="23">
        <f t="shared" si="3"/>
        <v>225</v>
      </c>
    </row>
    <row r="17" spans="1:24" x14ac:dyDescent="0.25">
      <c r="B17" s="9"/>
      <c r="C17" s="3">
        <v>0</v>
      </c>
      <c r="D17" s="3">
        <v>1</v>
      </c>
      <c r="E17" s="3">
        <v>2</v>
      </c>
      <c r="F17" s="3">
        <v>3</v>
      </c>
      <c r="G17" s="3">
        <v>4</v>
      </c>
      <c r="H17" s="4">
        <v>5</v>
      </c>
      <c r="Q17" s="11"/>
      <c r="R17" s="5">
        <v>190</v>
      </c>
      <c r="S17" s="23">
        <f t="shared" ref="S17:S19" si="4">(($R17-50) * (S$14 + 4)) / 4</f>
        <v>140</v>
      </c>
      <c r="T17" s="23">
        <f t="shared" si="3"/>
        <v>175</v>
      </c>
      <c r="U17" s="23">
        <f t="shared" si="3"/>
        <v>210</v>
      </c>
      <c r="V17" s="23">
        <f t="shared" si="3"/>
        <v>245</v>
      </c>
      <c r="W17" s="23">
        <f t="shared" si="3"/>
        <v>280</v>
      </c>
      <c r="X17" s="23">
        <f t="shared" si="3"/>
        <v>315</v>
      </c>
    </row>
    <row r="18" spans="1:24" x14ac:dyDescent="0.25">
      <c r="A18" s="11" t="s">
        <v>6</v>
      </c>
      <c r="B18" s="5">
        <v>110</v>
      </c>
      <c r="C18" s="20">
        <f>(($B18) * (C$17 + 4)) / 4</f>
        <v>110</v>
      </c>
      <c r="D18" s="21">
        <f t="shared" ref="D18:H22" si="5">(($B18-50) * (D$17 + 4)) / 4</f>
        <v>75</v>
      </c>
      <c r="E18" s="21">
        <f t="shared" si="5"/>
        <v>90</v>
      </c>
      <c r="F18" s="21">
        <f t="shared" si="5"/>
        <v>105</v>
      </c>
      <c r="G18" s="21">
        <f t="shared" si="5"/>
        <v>120</v>
      </c>
      <c r="H18" s="22">
        <f t="shared" si="5"/>
        <v>135</v>
      </c>
      <c r="Q18" s="11"/>
      <c r="R18" s="5">
        <v>230</v>
      </c>
      <c r="S18" s="23">
        <f t="shared" si="4"/>
        <v>180</v>
      </c>
      <c r="T18" s="23">
        <f t="shared" si="3"/>
        <v>225</v>
      </c>
      <c r="U18" s="23">
        <f t="shared" si="3"/>
        <v>270</v>
      </c>
      <c r="V18" s="23">
        <f t="shared" si="3"/>
        <v>315</v>
      </c>
      <c r="W18" s="23">
        <f t="shared" si="3"/>
        <v>360</v>
      </c>
      <c r="X18" s="23">
        <f t="shared" si="3"/>
        <v>405</v>
      </c>
    </row>
    <row r="19" spans="1:24" ht="15" customHeight="1" x14ac:dyDescent="0.25">
      <c r="A19" s="11"/>
      <c r="B19" s="5">
        <v>150</v>
      </c>
      <c r="C19" s="23">
        <f t="shared" ref="C19:C22" si="6">(($B19-50) * (C$17 + 4)) / 4</f>
        <v>100</v>
      </c>
      <c r="D19" s="24">
        <f t="shared" si="5"/>
        <v>125</v>
      </c>
      <c r="E19" s="24">
        <f t="shared" si="5"/>
        <v>150</v>
      </c>
      <c r="F19" s="25">
        <f t="shared" si="5"/>
        <v>175</v>
      </c>
      <c r="G19" s="25">
        <f t="shared" si="5"/>
        <v>200</v>
      </c>
      <c r="H19" s="32">
        <f t="shared" si="5"/>
        <v>225</v>
      </c>
      <c r="Q19" s="11"/>
      <c r="R19" s="6">
        <v>270</v>
      </c>
      <c r="S19" s="23">
        <f t="shared" si="4"/>
        <v>220</v>
      </c>
      <c r="T19" s="23">
        <f t="shared" si="3"/>
        <v>275</v>
      </c>
      <c r="U19" s="23">
        <f t="shared" si="3"/>
        <v>330</v>
      </c>
      <c r="V19" s="23">
        <f t="shared" si="3"/>
        <v>385</v>
      </c>
      <c r="W19" s="23">
        <f t="shared" si="3"/>
        <v>440</v>
      </c>
      <c r="X19" s="23">
        <f t="shared" si="3"/>
        <v>495</v>
      </c>
    </row>
    <row r="20" spans="1:24" x14ac:dyDescent="0.25">
      <c r="A20" s="11"/>
      <c r="B20" s="5">
        <v>190</v>
      </c>
      <c r="C20" s="23">
        <f t="shared" si="6"/>
        <v>140</v>
      </c>
      <c r="D20" s="25">
        <f t="shared" si="5"/>
        <v>175</v>
      </c>
      <c r="E20" s="25">
        <f t="shared" si="5"/>
        <v>210</v>
      </c>
      <c r="F20" s="25">
        <f t="shared" si="5"/>
        <v>245</v>
      </c>
      <c r="G20" s="31">
        <f t="shared" si="5"/>
        <v>280</v>
      </c>
      <c r="H20" s="28">
        <f t="shared" si="5"/>
        <v>315</v>
      </c>
      <c r="S20" s="14" t="s">
        <v>4</v>
      </c>
      <c r="T20" s="14"/>
      <c r="U20" s="14"/>
      <c r="V20" s="14"/>
      <c r="W20" s="14"/>
      <c r="X20" s="14"/>
    </row>
    <row r="21" spans="1:24" x14ac:dyDescent="0.25">
      <c r="A21" s="11"/>
      <c r="B21" s="5">
        <v>230</v>
      </c>
      <c r="C21" s="26">
        <f t="shared" si="6"/>
        <v>180</v>
      </c>
      <c r="D21" s="25">
        <f t="shared" si="5"/>
        <v>225</v>
      </c>
      <c r="E21" s="25">
        <f t="shared" si="5"/>
        <v>270</v>
      </c>
      <c r="F21" s="31">
        <f t="shared" si="5"/>
        <v>315</v>
      </c>
      <c r="G21" s="31">
        <f t="shared" si="5"/>
        <v>360</v>
      </c>
      <c r="H21" s="28">
        <f t="shared" si="5"/>
        <v>405</v>
      </c>
    </row>
    <row r="22" spans="1:24" x14ac:dyDescent="0.25">
      <c r="A22" s="11"/>
      <c r="B22" s="6">
        <v>270</v>
      </c>
      <c r="C22" s="27">
        <f t="shared" si="6"/>
        <v>220</v>
      </c>
      <c r="D22" s="30">
        <f t="shared" si="5"/>
        <v>275</v>
      </c>
      <c r="E22" s="30">
        <f t="shared" si="5"/>
        <v>330</v>
      </c>
      <c r="F22" s="30">
        <f t="shared" si="5"/>
        <v>385</v>
      </c>
      <c r="G22" s="30">
        <f t="shared" si="5"/>
        <v>440</v>
      </c>
      <c r="H22" s="29">
        <f t="shared" si="5"/>
        <v>495</v>
      </c>
    </row>
    <row r="23" spans="1:24" x14ac:dyDescent="0.25">
      <c r="C23" s="14" t="s">
        <v>4</v>
      </c>
      <c r="D23" s="14"/>
      <c r="E23" s="14"/>
      <c r="F23" s="14"/>
      <c r="G23" s="14"/>
      <c r="H23" s="14"/>
    </row>
    <row r="26" spans="1:24" x14ac:dyDescent="0.25">
      <c r="C26" s="10" t="s">
        <v>3</v>
      </c>
      <c r="D26" s="10"/>
      <c r="E26" s="10"/>
      <c r="F26" s="10"/>
      <c r="G26" s="10"/>
      <c r="H26" s="10"/>
    </row>
    <row r="27" spans="1:24" x14ac:dyDescent="0.25">
      <c r="B27" s="9"/>
      <c r="C27" s="3">
        <v>0</v>
      </c>
      <c r="D27" s="3">
        <v>1</v>
      </c>
      <c r="E27" s="3">
        <v>2</v>
      </c>
      <c r="F27" s="3">
        <v>3</v>
      </c>
      <c r="G27" s="3">
        <v>4</v>
      </c>
      <c r="H27" s="4">
        <v>5</v>
      </c>
      <c r="L27" s="1" t="s">
        <v>11</v>
      </c>
    </row>
    <row r="28" spans="1:24" x14ac:dyDescent="0.25">
      <c r="A28" s="11" t="s">
        <v>6</v>
      </c>
      <c r="B28" s="5">
        <v>110</v>
      </c>
      <c r="C28" s="20">
        <f>C18/2 + 80</f>
        <v>135</v>
      </c>
      <c r="D28" s="21">
        <f t="shared" ref="D28:H28" si="7">D18/2 + 80</f>
        <v>117.5</v>
      </c>
      <c r="E28" s="21">
        <f t="shared" si="7"/>
        <v>125</v>
      </c>
      <c r="F28" s="21">
        <f t="shared" si="7"/>
        <v>132.5</v>
      </c>
      <c r="G28" s="21">
        <f t="shared" si="7"/>
        <v>140</v>
      </c>
      <c r="H28" s="22">
        <f t="shared" si="7"/>
        <v>147.5</v>
      </c>
    </row>
    <row r="29" spans="1:24" x14ac:dyDescent="0.25">
      <c r="A29" s="11"/>
      <c r="B29" s="5">
        <v>150</v>
      </c>
      <c r="C29" s="23">
        <f t="shared" ref="C29:H29" si="8">C19/2 + 80</f>
        <v>130</v>
      </c>
      <c r="D29" s="24">
        <f t="shared" si="8"/>
        <v>142.5</v>
      </c>
      <c r="E29" s="24">
        <f t="shared" si="8"/>
        <v>155</v>
      </c>
      <c r="F29" s="24">
        <f t="shared" si="8"/>
        <v>167.5</v>
      </c>
      <c r="G29" s="25">
        <f t="shared" si="8"/>
        <v>180</v>
      </c>
      <c r="H29" s="32">
        <f t="shared" si="8"/>
        <v>192.5</v>
      </c>
    </row>
    <row r="30" spans="1:24" x14ac:dyDescent="0.25">
      <c r="A30" s="11"/>
      <c r="B30" s="5">
        <v>190</v>
      </c>
      <c r="C30" s="23">
        <f t="shared" ref="C30:H30" si="9">C20/2 + 80</f>
        <v>150</v>
      </c>
      <c r="D30" s="24">
        <f t="shared" si="9"/>
        <v>167.5</v>
      </c>
      <c r="E30" s="25">
        <f t="shared" si="9"/>
        <v>185</v>
      </c>
      <c r="F30" s="25">
        <f t="shared" si="9"/>
        <v>202.5</v>
      </c>
      <c r="G30" s="31">
        <f t="shared" si="9"/>
        <v>220</v>
      </c>
      <c r="H30" s="28">
        <f t="shared" si="9"/>
        <v>237.5</v>
      </c>
    </row>
    <row r="31" spans="1:24" x14ac:dyDescent="0.25">
      <c r="A31" s="11"/>
      <c r="B31" s="5">
        <v>230</v>
      </c>
      <c r="C31" s="23">
        <f t="shared" ref="C31:H31" si="10">C21/2 + 80</f>
        <v>170</v>
      </c>
      <c r="D31" s="25">
        <f t="shared" si="10"/>
        <v>192.5</v>
      </c>
      <c r="E31" s="25">
        <f t="shared" si="10"/>
        <v>215</v>
      </c>
      <c r="F31" s="31">
        <f t="shared" si="10"/>
        <v>237.5</v>
      </c>
      <c r="G31" s="31">
        <f t="shared" si="10"/>
        <v>260</v>
      </c>
      <c r="H31" s="28">
        <f t="shared" si="10"/>
        <v>282.5</v>
      </c>
    </row>
    <row r="32" spans="1:24" x14ac:dyDescent="0.25">
      <c r="A32" s="11"/>
      <c r="B32" s="6">
        <v>270</v>
      </c>
      <c r="C32" s="27">
        <f t="shared" ref="C32:H32" si="11">C22/2 + 80</f>
        <v>190</v>
      </c>
      <c r="D32" s="30">
        <f t="shared" si="11"/>
        <v>217.5</v>
      </c>
      <c r="E32" s="30">
        <f t="shared" si="11"/>
        <v>245</v>
      </c>
      <c r="F32" s="30">
        <f t="shared" si="11"/>
        <v>272.5</v>
      </c>
      <c r="G32" s="30">
        <f t="shared" si="11"/>
        <v>300</v>
      </c>
      <c r="H32" s="29">
        <f t="shared" si="11"/>
        <v>327.5</v>
      </c>
      <c r="J32" s="38" t="s">
        <v>14</v>
      </c>
    </row>
    <row r="33" spans="1:17" x14ac:dyDescent="0.25">
      <c r="C33" s="14" t="s">
        <v>7</v>
      </c>
      <c r="D33" s="14"/>
      <c r="E33" s="14"/>
      <c r="F33" s="14"/>
      <c r="G33" s="14"/>
      <c r="H33" s="14"/>
    </row>
    <row r="35" spans="1:17" x14ac:dyDescent="0.25">
      <c r="A35" s="39" t="s">
        <v>12</v>
      </c>
      <c r="C35" s="10" t="s">
        <v>3</v>
      </c>
      <c r="D35" s="10"/>
      <c r="E35" s="10"/>
      <c r="F35" s="10"/>
      <c r="G35" s="10"/>
      <c r="H35" s="10"/>
      <c r="J35" s="39" t="s">
        <v>13</v>
      </c>
      <c r="L35" s="10" t="s">
        <v>3</v>
      </c>
      <c r="M35" s="10"/>
      <c r="N35" s="10"/>
      <c r="O35" s="10"/>
      <c r="P35" s="10"/>
      <c r="Q35" s="10"/>
    </row>
    <row r="36" spans="1:17" x14ac:dyDescent="0.25">
      <c r="B36" s="9"/>
      <c r="C36" s="3">
        <v>0</v>
      </c>
      <c r="D36" s="3">
        <v>1</v>
      </c>
      <c r="E36" s="3">
        <v>2</v>
      </c>
      <c r="F36" s="3">
        <v>3</v>
      </c>
      <c r="G36" s="3">
        <v>4</v>
      </c>
      <c r="H36" s="4">
        <v>5</v>
      </c>
      <c r="K36" s="9"/>
      <c r="L36" s="3">
        <v>0</v>
      </c>
      <c r="M36" s="3">
        <v>1</v>
      </c>
      <c r="N36" s="3">
        <v>2</v>
      </c>
      <c r="O36" s="3">
        <v>3</v>
      </c>
      <c r="P36" s="3">
        <v>4</v>
      </c>
      <c r="Q36" s="4">
        <v>5</v>
      </c>
    </row>
    <row r="37" spans="1:17" x14ac:dyDescent="0.25">
      <c r="A37" s="11" t="s">
        <v>6</v>
      </c>
      <c r="B37" s="5">
        <v>110</v>
      </c>
      <c r="C37" s="20">
        <f>C18/2 + (2500/21)</f>
        <v>174.04761904761904</v>
      </c>
      <c r="D37" s="21">
        <f t="shared" ref="D37:H37" si="12">D18/2 + (2500/21)</f>
        <v>156.54761904761904</v>
      </c>
      <c r="E37" s="21">
        <f t="shared" si="12"/>
        <v>164.04761904761904</v>
      </c>
      <c r="F37" s="21">
        <f t="shared" si="12"/>
        <v>171.54761904761904</v>
      </c>
      <c r="G37" s="21">
        <f t="shared" si="12"/>
        <v>179.04761904761904</v>
      </c>
      <c r="H37" s="41">
        <f t="shared" si="12"/>
        <v>186.54761904761904</v>
      </c>
      <c r="J37" s="11" t="s">
        <v>6</v>
      </c>
      <c r="K37" s="5">
        <v>110</v>
      </c>
      <c r="L37" s="20">
        <f>C18/2 + (2500/101)</f>
        <v>79.752475247524757</v>
      </c>
      <c r="M37" s="21">
        <f t="shared" ref="M37:Q37" si="13">D18/2 + (2500/101)</f>
        <v>62.252475247524757</v>
      </c>
      <c r="N37" s="21">
        <f t="shared" si="13"/>
        <v>69.752475247524757</v>
      </c>
      <c r="O37" s="21">
        <f t="shared" si="13"/>
        <v>77.252475247524757</v>
      </c>
      <c r="P37" s="21">
        <f t="shared" si="13"/>
        <v>84.752475247524757</v>
      </c>
      <c r="Q37" s="22">
        <f t="shared" si="13"/>
        <v>92.252475247524757</v>
      </c>
    </row>
    <row r="38" spans="1:17" x14ac:dyDescent="0.25">
      <c r="A38" s="11"/>
      <c r="B38" s="5">
        <v>150</v>
      </c>
      <c r="C38" s="23">
        <f t="shared" ref="C38:H38" si="14">C19/2 + (2500/21)</f>
        <v>169.04761904761904</v>
      </c>
      <c r="D38" s="24">
        <f t="shared" si="14"/>
        <v>181.54761904761904</v>
      </c>
      <c r="E38" s="25">
        <f t="shared" si="14"/>
        <v>194.04761904761904</v>
      </c>
      <c r="F38" s="25">
        <f t="shared" si="14"/>
        <v>206.54761904761904</v>
      </c>
      <c r="G38" s="25">
        <f t="shared" si="14"/>
        <v>219.04761904761904</v>
      </c>
      <c r="H38" s="28">
        <f t="shared" si="14"/>
        <v>231.54761904761904</v>
      </c>
      <c r="J38" s="11"/>
      <c r="K38" s="5">
        <v>150</v>
      </c>
      <c r="L38" s="23">
        <f t="shared" ref="L38:L41" si="15">C19/2 + (2500/101)</f>
        <v>74.752475247524757</v>
      </c>
      <c r="M38" s="24">
        <f t="shared" ref="M38:M41" si="16">D19/2 + (2500/101)</f>
        <v>87.252475247524757</v>
      </c>
      <c r="N38" s="24">
        <f t="shared" ref="N38:N41" si="17">E19/2 + (2500/101)</f>
        <v>99.752475247524757</v>
      </c>
      <c r="O38" s="24">
        <f t="shared" ref="O38:O41" si="18">F19/2 + (2500/101)</f>
        <v>112.25247524752476</v>
      </c>
      <c r="P38" s="24">
        <f t="shared" ref="P38:P41" si="19">G19/2 + (2500/101)</f>
        <v>124.75247524752476</v>
      </c>
      <c r="Q38" s="19">
        <f t="shared" ref="Q38:Q41" si="20">H19/2 + (2500/101)</f>
        <v>137.25247524752476</v>
      </c>
    </row>
    <row r="39" spans="1:17" x14ac:dyDescent="0.25">
      <c r="A39" s="11"/>
      <c r="B39" s="5">
        <v>190</v>
      </c>
      <c r="C39" s="23">
        <f t="shared" ref="C39:H39" si="21">C20/2 + (2500/21)</f>
        <v>189.04761904761904</v>
      </c>
      <c r="D39" s="25">
        <f t="shared" si="21"/>
        <v>206.54761904761904</v>
      </c>
      <c r="E39" s="31">
        <f t="shared" si="21"/>
        <v>224.04761904761904</v>
      </c>
      <c r="F39" s="31">
        <f t="shared" si="21"/>
        <v>241.54761904761904</v>
      </c>
      <c r="G39" s="31">
        <f t="shared" si="21"/>
        <v>259.04761904761904</v>
      </c>
      <c r="H39" s="28">
        <f t="shared" si="21"/>
        <v>276.54761904761904</v>
      </c>
      <c r="J39" s="11"/>
      <c r="K39" s="5">
        <v>190</v>
      </c>
      <c r="L39" s="23">
        <f t="shared" si="15"/>
        <v>94.752475247524757</v>
      </c>
      <c r="M39" s="24">
        <f t="shared" si="16"/>
        <v>112.25247524752476</v>
      </c>
      <c r="N39" s="24">
        <f t="shared" si="17"/>
        <v>129.75247524752476</v>
      </c>
      <c r="O39" s="24">
        <f t="shared" si="18"/>
        <v>147.25247524752476</v>
      </c>
      <c r="P39" s="24">
        <f t="shared" si="19"/>
        <v>164.75247524752476</v>
      </c>
      <c r="Q39" s="32">
        <f t="shared" si="20"/>
        <v>182.25247524752476</v>
      </c>
    </row>
    <row r="40" spans="1:17" x14ac:dyDescent="0.25">
      <c r="A40" s="11"/>
      <c r="B40" s="5">
        <v>230</v>
      </c>
      <c r="C40" s="26">
        <f t="shared" ref="C40:H40" si="22">C21/2 + (2500/21)</f>
        <v>209.04761904761904</v>
      </c>
      <c r="D40" s="31">
        <f t="shared" si="22"/>
        <v>231.54761904761904</v>
      </c>
      <c r="E40" s="31">
        <f t="shared" si="22"/>
        <v>254.04761904761904</v>
      </c>
      <c r="F40" s="31">
        <f t="shared" si="22"/>
        <v>276.54761904761904</v>
      </c>
      <c r="G40" s="31">
        <f t="shared" si="22"/>
        <v>299.04761904761904</v>
      </c>
      <c r="H40" s="28">
        <f t="shared" si="22"/>
        <v>321.54761904761904</v>
      </c>
      <c r="J40" s="11"/>
      <c r="K40" s="5">
        <v>230</v>
      </c>
      <c r="L40" s="23">
        <f t="shared" si="15"/>
        <v>114.75247524752476</v>
      </c>
      <c r="M40" s="24">
        <f t="shared" si="16"/>
        <v>137.25247524752476</v>
      </c>
      <c r="N40" s="24">
        <f t="shared" si="17"/>
        <v>159.75247524752476</v>
      </c>
      <c r="O40" s="25">
        <f t="shared" si="18"/>
        <v>182.25247524752476</v>
      </c>
      <c r="P40" s="25">
        <f t="shared" si="19"/>
        <v>204.75247524752476</v>
      </c>
      <c r="Q40" s="28">
        <f t="shared" si="20"/>
        <v>227.25247524752476</v>
      </c>
    </row>
    <row r="41" spans="1:17" x14ac:dyDescent="0.25">
      <c r="A41" s="11"/>
      <c r="B41" s="6">
        <v>270</v>
      </c>
      <c r="C41" s="13">
        <f t="shared" ref="C41:H41" si="23">C22/2 + (2500/21)</f>
        <v>229.04761904761904</v>
      </c>
      <c r="D41" s="30">
        <f t="shared" si="23"/>
        <v>256.54761904761904</v>
      </c>
      <c r="E41" s="30">
        <f t="shared" si="23"/>
        <v>284.04761904761904</v>
      </c>
      <c r="F41" s="30">
        <f t="shared" si="23"/>
        <v>311.54761904761904</v>
      </c>
      <c r="G41" s="30">
        <f t="shared" si="23"/>
        <v>339.04761904761904</v>
      </c>
      <c r="H41" s="29">
        <f t="shared" si="23"/>
        <v>366.54761904761904</v>
      </c>
      <c r="J41" s="11"/>
      <c r="K41" s="6">
        <v>270</v>
      </c>
      <c r="L41" s="40">
        <f t="shared" si="15"/>
        <v>134.75247524752476</v>
      </c>
      <c r="M41" s="35">
        <f t="shared" si="16"/>
        <v>162.25247524752476</v>
      </c>
      <c r="N41" s="34">
        <f t="shared" si="17"/>
        <v>189.75247524752476</v>
      </c>
      <c r="O41" s="30">
        <f t="shared" si="18"/>
        <v>217.25247524752476</v>
      </c>
      <c r="P41" s="30">
        <f t="shared" si="19"/>
        <v>244.75247524752476</v>
      </c>
      <c r="Q41" s="29">
        <f t="shared" si="20"/>
        <v>272.25247524752473</v>
      </c>
    </row>
    <row r="42" spans="1:17" x14ac:dyDescent="0.25">
      <c r="C42" s="14" t="s">
        <v>7</v>
      </c>
      <c r="D42" s="14"/>
      <c r="E42" s="14"/>
      <c r="F42" s="14"/>
      <c r="G42" s="14"/>
      <c r="H42" s="14"/>
      <c r="L42" s="14" t="s">
        <v>7</v>
      </c>
      <c r="M42" s="14"/>
      <c r="N42" s="14"/>
      <c r="O42" s="14"/>
      <c r="P42" s="14"/>
      <c r="Q42" s="14"/>
    </row>
  </sheetData>
  <mergeCells count="18">
    <mergeCell ref="C42:H42"/>
    <mergeCell ref="L35:Q35"/>
    <mergeCell ref="J37:J41"/>
    <mergeCell ref="L42:Q42"/>
    <mergeCell ref="S13:X13"/>
    <mergeCell ref="Q15:Q19"/>
    <mergeCell ref="S20:X20"/>
    <mergeCell ref="C23:H23"/>
    <mergeCell ref="C26:H26"/>
    <mergeCell ref="A28:A32"/>
    <mergeCell ref="C33:H33"/>
    <mergeCell ref="C35:H35"/>
    <mergeCell ref="A37:A41"/>
    <mergeCell ref="A6:A10"/>
    <mergeCell ref="C4:H4"/>
    <mergeCell ref="C11:H11"/>
    <mergeCell ref="C16:H16"/>
    <mergeCell ref="A18:A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Hamilton</dc:creator>
  <cp:lastModifiedBy>Euan Hamilton</cp:lastModifiedBy>
  <dcterms:created xsi:type="dcterms:W3CDTF">2020-07-29T15:42:00Z</dcterms:created>
  <dcterms:modified xsi:type="dcterms:W3CDTF">2020-07-30T18:17:50Z</dcterms:modified>
</cp:coreProperties>
</file>