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Tutorials\Emergent Computing FO\Coursework\"/>
    </mc:Choice>
  </mc:AlternateContent>
  <xr:revisionPtr revIDLastSave="0" documentId="13_ncr:1_{D28ED025-144E-48DD-A768-932F5849E125}" xr6:coauthVersionLast="45" xr6:coauthVersionMax="45" xr10:uidLastSave="{00000000-0000-0000-0000-000000000000}"/>
  <bookViews>
    <workbookView xWindow="28680" yWindow="-120" windowWidth="29040" windowHeight="15840" firstSheet="1" activeTab="6" xr2:uid="{2532D87C-7D79-44F3-9131-73543F5F0E0C}"/>
  </bookViews>
  <sheets>
    <sheet name="Theoretical Results" sheetId="3" r:id="rId1"/>
    <sheet name="Chromosome Design" sheetId="1" r:id="rId2"/>
    <sheet name="Mutation Results" sheetId="2" r:id="rId3"/>
    <sheet name="Penalty Results" sheetId="4" r:id="rId4"/>
    <sheet name="POSTIMPCHANGES" sheetId="5" r:id="rId5"/>
    <sheet name="Crossover Results" sheetId="6" r:id="rId6"/>
    <sheet name="Selection Results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8" l="1"/>
  <c r="E103" i="8"/>
  <c r="E102" i="8"/>
  <c r="B104" i="8"/>
  <c r="B103" i="8"/>
  <c r="B102" i="8"/>
  <c r="D104" i="5"/>
  <c r="D103" i="5"/>
  <c r="D102" i="5"/>
  <c r="T54" i="7" l="1"/>
  <c r="T53" i="7"/>
  <c r="S52" i="7"/>
  <c r="Q54" i="7"/>
  <c r="Q53" i="7"/>
  <c r="P52" i="7"/>
  <c r="N54" i="7"/>
  <c r="N53" i="7"/>
  <c r="M52" i="7"/>
  <c r="K54" i="7"/>
  <c r="K53" i="7"/>
  <c r="J52" i="7"/>
  <c r="H53" i="7"/>
  <c r="E53" i="7"/>
  <c r="H54" i="7"/>
  <c r="B54" i="7"/>
  <c r="E54" i="7"/>
  <c r="B53" i="7"/>
  <c r="G52" i="7"/>
  <c r="D52" i="7"/>
  <c r="A52" i="7"/>
  <c r="E57" i="6"/>
  <c r="B57" i="6"/>
  <c r="N40" i="2"/>
  <c r="H40" i="2"/>
  <c r="N59" i="2"/>
  <c r="H59" i="2"/>
  <c r="F59" i="2"/>
  <c r="C59" i="2"/>
  <c r="A59" i="2"/>
  <c r="I37" i="2"/>
  <c r="I36" i="2"/>
  <c r="D52" i="6"/>
  <c r="A52" i="6"/>
  <c r="A53" i="5" l="1"/>
  <c r="A49" i="5"/>
  <c r="O54" i="4" l="1" a="1"/>
  <c r="O54" i="4" s="1"/>
  <c r="R54" i="4" a="1"/>
  <c r="R54" i="4" s="1"/>
  <c r="P53" i="4"/>
  <c r="M53" i="4"/>
  <c r="J53" i="4"/>
  <c r="F53" i="4" l="1"/>
  <c r="C53" i="4"/>
  <c r="K28" i="2"/>
  <c r="Q28" i="2"/>
  <c r="H28" i="2"/>
  <c r="N28" i="2"/>
  <c r="F53" i="2"/>
  <c r="C53" i="2"/>
  <c r="A53" i="2"/>
  <c r="P22" i="1" l="1" a="1"/>
  <c r="P22" i="1" s="1"/>
  <c r="O22" i="1" a="1"/>
  <c r="O22" i="1" s="1"/>
  <c r="N22" i="1" a="1"/>
  <c r="N22" i="1" s="1"/>
  <c r="M22" i="1" a="1"/>
  <c r="M22" i="1" s="1"/>
  <c r="P19" i="1" a="1"/>
  <c r="P19" i="1" s="1"/>
  <c r="O19" i="1" a="1"/>
  <c r="O19" i="1" s="1"/>
  <c r="N19" i="1" a="1"/>
  <c r="N19" i="1" s="1"/>
  <c r="M19" i="1" a="1"/>
  <c r="M19" i="1" s="1"/>
  <c r="P16" i="1" a="1"/>
  <c r="P16" i="1" s="1"/>
  <c r="O16" i="1" a="1"/>
  <c r="O16" i="1" s="1"/>
  <c r="N16" i="1" a="1"/>
  <c r="N16" i="1" s="1"/>
  <c r="M16" i="1" a="1"/>
  <c r="M16" i="1" s="1"/>
  <c r="P3" i="1" a="1"/>
  <c r="P3" i="1" s="1"/>
  <c r="O3" i="1" a="1"/>
  <c r="O3" i="1" s="1"/>
  <c r="N3" i="1" a="1"/>
  <c r="N3" i="1" s="1"/>
  <c r="M3" i="1" a="1"/>
  <c r="M3" i="1" s="1"/>
  <c r="P13" i="1" a="1"/>
  <c r="P13" i="1" s="1"/>
  <c r="O13" i="1" a="1"/>
  <c r="O13" i="1" s="1"/>
  <c r="N13" i="1" a="1"/>
  <c r="N13" i="1" s="1"/>
  <c r="M13" i="1" a="1"/>
  <c r="M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<sst xmlns="http://schemas.openxmlformats.org/spreadsheetml/2006/main" count="1489" uniqueCount="755">
  <si>
    <t>GK</t>
  </si>
  <si>
    <t>DEF</t>
  </si>
  <si>
    <t>MID</t>
  </si>
  <si>
    <t>STR</t>
  </si>
  <si>
    <t>Default Chromosome Validation Ranges Used</t>
  </si>
  <si>
    <t>Example Valid Chromosome</t>
  </si>
  <si>
    <t>Example Invalid Chromosome</t>
  </si>
  <si>
    <t>Fix guaranteed lengths on the LHS (limits the search space for the LHS chromosomes, rather than multi-range)</t>
  </si>
  <si>
    <t>There are only 3 invalid phenotypes, which are caused by the full-GK range cells</t>
  </si>
  <si>
    <t>Limited to exclude Goalkeepers</t>
  </si>
  <si>
    <t>Now only need to have 3 chromosomes with large (comparatively) search space</t>
  </si>
  <si>
    <t>Search Space for each Chromosome</t>
  </si>
  <si>
    <t>Fitness</t>
  </si>
  <si>
    <t>Average score 1985.96 and score std dev 39.76. Max found in 121.08 steps, and steps std dev 48.85</t>
  </si>
  <si>
    <t>Average score 1921.76 and score std dev 56.15. Max found in 36.06 steps, and steps std dev 32.41</t>
  </si>
  <si>
    <t>Average score 1989.78 and score std dev 40.93. Max found in 130.64 steps, and steps std dev 47.53</t>
  </si>
  <si>
    <t>1/n (high and low 10)</t>
  </si>
  <si>
    <t>Average score 1988.24 and score std dev 43.77. Max found in 141.72 steps, and steps std dev 37.61</t>
  </si>
  <si>
    <t>1/n (high and low 5) (orig)</t>
  </si>
  <si>
    <t>3/n (high and low 5) (orig)</t>
  </si>
  <si>
    <t>Average score 1999.32 and score std dev 31.19. Max found in 138.56 steps, and steps std dev 52.35</t>
  </si>
  <si>
    <t>3/n (high and low 10)</t>
  </si>
  <si>
    <t>Average score 2005.04 and score std dev 36.83. Max found in 127.36 steps, and steps std dev 37.5</t>
  </si>
  <si>
    <t>Average score 1988.28 and score std dev 37.1. Max found in 124.8 steps, and steps std dev 44.47</t>
  </si>
  <si>
    <t>mutUniformInt (-5,5,0.09)</t>
  </si>
  <si>
    <t>Cost</t>
  </si>
  <si>
    <t>Points</t>
  </si>
  <si>
    <t>Cost/Points</t>
  </si>
  <si>
    <t>Player</t>
  </si>
  <si>
    <t>Position</t>
  </si>
  <si>
    <t>OTAMENDI, N</t>
  </si>
  <si>
    <t>AZPILICUETA, C</t>
  </si>
  <si>
    <t>WALKER, K</t>
  </si>
  <si>
    <t>ALONSO, M</t>
  </si>
  <si>
    <t>VERTONGHEN, J</t>
  </si>
  <si>
    <t>VALENCIA, A</t>
  </si>
  <si>
    <t>MONREAL, N</t>
  </si>
  <si>
    <t>RUDIGER, A</t>
  </si>
  <si>
    <t>DAVIES, B</t>
  </si>
  <si>
    <t>MUSTAFI, S</t>
  </si>
  <si>
    <t>LOVREN, D</t>
  </si>
  <si>
    <t>BELLERIN, H</t>
  </si>
  <si>
    <t>ROBERTSON, A</t>
  </si>
  <si>
    <t>SANCHEZ, D</t>
  </si>
  <si>
    <t>SMALLING, C</t>
  </si>
  <si>
    <t>LASCELLES, J</t>
  </si>
  <si>
    <t>MAGUIRE, H</t>
  </si>
  <si>
    <t>JONES, P</t>
  </si>
  <si>
    <t>MATIP, J</t>
  </si>
  <si>
    <t>KOLASINAC, S</t>
  </si>
  <si>
    <t>DANILO</t>
  </si>
  <si>
    <t>GOMEZ, J</t>
  </si>
  <si>
    <t>KOSCIELNY, L</t>
  </si>
  <si>
    <t>SCHINDLER, C</t>
  </si>
  <si>
    <t>TARKOWSKI, J</t>
  </si>
  <si>
    <t>TRIPPIER, K</t>
  </si>
  <si>
    <t>VAN DIJK, V</t>
  </si>
  <si>
    <t>BERTRAND, R</t>
  </si>
  <si>
    <t>TOMKINS, J</t>
  </si>
  <si>
    <t>VAN AANHOLT, P</t>
  </si>
  <si>
    <t>JORGENSEN, M</t>
  </si>
  <si>
    <t>CRESSWELL, A</t>
  </si>
  <si>
    <t>KOMPANY, V</t>
  </si>
  <si>
    <t>STONES, J</t>
  </si>
  <si>
    <t>KLAVAN, R</t>
  </si>
  <si>
    <t>WARD, S</t>
  </si>
  <si>
    <t>ZOUMA, K</t>
  </si>
  <si>
    <t>AKE, N</t>
  </si>
  <si>
    <t>YOUNG, A</t>
  </si>
  <si>
    <t>DANIELS, C</t>
  </si>
  <si>
    <t>CAHILL, G</t>
  </si>
  <si>
    <t>ZABALETA, P</t>
  </si>
  <si>
    <t>DUNK, L</t>
  </si>
  <si>
    <t>MEE, B</t>
  </si>
  <si>
    <t>LOWTON, M</t>
  </si>
  <si>
    <t>MOSES, V</t>
  </si>
  <si>
    <t>YEDLIN, D</t>
  </si>
  <si>
    <t>SOARES, C</t>
  </si>
  <si>
    <t>CHRISTENSEN, A</t>
  </si>
  <si>
    <t>DUFFY, S</t>
  </si>
  <si>
    <t>YOSHIDA, M</t>
  </si>
  <si>
    <t>AURIER, S</t>
  </si>
  <si>
    <t>BRUNO</t>
  </si>
  <si>
    <t>FRANCIS, S</t>
  </si>
  <si>
    <t>BAINES, L</t>
  </si>
  <si>
    <t>HOEDT, W</t>
  </si>
  <si>
    <t>COOK, S</t>
  </si>
  <si>
    <t>KABASELE, C</t>
  </si>
  <si>
    <t>KEANE, M</t>
  </si>
  <si>
    <t>SAKHO, M</t>
  </si>
  <si>
    <t>EVANS, J</t>
  </si>
  <si>
    <t>OGBONNA, A</t>
  </si>
  <si>
    <t>MASUAKU, A</t>
  </si>
  <si>
    <t>LEJEUNE, F</t>
  </si>
  <si>
    <t>HOLEBAS, J</t>
  </si>
  <si>
    <t>JANMAAT, D</t>
  </si>
  <si>
    <t>LOWE, C</t>
  </si>
  <si>
    <t>BONG, G</t>
  </si>
  <si>
    <t>MORENO, A</t>
  </si>
  <si>
    <t>ZAPPACOSTA, D</t>
  </si>
  <si>
    <t>CHILWELL, B</t>
  </si>
  <si>
    <t>FEMENIA, K</t>
  </si>
  <si>
    <t>ALDERWEIRELD, T</t>
  </si>
  <si>
    <t>ALEXANDER-ARNOLD, T</t>
  </si>
  <si>
    <t>SMITH, A</t>
  </si>
  <si>
    <t>MARTINA, C</t>
  </si>
  <si>
    <t>BAILLY, E</t>
  </si>
  <si>
    <t>KENNY, J</t>
  </si>
  <si>
    <t>LAPORTE, A</t>
  </si>
  <si>
    <t>LINDELOF, V</t>
  </si>
  <si>
    <t>MARIAPPA, A</t>
  </si>
  <si>
    <t>JAGIELKA, P</t>
  </si>
  <si>
    <t>MORGAN, W</t>
  </si>
  <si>
    <t>SCHLUPP, J</t>
  </si>
  <si>
    <t>SMITH, T</t>
  </si>
  <si>
    <t>SIMPSON, D</t>
  </si>
  <si>
    <t>STEPHENS, J</t>
  </si>
  <si>
    <t>DUMMETT, P</t>
  </si>
  <si>
    <t>CLARK, C</t>
  </si>
  <si>
    <t>FUCHS, C</t>
  </si>
  <si>
    <t>LONG, K</t>
  </si>
  <si>
    <t>SHAW, L</t>
  </si>
  <si>
    <t>WILLIAMS, A</t>
  </si>
  <si>
    <t>HADERGJONAJ, F</t>
  </si>
  <si>
    <t>FOSU-MENSAH, T</t>
  </si>
  <si>
    <t>MALONE, S</t>
  </si>
  <si>
    <t>MANQUILLO, J</t>
  </si>
  <si>
    <t>RICE, D</t>
  </si>
  <si>
    <t>WARD, J</t>
  </si>
  <si>
    <t>COLEMAN, S</t>
  </si>
  <si>
    <t>BARDSLEY, P</t>
  </si>
  <si>
    <t>REID, W</t>
  </si>
  <si>
    <t>PRODL, S</t>
  </si>
  <si>
    <t>SUTTNER, M</t>
  </si>
  <si>
    <t>HOLGATE, M</t>
  </si>
  <si>
    <t>KELLY, M</t>
  </si>
  <si>
    <t>KONGOLO, T</t>
  </si>
  <si>
    <t>LUIZ, D</t>
  </si>
  <si>
    <t>DARMIAN, M</t>
  </si>
  <si>
    <t>ZEEGELAAR, M</t>
  </si>
  <si>
    <t>CHAMBERS, C</t>
  </si>
  <si>
    <t>HOLDING, R</t>
  </si>
  <si>
    <t>DANN, S</t>
  </si>
  <si>
    <t>BRITOS, M</t>
  </si>
  <si>
    <t>ROJO, M</t>
  </si>
  <si>
    <t>MANGALA, E</t>
  </si>
  <si>
    <t>WAN-BISSAKA, A</t>
  </si>
  <si>
    <t>TAYLOR, C</t>
  </si>
  <si>
    <t>BEDNAREK, J</t>
  </si>
  <si>
    <t>RIEDEWALD, J</t>
  </si>
  <si>
    <t>ROSE, D</t>
  </si>
  <si>
    <t>MENDY, B</t>
  </si>
  <si>
    <t>SCHELOTTO, E</t>
  </si>
  <si>
    <t>WALKER-PETERS, K</t>
  </si>
  <si>
    <t>CATHCART, C</t>
  </si>
  <si>
    <t>PALMIERI, E</t>
  </si>
  <si>
    <t>CLYNE, N</t>
  </si>
  <si>
    <t>KABOUL, Y</t>
  </si>
  <si>
    <t>MAVROPANOS, K</t>
  </si>
  <si>
    <t>MINGS, T</t>
  </si>
  <si>
    <t>BYRAM, S</t>
  </si>
  <si>
    <t>BENALOUANE, Y</t>
  </si>
  <si>
    <t>TARGETT, M</t>
  </si>
  <si>
    <t>SOUARE, P</t>
  </si>
  <si>
    <t>HEFELE, M</t>
  </si>
  <si>
    <t>SMITH, B</t>
  </si>
  <si>
    <t>PATERSON, C</t>
  </si>
  <si>
    <t>DOHERTY, M</t>
  </si>
  <si>
    <t>EBANKS-LANDELL, E</t>
  </si>
  <si>
    <t>IORFA, D</t>
  </si>
  <si>
    <t>BATTH, D</t>
  </si>
  <si>
    <t>REAM, T</t>
  </si>
  <si>
    <t>ODOI, D</t>
  </si>
  <si>
    <t>BAMBA, S</t>
  </si>
  <si>
    <t>PELTIER, L</t>
  </si>
  <si>
    <t>RICHARDS, J</t>
  </si>
  <si>
    <t>HALFORD, G</t>
  </si>
  <si>
    <t>MANGA, E</t>
  </si>
  <si>
    <t>CHRISTIE, C</t>
  </si>
  <si>
    <t>BOLY, W</t>
  </si>
  <si>
    <t>LICHTSTEINER, S</t>
  </si>
  <si>
    <t>OXFORD, R</t>
  </si>
  <si>
    <t>SCHAR, F</t>
  </si>
  <si>
    <t>CARGILL, B</t>
  </si>
  <si>
    <t>MORRISON, S</t>
  </si>
  <si>
    <t>BENNETT, R</t>
  </si>
  <si>
    <t>JENKINSON, C</t>
  </si>
  <si>
    <t>OTTO, J</t>
  </si>
  <si>
    <t>DJALO, M</t>
  </si>
  <si>
    <t>RICO, D</t>
  </si>
  <si>
    <t>FREDERICKS, R</t>
  </si>
  <si>
    <t>CUNNINGHAM, G</t>
  </si>
  <si>
    <t>COADY, C</t>
  </si>
  <si>
    <t>CONNOLLY, M</t>
  </si>
  <si>
    <t>BENNETT, J</t>
  </si>
  <si>
    <t>STANKOVIC, J</t>
  </si>
  <si>
    <t>PEREIRA, R</t>
  </si>
  <si>
    <t>BALBUENA, F</t>
  </si>
  <si>
    <t>LE MARCHAND, M</t>
  </si>
  <si>
    <t>VESTERGAARD, J</t>
  </si>
  <si>
    <t>FOYTH, J</t>
  </si>
  <si>
    <t>DURM, E</t>
  </si>
  <si>
    <t>MATEJU, A</t>
  </si>
  <si>
    <t>BERNARDO</t>
  </si>
  <si>
    <t>PAPASTATHOPOULOS, S</t>
  </si>
  <si>
    <t>MASINA, A</t>
  </si>
  <si>
    <t>DIOP, I</t>
  </si>
  <si>
    <t>NAVARRO, M</t>
  </si>
  <si>
    <t>DALOT, D</t>
  </si>
  <si>
    <t>BALOGUN, L</t>
  </si>
  <si>
    <t>DE BRUYNE, K</t>
  </si>
  <si>
    <t>ERIKSEN, C</t>
  </si>
  <si>
    <t>STERLING, R</t>
  </si>
  <si>
    <t>SILVA, D</t>
  </si>
  <si>
    <t>HAZARD, E</t>
  </si>
  <si>
    <t>FERNANDINHO</t>
  </si>
  <si>
    <t>MAHREZ, R</t>
  </si>
  <si>
    <t>XHAKA, G</t>
  </si>
  <si>
    <t>SANE, L</t>
  </si>
  <si>
    <t>POGBA, P</t>
  </si>
  <si>
    <t>GROSS, P</t>
  </si>
  <si>
    <t>ZAHA, W</t>
  </si>
  <si>
    <t>OZIL, M</t>
  </si>
  <si>
    <t>RAMSEY, A</t>
  </si>
  <si>
    <t>ALLI, D</t>
  </si>
  <si>
    <t>MATIC, N</t>
  </si>
  <si>
    <t>DOUCOURE, A</t>
  </si>
  <si>
    <t>SHAQIRI, X</t>
  </si>
  <si>
    <t>MOOY, A</t>
  </si>
  <si>
    <t>FABREGAS, C</t>
  </si>
  <si>
    <t>KANTE, N</t>
  </si>
  <si>
    <t>MANE, S</t>
  </si>
  <si>
    <t>RICHARLISON</t>
  </si>
  <si>
    <t>MILIVOJEVIC, L</t>
  </si>
  <si>
    <t>WILLIAN</t>
  </si>
  <si>
    <t>GUEYE, I</t>
  </si>
  <si>
    <t>GUDMUNDSSON, J</t>
  </si>
  <si>
    <t>NDIDI, W</t>
  </si>
  <si>
    <t>LINGARD, J</t>
  </si>
  <si>
    <t>RITCHIE, M</t>
  </si>
  <si>
    <t>IZQUIERDO, J</t>
  </si>
  <si>
    <t>DELPH, F</t>
  </si>
  <si>
    <t>LANZINI, M</t>
  </si>
  <si>
    <t>DIER, E</t>
  </si>
  <si>
    <t>HENDERSON, J</t>
  </si>
  <si>
    <t>TOWNSEND, A</t>
  </si>
  <si>
    <t>ROMEU, O</t>
  </si>
  <si>
    <t>OX-CHAMBERLAIN, A</t>
  </si>
  <si>
    <t>MILNER, J</t>
  </si>
  <si>
    <t>STEPHENS, D</t>
  </si>
  <si>
    <t>MCARTHUR, J</t>
  </si>
  <si>
    <t>NOBLE, M</t>
  </si>
  <si>
    <t>MKHITARYAN, H</t>
  </si>
  <si>
    <t>CORK, J</t>
  </si>
  <si>
    <t>SILVA, B</t>
  </si>
  <si>
    <t>FRASER, R</t>
  </si>
  <si>
    <t>MATA, J</t>
  </si>
  <si>
    <t>ALBRIGHTON, M</t>
  </si>
  <si>
    <t>KNOCKAERT, A</t>
  </si>
  <si>
    <t>IBE, J</t>
  </si>
  <si>
    <t>KOUYATE, C</t>
  </si>
  <si>
    <t>PEREYRA, R</t>
  </si>
  <si>
    <t>DIAME, M</t>
  </si>
  <si>
    <t>IWOBI, A</t>
  </si>
  <si>
    <t>PROPPER, D</t>
  </si>
  <si>
    <t>WIJNALDUM, G</t>
  </si>
  <si>
    <t>VAN LA PARRA, R</t>
  </si>
  <si>
    <t>GUNDOGAN, I</t>
  </si>
  <si>
    <t>GRAY, D</t>
  </si>
  <si>
    <t>SHELVEY, J</t>
  </si>
  <si>
    <t>SIGURDSSON, G</t>
  </si>
  <si>
    <t>WARD-PROWSE, J</t>
  </si>
  <si>
    <t>HOGG, J</t>
  </si>
  <si>
    <t>SURMAN, A</t>
  </si>
  <si>
    <t>LEMINA, M</t>
  </si>
  <si>
    <t>STANISLAS, J</t>
  </si>
  <si>
    <t>HENDRICK, J</t>
  </si>
  <si>
    <t>PEDRO</t>
  </si>
  <si>
    <t>BAKAYOKO, T</t>
  </si>
  <si>
    <t>WALCOTT, T</t>
  </si>
  <si>
    <t>SUNG-YEUNG, K</t>
  </si>
  <si>
    <t>LOFTUS-CHEEK, R</t>
  </si>
  <si>
    <t>CLEVERLEY, T</t>
  </si>
  <si>
    <t>ANTONIO, M</t>
  </si>
  <si>
    <t>DAVIS, S</t>
  </si>
  <si>
    <t>MARCH, S</t>
  </si>
  <si>
    <t>REDMOND, N</t>
  </si>
  <si>
    <t>DAVIES, T</t>
  </si>
  <si>
    <t>DEMBELE, M</t>
  </si>
  <si>
    <t>ATSU, C</t>
  </si>
  <si>
    <t>HUGHES, W</t>
  </si>
  <si>
    <t>LENNON, A</t>
  </si>
  <si>
    <t>OBIANG, P</t>
  </si>
  <si>
    <t>HERRERA, A</t>
  </si>
  <si>
    <t>IBORRA, V</t>
  </si>
  <si>
    <t>DEFOUR, S</t>
  </si>
  <si>
    <t>GOSLING, D</t>
  </si>
  <si>
    <t>COOK, L</t>
  </si>
  <si>
    <t>SISSOKO, M</t>
  </si>
  <si>
    <t>SCHNEIDERLIN, M</t>
  </si>
  <si>
    <t>KING, A</t>
  </si>
  <si>
    <t>HOJBJERG, P</t>
  </si>
  <si>
    <t>LAMELA, E</t>
  </si>
  <si>
    <t>FELLAINI, M</t>
  </si>
  <si>
    <t>KENEDY</t>
  </si>
  <si>
    <t>SOBHI, R</t>
  </si>
  <si>
    <t>BRADY, R</t>
  </si>
  <si>
    <t>MURPHY, J</t>
  </si>
  <si>
    <t>CAPOUE, E</t>
  </si>
  <si>
    <t>ELNENY, M</t>
  </si>
  <si>
    <t>WILSHERE, J</t>
  </si>
  <si>
    <t>WANYAMA, V</t>
  </si>
  <si>
    <t>SAKO, B</t>
  </si>
  <si>
    <t>PRITCHARD, A</t>
  </si>
  <si>
    <t>HAYDEN, I</t>
  </si>
  <si>
    <t>ARTER, H</t>
  </si>
  <si>
    <t>WINKS, H</t>
  </si>
  <si>
    <t>BOLASIE, Y</t>
  </si>
  <si>
    <t>WESTWOOD, A</t>
  </si>
  <si>
    <t>PUGH, M</t>
  </si>
  <si>
    <t>WILLIAMS, D</t>
  </si>
  <si>
    <t>MAITLAND-NILES, A</t>
  </si>
  <si>
    <t>ZINCHENKO, O</t>
  </si>
  <si>
    <t>DEULOFEU, G</t>
  </si>
  <si>
    <t>DRINKWATER, D</t>
  </si>
  <si>
    <t>SILVA, A</t>
  </si>
  <si>
    <t>KAYAL, B</t>
  </si>
  <si>
    <t>BILLING, P</t>
  </si>
  <si>
    <t>FERNANDES, E</t>
  </si>
  <si>
    <t>JAMES, M</t>
  </si>
  <si>
    <t>MCTOMINAY, S</t>
  </si>
  <si>
    <t>CHALOBAH, N</t>
  </si>
  <si>
    <t>LALLANA, A</t>
  </si>
  <si>
    <t>PUNCHEON, J</t>
  </si>
  <si>
    <t>MCCARTHY, J</t>
  </si>
  <si>
    <t>AMARTEY, D</t>
  </si>
  <si>
    <t>N'KOUDOU, G</t>
  </si>
  <si>
    <t>SABIRI, A</t>
  </si>
  <si>
    <t>BANINGIME, B</t>
  </si>
  <si>
    <t>MCQUEEN, S</t>
  </si>
  <si>
    <t>FODEN, P</t>
  </si>
  <si>
    <t>SIMS, J</t>
  </si>
  <si>
    <t>MIRALLAS, K</t>
  </si>
  <si>
    <t>DIAZ, B</t>
  </si>
  <si>
    <t>BARKLEY, R</t>
  </si>
  <si>
    <t>GRUJIC, M</t>
  </si>
  <si>
    <t>BESIC, M</t>
  </si>
  <si>
    <t>NORMANN, M</t>
  </si>
  <si>
    <t>WILLIAMS, J</t>
  </si>
  <si>
    <t>MENDY, N</t>
  </si>
  <si>
    <t>AHANNACH, S</t>
  </si>
  <si>
    <t>SNODGRASS, R</t>
  </si>
  <si>
    <t>MOURA, L</t>
  </si>
  <si>
    <t>HOILETT, J</t>
  </si>
  <si>
    <t>PILKINGTON, A</t>
  </si>
  <si>
    <t>GUNNARSSON, A</t>
  </si>
  <si>
    <t>HARRIS, K</t>
  </si>
  <si>
    <t>RALLS, J</t>
  </si>
  <si>
    <t>FABINHO</t>
  </si>
  <si>
    <t>FRED</t>
  </si>
  <si>
    <t>NEVES, R</t>
  </si>
  <si>
    <t>JOHANSEN, S</t>
  </si>
  <si>
    <t>SAISS, R</t>
  </si>
  <si>
    <t>MCDONALD, K</t>
  </si>
  <si>
    <t>KEBANO, N</t>
  </si>
  <si>
    <t>SESSEGNON, R</t>
  </si>
  <si>
    <t>CAIRNEY, T</t>
  </si>
  <si>
    <t>COSTA, H</t>
  </si>
  <si>
    <t>CAVALEIRO, I</t>
  </si>
  <si>
    <t>GIBBS-WHITE, M</t>
  </si>
  <si>
    <t>CISSE, I</t>
  </si>
  <si>
    <t>MENDEZ-LAING, N</t>
  </si>
  <si>
    <t>DAMOUR, L</t>
  </si>
  <si>
    <t>JOTA, D</t>
  </si>
  <si>
    <t>KEITA, N</t>
  </si>
  <si>
    <t>CHOUDHURY, H</t>
  </si>
  <si>
    <t>BACUNA, J</t>
  </si>
  <si>
    <t>MADDISON, J</t>
  </si>
  <si>
    <t>ARMSTRONG, S</t>
  </si>
  <si>
    <t>REID, B</t>
  </si>
  <si>
    <t>ELYOUNOUSSI, M</t>
  </si>
  <si>
    <t>BROOKS, D</t>
  </si>
  <si>
    <t>SEMA, K</t>
  </si>
  <si>
    <t>TORREIRA, L</t>
  </si>
  <si>
    <t>GUENDOUZI, M</t>
  </si>
  <si>
    <t>YARMOLENKO, A</t>
  </si>
  <si>
    <t>SERI, J</t>
  </si>
  <si>
    <t>JORGINHO</t>
  </si>
  <si>
    <t>ANDERSON, F</t>
  </si>
  <si>
    <t>BISSOUMA, Y</t>
  </si>
  <si>
    <t>DIAKHABY, A</t>
  </si>
  <si>
    <t>KAIKAI, S</t>
  </si>
  <si>
    <t>PEREIRA, A</t>
  </si>
  <si>
    <t>HUDSON-ODOI, C</t>
  </si>
  <si>
    <t>MOUTINHO, J</t>
  </si>
  <si>
    <t>JAHANBAKHSH, A</t>
  </si>
  <si>
    <t>SCHURRLE, A</t>
  </si>
  <si>
    <t>MUTCH, J</t>
  </si>
  <si>
    <t>MARKOVIC, L</t>
  </si>
  <si>
    <t>NORWOOD, O</t>
  </si>
  <si>
    <t>SKALAK, J</t>
  </si>
  <si>
    <t>TOWELL, R</t>
  </si>
  <si>
    <t>AYITE, F</t>
  </si>
  <si>
    <t>SALAH, M</t>
  </si>
  <si>
    <t>KANE, H</t>
  </si>
  <si>
    <t>AGUERO, S</t>
  </si>
  <si>
    <t>FIRMINO, R</t>
  </si>
  <si>
    <t>VARDY, J</t>
  </si>
  <si>
    <t>LUKAKU, R</t>
  </si>
  <si>
    <t>HEUNG-MIN, S</t>
  </si>
  <si>
    <t>ARNAUTOVIC, M</t>
  </si>
  <si>
    <t>LACAZETTE, A</t>
  </si>
  <si>
    <t>SANCHEZ, A</t>
  </si>
  <si>
    <t>JESUS, G</t>
  </si>
  <si>
    <t>MORATA, A</t>
  </si>
  <si>
    <t>MURRAY, G</t>
  </si>
  <si>
    <t>PEREZ, A</t>
  </si>
  <si>
    <t>WILSON, C</t>
  </si>
  <si>
    <t>BARNES, A</t>
  </si>
  <si>
    <t>KING, J</t>
  </si>
  <si>
    <t>MARTIAL, A</t>
  </si>
  <si>
    <t>MOUNIE, S</t>
  </si>
  <si>
    <t>RASHFORD, M</t>
  </si>
  <si>
    <t>WOOD, C</t>
  </si>
  <si>
    <t>CALVERT-LEWIN, D</t>
  </si>
  <si>
    <t>GAYLE, D</t>
  </si>
  <si>
    <t>HERNANDEZ, J</t>
  </si>
  <si>
    <t>AUBAMEYANG, P</t>
  </si>
  <si>
    <t>OKAZAKI, S</t>
  </si>
  <si>
    <t>ABRAHAM, T</t>
  </si>
  <si>
    <t>NIASSE, O</t>
  </si>
  <si>
    <t>DEPOITRE, L</t>
  </si>
  <si>
    <t>DEENEY, T</t>
  </si>
  <si>
    <t>BENTEKE, C</t>
  </si>
  <si>
    <t>WELBECK, D</t>
  </si>
  <si>
    <t>AUSTIN, C</t>
  </si>
  <si>
    <t>GRAY, A</t>
  </si>
  <si>
    <t>GIROUD, O</t>
  </si>
  <si>
    <t>JOSELU</t>
  </si>
  <si>
    <t>GABBIADINI, M</t>
  </si>
  <si>
    <t>VOKES, S</t>
  </si>
  <si>
    <t>DEFOE, J</t>
  </si>
  <si>
    <t>LONG, S</t>
  </si>
  <si>
    <t>IHEANACHO, K</t>
  </si>
  <si>
    <t>TOSUN, C</t>
  </si>
  <si>
    <t>KACHUNGA, E</t>
  </si>
  <si>
    <t>QUANER, C</t>
  </si>
  <si>
    <t>HEMED, T</t>
  </si>
  <si>
    <t>CARROLL, A</t>
  </si>
  <si>
    <t>STURRIDGE, D</t>
  </si>
  <si>
    <t>MOUSSET, L</t>
  </si>
  <si>
    <t>SOLANKE, D</t>
  </si>
  <si>
    <t>BATSHUAYI, M</t>
  </si>
  <si>
    <t>SLIMANI, I</t>
  </si>
  <si>
    <t>OKAKA, S</t>
  </si>
  <si>
    <t>ULLOA, L</t>
  </si>
  <si>
    <t>LLORENTE, F</t>
  </si>
  <si>
    <t>DIABATE, F</t>
  </si>
  <si>
    <t>VLASIC, N</t>
  </si>
  <si>
    <t>INGS, D</t>
  </si>
  <si>
    <t>LOCADIA, J</t>
  </si>
  <si>
    <t>MITROVIC, A</t>
  </si>
  <si>
    <t>RAMIREZ, S</t>
  </si>
  <si>
    <t>WELLS, N</t>
  </si>
  <si>
    <t>LOOKMAN, A</t>
  </si>
  <si>
    <t>SORLOTH, A</t>
  </si>
  <si>
    <t>WALTERS, J</t>
  </si>
  <si>
    <t>HUGILL, J</t>
  </si>
  <si>
    <t>WOODBURN, B</t>
  </si>
  <si>
    <t>JANSSEN, V</t>
  </si>
  <si>
    <t>ORIGI, D</t>
  </si>
  <si>
    <t>WICKHAM, C</t>
  </si>
  <si>
    <t>SUCCESS, I</t>
  </si>
  <si>
    <t>MUSA, A</t>
  </si>
  <si>
    <t>PEREZ, L</t>
  </si>
  <si>
    <t>FOLIVI, M</t>
  </si>
  <si>
    <t>WARD, D</t>
  </si>
  <si>
    <t>MARTINEZ, T</t>
  </si>
  <si>
    <t>OBAFEMI, M</t>
  </si>
  <si>
    <t>BONATINI, L</t>
  </si>
  <si>
    <t>ZOHORE, K</t>
  </si>
  <si>
    <t>WOODROW, C</t>
  </si>
  <si>
    <t>GALLAGHER, S</t>
  </si>
  <si>
    <t>ANDONE, F</t>
  </si>
  <si>
    <t>MADINE, G</t>
  </si>
  <si>
    <t>GOUNONGBE, F</t>
  </si>
  <si>
    <t>MEITE, I</t>
  </si>
  <si>
    <t>ENOBAKHARE, B</t>
  </si>
  <si>
    <t>KAMARA, A</t>
  </si>
  <si>
    <t>FONTE, R</t>
  </si>
  <si>
    <t>BOGLE, O</t>
  </si>
  <si>
    <t>JIMENEZ, R</t>
  </si>
  <si>
    <t>DE GEA, D</t>
  </si>
  <si>
    <t>MORAES, E</t>
  </si>
  <si>
    <t>LLORIS, H</t>
  </si>
  <si>
    <t>POPE, N</t>
  </si>
  <si>
    <t>RYAN, M</t>
  </si>
  <si>
    <t>COURTOIS, T</t>
  </si>
  <si>
    <t>FABIANSKI, L</t>
  </si>
  <si>
    <t>PICKFORD, J</t>
  </si>
  <si>
    <t>LOSSL, J</t>
  </si>
  <si>
    <t>CECH, P</t>
  </si>
  <si>
    <t>SCHMEICHEL, K</t>
  </si>
  <si>
    <t>BEGOVIC, A</t>
  </si>
  <si>
    <t>KARIUS, L</t>
  </si>
  <si>
    <t>HENNESSEY, W</t>
  </si>
  <si>
    <t>FORSTER, F</t>
  </si>
  <si>
    <t>MIGNOLET, S</t>
  </si>
  <si>
    <t>ADRIAN</t>
  </si>
  <si>
    <t>HART, J</t>
  </si>
  <si>
    <t>GOMES, H</t>
  </si>
  <si>
    <t>DUBRAVKA, M</t>
  </si>
  <si>
    <t>ELLIOT, R</t>
  </si>
  <si>
    <t>MCCARTHY, A</t>
  </si>
  <si>
    <t>SPERONI, J</t>
  </si>
  <si>
    <t>DARLOW, K</t>
  </si>
  <si>
    <t>OSPINA, D</t>
  </si>
  <si>
    <t>GAZZANIGA, P</t>
  </si>
  <si>
    <t>BRAVO, C</t>
  </si>
  <si>
    <t>CABALLERO, W</t>
  </si>
  <si>
    <t>HAMER, B</t>
  </si>
  <si>
    <t>ROMERO, S</t>
  </si>
  <si>
    <t>HEATON, T</t>
  </si>
  <si>
    <t>VORM, M</t>
  </si>
  <si>
    <t>JAKUPOVIC, E</t>
  </si>
  <si>
    <t>GREEN, R</t>
  </si>
  <si>
    <t>FABRI</t>
  </si>
  <si>
    <t>GRANT, L</t>
  </si>
  <si>
    <t>ALISSON</t>
  </si>
  <si>
    <t>GUNN, A</t>
  </si>
  <si>
    <t>FOSTER, B</t>
  </si>
  <si>
    <t>LENO, B</t>
  </si>
  <si>
    <t>SMITHIES, A</t>
  </si>
  <si>
    <t>PATRICIO, R</t>
  </si>
  <si>
    <t>CAMP, L</t>
  </si>
  <si>
    <t>TAYLOR, S</t>
  </si>
  <si>
    <t>LEGZDINS, A</t>
  </si>
  <si>
    <t>MURPHY, B</t>
  </si>
  <si>
    <t>NORRIS, W</t>
  </si>
  <si>
    <t>BUTTON, D</t>
  </si>
  <si>
    <t>BETTINELLI, M</t>
  </si>
  <si>
    <t>ETHERIDGE, N</t>
  </si>
  <si>
    <t>GUAITA, V</t>
  </si>
  <si>
    <t>RUDDY, J</t>
  </si>
  <si>
    <t>MAENPAA, N</t>
  </si>
  <si>
    <t>STEKELENBURG, M</t>
  </si>
  <si>
    <t>BORUC, A</t>
  </si>
  <si>
    <t>Average score 2014.46 and score std dev 29.33. Max found in 135.26 steps, and steps std dev 46.5</t>
  </si>
  <si>
    <t>1-pt Crossover</t>
  </si>
  <si>
    <t>2-pt Crossover</t>
  </si>
  <si>
    <t>USING STD 3/n chance of mutation (High/Low 10)</t>
  </si>
  <si>
    <t xml:space="preserve">USING 0.6  * </t>
  </si>
  <si>
    <t>CHANGING INVALID PENALTY</t>
  </si>
  <si>
    <t>*0.8 Penalty</t>
  </si>
  <si>
    <t>2174 best result</t>
  </si>
  <si>
    <t>466, 3, 1, 2, 182, 180, 183, 377, 376, 181, 0</t>
  </si>
  <si>
    <t>DEF,MID,STR,GK</t>
  </si>
  <si>
    <t>Average score 2049.4680000000003 and score std dev 64.11. Max found in 110.1 steps, and steps std dev 50.3</t>
  </si>
  <si>
    <t>1 constraints have been broken</t>
  </si>
  <si>
    <t>Average score 2433.9060000000004 and score std dev 29.9. Max found in 108.62 steps, and steps std dev 46.07</t>
  </si>
  <si>
    <t>*0.9 Penalty</t>
  </si>
  <si>
    <t>best solution is [[466, 0, 3, 2, 181, 180, 183, 376, 1, 378, 377]]</t>
  </si>
  <si>
    <t>best solution is [[466, 0, 2, 1, 183, 181, 182, 376, 180, 377, 185]]</t>
  </si>
  <si>
    <t>best solution is [[466, 1, 3, 2, 180, 181, 183, 377, 376, 378, 0]]</t>
  </si>
  <si>
    <t>best solution is [[466, 0, 1, 2, 182, 183, 180, 377, 3, 376, 181]]</t>
  </si>
  <si>
    <t>best solution is [[466, 3, 2, 1, 180, 181, 183, 376, 182, 0, 377]]</t>
  </si>
  <si>
    <t>best solution is [[466, 4, 3, 0, 181, 183, 180, 376, 2, 1, 377]]</t>
  </si>
  <si>
    <t>best solution is [[466, 1, 0, 3, 181, 182, 183, 376, 2, 377, 180]]</t>
  </si>
  <si>
    <t>best solution is [[466, 4, 1, 3, 183, 182, 181, 376, 0, 2, 180]]</t>
  </si>
  <si>
    <t>0 constraints have been broken</t>
  </si>
  <si>
    <t>best solution is [[470, 1, 0, 23, 190, 196, 180, 376, 146, 187, 236]]</t>
  </si>
  <si>
    <t>best solution is [[466, 2, 3, 0, 183, 181, 182, 377, 180, 1, 376]]</t>
  </si>
  <si>
    <t>best solution is [[466, 1, 0, 2, 180, 181, 182, 378, 377, 376, 3]]</t>
  </si>
  <si>
    <t>best solution is [[466, 0, 2, 1, 180, 182, 184, 376, 183, 181, 377]]</t>
  </si>
  <si>
    <t>best solution is [[470, 35, 0, 10, 185, 187, 202, 376, 219, 1, 36]]</t>
  </si>
  <si>
    <t>best solution is [[466, 1, 2, 0, 182, 184, 180, 377, 183, 376, 181]]</t>
  </si>
  <si>
    <t>best solution is [[466, 1, 0, 3, 180, 182, 183, 376, 184, 2, 181]]</t>
  </si>
  <si>
    <t>best solution is [[466, 1, 2, 0, 182, 183, 180, 376, 184, 181, 3]]</t>
  </si>
  <si>
    <t>best solution is [[466, 2, 3, 1, 180, 183, 181, 376, 182, 0, 377]]</t>
  </si>
  <si>
    <t>best solution is [[466, 1, 2, 0, 181, 180, 182, 376, 183, 3, 377]]</t>
  </si>
  <si>
    <t>best solution is [[466, 2, 0, 4, 181, 180, 183, 377, 376, 182, 1]]</t>
  </si>
  <si>
    <t>best solution is [[466, 2, 1, 0, 182, 181, 180, 378, 376, 183, 377]]</t>
  </si>
  <si>
    <t>best solution is [[466, 1, 2, 0, 183, 180, 181, 376, 3, 377, 378]]</t>
  </si>
  <si>
    <t>best solution is [[466, 0, 30, 10, 187, 196, 183, 376, 270, 9, 28]]</t>
  </si>
  <si>
    <t>best solution is [[466, 3, 1, 2, 182, 181, 180, 376, 0, 377, 183]]</t>
  </si>
  <si>
    <t>best solution is [[466, 0, 2, 1, 183, 180, 182, 377, 181, 376, 184]]</t>
  </si>
  <si>
    <t>best solution is [[470, 1, 15, 9, 185, 187, 180, 376, 0, 256, 146]]</t>
  </si>
  <si>
    <t>best solution is [[466, 3, 0, 1, 180, 181, 182, 377, 2, 379, 376]]</t>
  </si>
  <si>
    <t>best solution is [[466, 1, 2, 3, 180, 181, 182, 377, 184, 376, 0]]</t>
  </si>
  <si>
    <t>best solution is [[466, 0, 2, 1, 184, 183, 182, 376, 181, 180, 377]]</t>
  </si>
  <si>
    <t>best solution is [[466, 2, 3, 0, 181, 183, 180, 376, 378, 377, 1]]</t>
  </si>
  <si>
    <t>best solution is [[466, 0, 1, 2, 183, 181, 180, 376, 377, 182, 378]]</t>
  </si>
  <si>
    <t>best solution is [[466, 3, 1, 2, 183, 181, 180, 377, 376, 0, 4]]</t>
  </si>
  <si>
    <t>best solution is [[466, 4, 1, 0, 181, 183, 184, 377, 180, 376, 378]]</t>
  </si>
  <si>
    <t>best solution is [[466, 0, 1, 2, 184, 181, 182, 377, 180, 376, 183]]</t>
  </si>
  <si>
    <t>best solution is [[466, 1, 0, 2, 180, 183, 184, 376, 181, 182, 3]]</t>
  </si>
  <si>
    <t>best solution is [[466, 2, 1, 0, 180, 181, 183, 376, 378, 377, 182]]</t>
  </si>
  <si>
    <t>best solution is [[466, 2, 1, 0, 181, 184, 180, 376, 377, 182, 183]]</t>
  </si>
  <si>
    <t>best solution is [[466, 1, 0, 2, 184, 181, 183, 376, 182, 180, 377]]</t>
  </si>
  <si>
    <t>best solution is [[466, 3, 0, 2, 183, 181, 180, 376, 1, 184, 182]]</t>
  </si>
  <si>
    <t>best solution is [[470, 15, 0, 9, 198, 196, 202, 376, 52, 183, 187]]</t>
  </si>
  <si>
    <t>best solution is [[466, 0, 2, 1, 180, 181, 183, 377, 376, 3, 378]]</t>
  </si>
  <si>
    <t>best solution is [[466, 2, 0, 3, 180, 182, 183, 376, 181, 377, 1]]</t>
  </si>
  <si>
    <t>best solution is [[466, 1, 2, 3, 181, 183, 182, 376, 377, 180, 0]]</t>
  </si>
  <si>
    <t>best solution is [[466, 1, 0, 2, 180, 183, 182, 376, 377, 181, 379]]</t>
  </si>
  <si>
    <t>best solution is [[466, 0, 1, 2, 183, 181, 180, 377, 182, 184, 376]]</t>
  </si>
  <si>
    <t>best solution is [[466, 1, 2, 0, 182, 183, 181, 377, 378, 376, 180]]</t>
  </si>
  <si>
    <t>best solution is [[466, 1, 0, 2, 184, 180, 183, 376, 181, 182, 3]]</t>
  </si>
  <si>
    <t>best solution is [[466, 0, 2, 1, 183, 180, 181, 377, 182, 376, 378]]</t>
  </si>
  <si>
    <t>best solution is [[466, 3, 2, 1, 183, 180, 182, 376, 181, 0, 378]]</t>
  </si>
  <si>
    <t>best solution is [[466, 0, 2, 1, 183, 180, 182, 377, 376, 378, 181]]</t>
  </si>
  <si>
    <t>best solution is [[466, 1, 2, 0, 180, 182, 181, 376, 377, 183, 3]]</t>
  </si>
  <si>
    <t>*0.85 Penalty</t>
  </si>
  <si>
    <t>Average score 2269.2940000000003 and score std dev 85.37. Max found in 96.98 steps, and steps std dev 43.25</t>
  </si>
  <si>
    <t>BROKEN CONSTRAINTS</t>
  </si>
  <si>
    <t>Format: GK, DEF, DEF, DEF, MID, MID, MID, STR, DEF, STR, STR</t>
  </si>
  <si>
    <t>REWRITING CONSTRAINTS SO THAT PLAYER CONSTRAINTS CANT BE BROKEN</t>
  </si>
  <si>
    <t>(in reality, not player constraints being broken but cost constraints)</t>
  </si>
  <si>
    <t>0.0 constraints have been broken</t>
  </si>
  <si>
    <t>17 fails</t>
  </si>
  <si>
    <t>33 passes</t>
  </si>
  <si>
    <t>*0.7 Penalty</t>
  </si>
  <si>
    <t>best solution is [[470, 15, 9, 146, 183, 180, 256, 382, 0, 198, 376]]</t>
  </si>
  <si>
    <t>best solution is [[470, 28, 0, 23, 180, 196, 233, 383, 15, 242, 376]]</t>
  </si>
  <si>
    <t>best solution is [[469, 29, 0, 84, 183, 196, 198, 377, 88, 250, 376]]</t>
  </si>
  <si>
    <t>best solution is [[470, 0, 9, 1, 196, 180, 185, 376, 146, 198, 29]]</t>
  </si>
  <si>
    <t>best solution is [[469, 29, 0, 10, 196, 183, 250, 376, 9, 383, 15]]</t>
  </si>
  <si>
    <t>best solution is [[470, 28, 10, 15, 198, 183, 231, 376, 9, 185, 0]]</t>
  </si>
  <si>
    <t>best solution is [[466, 52, 1, 0, 198, 196, 231, 376, 29, 183, 23]]</t>
  </si>
  <si>
    <t>best solution is [[469, 23, 0, 28, 231, 187, 185, 376, 52, 180, 29]]</t>
  </si>
  <si>
    <t>best solution is [[469, 106, 29, 0, 202, 185, 198, 376, 183, 196, 6]]</t>
  </si>
  <si>
    <t>best solution is [[470, 10, 9, 0, 196, 198, 229, 409, 183, 202, 376]]</t>
  </si>
  <si>
    <t>best solution is [[470, 15, 9, 138, 187, 185, 180, 376, 0, 250, 1]]</t>
  </si>
  <si>
    <t>best solution is [[470, 9, 29, 0, 196, 180, 231, 376, 311, 187, 1]]</t>
  </si>
  <si>
    <t>best solution is [[469, 28, 10, 0, 183, 232, 196, 383, 35, 376, 16]]</t>
  </si>
  <si>
    <t>best solution is [[466, 1, 0, 23, 196, 190, 183, 376, 146, 185, 28]]</t>
  </si>
  <si>
    <t>best solution is [[469, 11, 0, 35, 250, 187, 196, 376, 183, 198, 9]]</t>
  </si>
  <si>
    <t>best solution is [[470, 84, 0, 15, 185, 190, 202, 383, 196, 198, 376]]</t>
  </si>
  <si>
    <t>best solution is [[470, 29, 23, 0, 180, 221, 183, 376, 35, 185, 62]]</t>
  </si>
  <si>
    <t>best solution is [[469, 146, 13, 0, 183, 187, 311, 376, 9, 180, 1]]</t>
  </si>
  <si>
    <t>best solution is [[470, 29, 23, 0, 198, 231, 180, 376, 52, 196, 1]]</t>
  </si>
  <si>
    <t>best solution is [[466, 88, 15, 0, 185, 196, 180, 376, 183, 311, 35]]</t>
  </si>
  <si>
    <t>best solution is [[470, 10, 28, 0, 198, 183, 260, 377, 163, 185, 376]]</t>
  </si>
  <si>
    <t>best solution is [[466, 0, 28, 1, 221, 198, 185, 376, 15, 196, 35]]</t>
  </si>
  <si>
    <t>best solution is [[469, 13, 0, 35, 183, 196, 185, 376, 9, 256, 10]]</t>
  </si>
  <si>
    <t>best solution is [[466, 0, 28, 10, 187, 185, 190, 376, 1, 372, 15]]</t>
  </si>
  <si>
    <t>best solution is [[469, 29, 23, 0, 196, 183, 269, 377, 35, 376, 30]]</t>
  </si>
  <si>
    <t>best solution is [[470, 0, 16, 29, 202, 185, 196, 376, 183, 275, 383]]</t>
  </si>
  <si>
    <t>best solution is [[466, 15, 138, 28, 185, 180, 187, 403, 0, 198, 376]]</t>
  </si>
  <si>
    <t>best solution is [[466, 0, 163, 1, 187, 185, 370, 376, 196, 180, 9]]</t>
  </si>
  <si>
    <t>best solution is [[466, 5, 0, 1, 221, 183, 185, 376, 138, 180, 163]]</t>
  </si>
  <si>
    <t>best solution is [[466, 15, 0, 23, 183, 198, 196, 376, 29, 187, 35]]</t>
  </si>
  <si>
    <t>best solution is [[466, 1, 23, 9, 198, 196, 180, 376, 84, 311, 0]]</t>
  </si>
  <si>
    <t>best solution is [[470, 28, 10, 13, 185, 187, 196, 409, 9, 376, 0]]</t>
  </si>
  <si>
    <t>best solution is [[466, 52, 1, 19, 275, 185, 183, 376, 0, 196, 35]]</t>
  </si>
  <si>
    <t>best solution is [[470, 23, 1, 0, 202, 198, 231, 376, 187, 196, 9]]</t>
  </si>
  <si>
    <t>best solution is [[470, 23, 1, 0, 183, 185, 190, 376, 196, 187, 163]]</t>
  </si>
  <si>
    <t>best solution is [[470, 0, 28, 1, 183, 180, 323, 376, 15, 196, 23]]</t>
  </si>
  <si>
    <t>best solution is [[466, 29, 138, 0, 180, 196, 185, 449, 183, 376, 1]]</t>
  </si>
  <si>
    <t>best solution is [[470, 0, 1, 35, 187, 196, 185, 409, 29, 205, 376]]</t>
  </si>
  <si>
    <t>best solution is [[470, 23, 146, 1, 180, 185, 196, 376, 0, 187, 30]]</t>
  </si>
  <si>
    <t>best solution is [[470, 0, 138, 20, 196, 250, 180, 377, 23, 376, 9]]</t>
  </si>
  <si>
    <t>best solution is [[469, 15, 0, 9, 196, 185, 250, 376, 10, 183, 23]]</t>
  </si>
  <si>
    <t>best solution is [[466, 15, 0, 29, 196, 198, 180, 449, 9, 190, 376]]</t>
  </si>
  <si>
    <t>best solution is [[466, 0, 15, 29, 196, 180, 323, 376, 19, 183, 10]]</t>
  </si>
  <si>
    <t>best solution is [[470, 23, 15, 21, 198, 202, 196, 382, 187, 376, 0]]</t>
  </si>
  <si>
    <t>best solution is [[466, 10, 0, 163, 198, 231, 196, 377, 1, 376, 49]]</t>
  </si>
  <si>
    <t>best solution is [[466, 9, 84, 1, 202, 196, 183, 376, 62, 221, 0]]</t>
  </si>
  <si>
    <t>best solution is [[470, 29, 23, 0, 202, 196, 198, 376, 15, 183, 1]]</t>
  </si>
  <si>
    <t>best solution is [[469, 52, 0, 9, 198, 196, 185, 449, 183, 376, 1]]</t>
  </si>
  <si>
    <t>best solution is [[470, 1, 15, 9, 320, 180, 187, 376, 30, 196, 0]]</t>
  </si>
  <si>
    <t>best solution is [[469, 35, 29, 15, 196, 180, 203, 376, 9, 198, 0]]</t>
  </si>
  <si>
    <t>Average score 2015.78 and score std dev 37.46. Max found in 126.66 steps, and steps std dev 43.55</t>
  </si>
  <si>
    <t>Best average score, best max score and no broken constraints</t>
  </si>
  <si>
    <t>Some constraints broken</t>
  </si>
  <si>
    <t>(33/17 broken over page)</t>
  </si>
  <si>
    <t>best solution is [[470, 138, 5, 1, 370, 183, 202, 376, 180, 187, 0]]</t>
  </si>
  <si>
    <t>best solution is [[466, 138, 10, 0, 196, 198, 243, 377, 23, 185, 376]]</t>
  </si>
  <si>
    <t>best solution is [[470, 15, 29, 35, 181, 187, 185, 376, 146, 180, 0]]</t>
  </si>
  <si>
    <t>best solution is [[470, 29, 7, 15, 196, 180, 187, 376, 138, 382, 0]]</t>
  </si>
  <si>
    <t>best solution is [[470, 1, 9, 0, 180, 196, 198, 376, 146, 187, 35]]</t>
  </si>
  <si>
    <t>best solution is [[470, 9, 15, 10, 198, 232, 190, 377, 196, 376, 35]]</t>
  </si>
  <si>
    <t>best solution is [[470, 23, 138, 1, 180, 231, 187, 403, 0, 185, 376]]</t>
  </si>
  <si>
    <t>best solution is [[470, 52, 0, 35, 183, 231, 196, 376, 23, 180, 9]]</t>
  </si>
  <si>
    <t>best solution is [[470, 9, 20, 0, 231, 196, 180, 376, 97, 183, 30]]</t>
  </si>
  <si>
    <t>best solution is [[470, 0, 1, 9, 183, 198, 200, 376, 196, 187, 146]]</t>
  </si>
  <si>
    <t>best solution is [[470, 0, 1, 4, 185, 275, 196, 383, 190, 311, 376]]</t>
  </si>
  <si>
    <t>best solution is [[470, 15, 0, 23, 220, 230, 196, 376, 28, 183, 1]]</t>
  </si>
  <si>
    <t>best solution is [[470, 9, 15, 10, 311, 180, 221, 376, 1, 196, 0]]</t>
  </si>
  <si>
    <t>best solution is [[470, 49, 1, 0, 180, 221, 198, 376, 35, 196, 28]]</t>
  </si>
  <si>
    <t>best solution is [[466, 10, 1, 29, 183, 196, 275, 402, 0, 250, 376]]</t>
  </si>
  <si>
    <t>best solution is [[466, 15, 29, 138, 180, 198, 196, 376, 187, 185, 0]]</t>
  </si>
  <si>
    <t>best solution is [[466, 23, 0, 9, 196, 231, 183, 383, 15, 376, 80]]</t>
  </si>
  <si>
    <t>best solution is [[470, 15, 163, 1, 185, 196, 180, 376, 0, 187, 35]]</t>
  </si>
  <si>
    <t>best solution is [[470, 0, 9, 29, 180, 196, 250, 376, 187, 452, 1]]</t>
  </si>
  <si>
    <t>best solution is [[470, 15, 23, 1, 196, 187, 198, 376, 0, 180, 165]]</t>
  </si>
  <si>
    <t>best solution is [[466, 15, 29, 35, 196, 183, 198, 376, 0, 185, 23]]</t>
  </si>
  <si>
    <t>best solution is [[472, 23, 10, 35, 198, 185, 202, 376, 183, 196, 0]]</t>
  </si>
  <si>
    <t>best solution is [[466, 28, 0, 15, 198, 185, 196, 376, 187, 203, 52]]</t>
  </si>
  <si>
    <t>best solution is [[470, 15, 10, 29, 180, 198, 196, 376, 52, 190, 0]]</t>
  </si>
  <si>
    <t>best solution is [[466, 15, 29, 0, 256, 196, 185, 376, 10, 183, 30]]</t>
  </si>
  <si>
    <t>best solution is [[466, 23, 0, 28, 180, 343, 196, 376, 185, 221, 10]]</t>
  </si>
  <si>
    <t>best solution is [[469, 0, 21, 29, 196, 275, 183, 376, 15, 185, 1]]</t>
  </si>
  <si>
    <t>best solution is [[470, 15, 29, 28, 196, 187, 198, 376, 0, 180, 23]]</t>
  </si>
  <si>
    <t>best solution is [[470, 138, 0, 10, 180, 198, 187, 376, 27, 196, 1]]</t>
  </si>
  <si>
    <t>best solution is [[466, 29, 21, 15, 180, 183, 275, 376, 10, 256, 0]]</t>
  </si>
  <si>
    <t>best solution is [[470, 10, 15, 35, 180, 202, 260, 376, 29, 183, 0]]</t>
  </si>
  <si>
    <t>best solution is [[470, 23, 84, 1, 185, 183, 187, 376, 88, 202, 0]]</t>
  </si>
  <si>
    <t>best solution is [[470, 29, 15, 0, 230, 187, 183, 376, 62, 180, 35]]</t>
  </si>
  <si>
    <t>best solution is [[470, 13, 9, 28, 196, 183, 187, 376, 29, 198, 0]]</t>
  </si>
  <si>
    <t>best solution is [[466, 30, 52, 10, 196, 190, 187, 376, 61, 183, 0]]</t>
  </si>
  <si>
    <t>best solution is [[470, 0, 10, 80, 198, 250, 180, 376, 196, 256, 1]]</t>
  </si>
  <si>
    <t>best solution is [[470, 23, 35, 15, 185, 196, 198, 376, 29, 180, 0]]</t>
  </si>
  <si>
    <t>best solution is [[470, 0, 20, 1, 196, 180, 190, 376, 202, 323, 15]]</t>
  </si>
  <si>
    <t>best solution is [[466, 15, 1, 21, 187, 196, 198, 376, 0, 221, 52]]</t>
  </si>
  <si>
    <t>best solution is [[470, 13, 20, 15, 180, 202, 198, 377, 138, 196, 376]]</t>
  </si>
  <si>
    <t>best solution is [[470, 29, 1, 0, 196, 180, 185, 409, 10, 323, 376]]</t>
  </si>
  <si>
    <t>best solution is [[470, 10, 15, 1, 196, 180, 372, 376, 0, 198, 13]]</t>
  </si>
  <si>
    <t>best solution is [[466, 151, 0, 1, 196, 202, 183, 402, 198, 376, 15]]</t>
  </si>
  <si>
    <t>best solution is [[466, 16, 15, 10, 187, 203, 196, 376, 23, 198, 0]]</t>
  </si>
  <si>
    <t>best solution is [[466, 0, 29, 9, 183, 196, 190, 376, 15, 206, 52]]</t>
  </si>
  <si>
    <t>best solution is [[466, 0, 88, 29, 256, 180, 196, 376, 185, 203, 23]]</t>
  </si>
  <si>
    <t>best solution is [[470, 9, 49, 19, 185, 183, 196, 376, 0, 202, 15]]</t>
  </si>
  <si>
    <t>best solution is [[470, 15, 0, 1, 198, 185, 196, 376, 323, 180, 30]]</t>
  </si>
  <si>
    <t>best solution is [[470, 23, 52, 1, 180, 198, 196, 376, 138, 181, 0]]</t>
  </si>
  <si>
    <t>best solution is [[470, 15, 23, 1, 311, 187, 180, 409, 196, 376, 0]]</t>
  </si>
  <si>
    <t>Average score 2017.28 and score std dev 34.96. Max found in 133.8 steps, and steps std dev 48.83</t>
  </si>
  <si>
    <t>As a result:</t>
  </si>
  <si>
    <t>NEW CHROMOSOME DESIGN</t>
  </si>
  <si>
    <t>DEF&amp;MID</t>
  </si>
  <si>
    <t>MID&amp;STR</t>
  </si>
  <si>
    <t>STR&amp;DEF</t>
  </si>
  <si>
    <t>(0.6*)</t>
  </si>
  <si>
    <t>Two-Pt Crossover</t>
  </si>
  <si>
    <t>One-Pt Crossover</t>
  </si>
  <si>
    <t>Average score 1986.94 and score std dev 46.06. Max found in 131.32 steps, and steps std dev 48.51</t>
  </si>
  <si>
    <t>POP CALCULATION</t>
  </si>
  <si>
    <t>SAMPLE CALCULATION</t>
  </si>
  <si>
    <t>STANDARD DEVIATIONS</t>
  </si>
  <si>
    <t>1/len +- 10</t>
  </si>
  <si>
    <t>Averages</t>
  </si>
  <si>
    <t>SAMPLE STDDEV</t>
  </si>
  <si>
    <t>Roulette Selection</t>
  </si>
  <si>
    <t>Random Selection</t>
  </si>
  <si>
    <t>Average</t>
  </si>
  <si>
    <t>Std Deviation</t>
  </si>
  <si>
    <t>Tournament Selection = 3</t>
  </si>
  <si>
    <t>Tournament Selection = 6</t>
  </si>
  <si>
    <t>NSGA-II</t>
  </si>
  <si>
    <t>best solution is [[470, 163, 15, 1, 180, 187, 196, 376, 29, 185, 0]]</t>
  </si>
  <si>
    <t>Tournament Selection = 5</t>
  </si>
  <si>
    <t>Tournament Selection = 8</t>
  </si>
  <si>
    <t>Mean:</t>
  </si>
  <si>
    <t>Std Dev: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</si>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</sst>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6" borderId="13" applyNumberFormat="0" applyAlignment="0" applyProtection="0"/>
  </cellStyleXfs>
  <cellXfs count="118">
    <xf numFmtId="0" fontId="0" fillId="0" borderId="0" xfId="0"/>
    <xf numFmtId="0" fontId="1" fillId="2" borderId="0" xfId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5" borderId="0" xfId="0" applyFill="1"/>
    <xf numFmtId="0" fontId="0" fillId="0" borderId="0" xfId="0" applyFont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2" borderId="7" xfId="1" applyBorder="1"/>
    <xf numFmtId="0" fontId="1" fillId="2" borderId="0" xfId="1" applyBorder="1"/>
    <xf numFmtId="0" fontId="0" fillId="0" borderId="6" xfId="0" applyBorder="1"/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5" borderId="7" xfId="0" applyFill="1" applyBorder="1"/>
    <xf numFmtId="0" fontId="0" fillId="5" borderId="0" xfId="0" applyFill="1" applyBorder="1"/>
    <xf numFmtId="0" fontId="0" fillId="0" borderId="11" xfId="0" applyBorder="1"/>
    <xf numFmtId="0" fontId="0" fillId="0" borderId="12" xfId="0" applyBorder="1"/>
    <xf numFmtId="0" fontId="4" fillId="0" borderId="6" xfId="0" applyFont="1" applyBorder="1" applyAlignment="1">
      <alignment horizontal="left"/>
    </xf>
    <xf numFmtId="0" fontId="7" fillId="2" borderId="7" xfId="1" applyFont="1" applyBorder="1" applyAlignment="1">
      <alignment horizontal="center"/>
    </xf>
    <xf numFmtId="0" fontId="7" fillId="2" borderId="0" xfId="1" applyFont="1" applyBorder="1" applyAlignment="1">
      <alignment horizontal="center"/>
    </xf>
    <xf numFmtId="0" fontId="6" fillId="4" borderId="0" xfId="3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3" borderId="0" xfId="2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6" fillId="4" borderId="0" xfId="3" applyFont="1" applyBorder="1" applyAlignment="1">
      <alignment horizontal="center"/>
    </xf>
    <xf numFmtId="0" fontId="7" fillId="2" borderId="0" xfId="1" applyFont="1"/>
    <xf numFmtId="0" fontId="5" fillId="3" borderId="0" xfId="2" applyFo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vertical="center"/>
    </xf>
    <xf numFmtId="0" fontId="7" fillId="2" borderId="0" xfId="1" applyFont="1" applyAlignment="1"/>
    <xf numFmtId="0" fontId="7" fillId="2" borderId="0" xfId="1" applyFont="1" applyAlignment="1">
      <alignment vertical="center"/>
    </xf>
    <xf numFmtId="0" fontId="2" fillId="3" borderId="0" xfId="2"/>
    <xf numFmtId="0" fontId="1" fillId="5" borderId="0" xfId="1" applyFill="1"/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7" xfId="2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3" borderId="12" xfId="2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4" borderId="0" xfId="3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4" borderId="2" xfId="3" applyFont="1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4" borderId="0" xfId="3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4" borderId="7" xfId="3" applyBorder="1" applyAlignment="1">
      <alignment horizontal="center" vertical="center" wrapText="1"/>
    </xf>
    <xf numFmtId="0" fontId="3" fillId="4" borderId="0" xfId="3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8" fillId="6" borderId="13" xfId="4" applyAlignment="1">
      <alignment horizontal="center" vertical="center"/>
    </xf>
    <xf numFmtId="0" fontId="5" fillId="3" borderId="1" xfId="2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5" fillId="3" borderId="7" xfId="2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2" borderId="7" xfId="1" applyFont="1" applyBorder="1" applyAlignment="1">
      <alignment horizontal="center"/>
    </xf>
    <xf numFmtId="0" fontId="7" fillId="2" borderId="8" xfId="1" applyFont="1" applyBorder="1" applyAlignment="1">
      <alignment horizontal="center"/>
    </xf>
    <xf numFmtId="0" fontId="7" fillId="2" borderId="5" xfId="1" applyFont="1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2" borderId="0" xfId="1" applyFont="1" applyAlignment="1">
      <alignment horizontal="center" wrapText="1"/>
    </xf>
    <xf numFmtId="0" fontId="7" fillId="2" borderId="6" xfId="1" applyFont="1" applyBorder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1E90-992E-474B-A9C6-124FF0D6BF47}">
  <dimension ref="A1:F524"/>
  <sheetViews>
    <sheetView workbookViewId="0">
      <selection activeCell="J31" sqref="J31"/>
    </sheetView>
  </sheetViews>
  <sheetFormatPr defaultRowHeight="15" x14ac:dyDescent="0.25"/>
  <sheetData>
    <row r="1" spans="1:6" x14ac:dyDescent="0.25">
      <c r="A1" t="s">
        <v>28</v>
      </c>
      <c r="B1" t="s">
        <v>29</v>
      </c>
      <c r="C1" s="2" t="s">
        <v>25</v>
      </c>
      <c r="D1" s="2" t="s">
        <v>26</v>
      </c>
      <c r="E1" s="2"/>
      <c r="F1" s="2" t="s">
        <v>27</v>
      </c>
    </row>
    <row r="2" spans="1:6" x14ac:dyDescent="0.25">
      <c r="A2" t="s">
        <v>30</v>
      </c>
      <c r="B2" t="s">
        <v>1</v>
      </c>
      <c r="C2">
        <v>10.199999999999999</v>
      </c>
      <c r="D2">
        <v>244</v>
      </c>
      <c r="F2">
        <v>23.921568627450981</v>
      </c>
    </row>
    <row r="3" spans="1:6" x14ac:dyDescent="0.25">
      <c r="A3" t="s">
        <v>31</v>
      </c>
      <c r="B3" t="s">
        <v>1</v>
      </c>
      <c r="C3">
        <v>10.3</v>
      </c>
      <c r="D3">
        <v>240</v>
      </c>
      <c r="F3">
        <v>23.300970873786405</v>
      </c>
    </row>
    <row r="4" spans="1:6" x14ac:dyDescent="0.25">
      <c r="A4" t="s">
        <v>32</v>
      </c>
      <c r="B4" t="s">
        <v>1</v>
      </c>
      <c r="C4">
        <v>10.5</v>
      </c>
      <c r="D4">
        <v>204</v>
      </c>
      <c r="F4">
        <v>19.428571428571427</v>
      </c>
    </row>
    <row r="5" spans="1:6" x14ac:dyDescent="0.25">
      <c r="A5" t="s">
        <v>33</v>
      </c>
      <c r="B5" t="s">
        <v>1</v>
      </c>
      <c r="C5">
        <v>10.1</v>
      </c>
      <c r="D5">
        <v>187</v>
      </c>
      <c r="F5">
        <v>18.514851485148515</v>
      </c>
    </row>
    <row r="6" spans="1:6" x14ac:dyDescent="0.25">
      <c r="A6" t="s">
        <v>34</v>
      </c>
      <c r="B6" t="s">
        <v>1</v>
      </c>
      <c r="C6">
        <v>10</v>
      </c>
      <c r="D6">
        <v>179</v>
      </c>
      <c r="F6">
        <v>17.899999999999999</v>
      </c>
    </row>
    <row r="7" spans="1:6" x14ac:dyDescent="0.25">
      <c r="A7" t="s">
        <v>35</v>
      </c>
      <c r="B7" t="s">
        <v>1</v>
      </c>
      <c r="C7">
        <v>9.8000000000000007</v>
      </c>
      <c r="D7">
        <v>173</v>
      </c>
      <c r="F7">
        <v>17.653061224489793</v>
      </c>
    </row>
    <row r="8" spans="1:6" x14ac:dyDescent="0.25">
      <c r="A8" t="s">
        <v>36</v>
      </c>
      <c r="B8" t="s">
        <v>1</v>
      </c>
      <c r="C8">
        <v>9.6999999999999993</v>
      </c>
      <c r="D8">
        <v>172</v>
      </c>
      <c r="F8">
        <v>17.731958762886599</v>
      </c>
    </row>
    <row r="9" spans="1:6" x14ac:dyDescent="0.25">
      <c r="A9" t="s">
        <v>37</v>
      </c>
      <c r="B9" t="s">
        <v>1</v>
      </c>
      <c r="C9">
        <v>9.5</v>
      </c>
      <c r="D9">
        <v>157</v>
      </c>
      <c r="F9">
        <v>16.526315789473685</v>
      </c>
    </row>
    <row r="10" spans="1:6" x14ac:dyDescent="0.25">
      <c r="A10" t="s">
        <v>38</v>
      </c>
      <c r="B10" t="s">
        <v>1</v>
      </c>
      <c r="C10">
        <v>9.6</v>
      </c>
      <c r="D10">
        <v>157</v>
      </c>
      <c r="F10">
        <v>16.354166666666668</v>
      </c>
    </row>
    <row r="11" spans="1:6" x14ac:dyDescent="0.25">
      <c r="A11" t="s">
        <v>39</v>
      </c>
      <c r="B11" t="s">
        <v>1</v>
      </c>
      <c r="C11">
        <v>8.8000000000000007</v>
      </c>
      <c r="D11">
        <v>153</v>
      </c>
      <c r="F11">
        <v>17.386363636363637</v>
      </c>
    </row>
    <row r="12" spans="1:6" x14ac:dyDescent="0.25">
      <c r="A12" t="s">
        <v>40</v>
      </c>
      <c r="B12" t="s">
        <v>1</v>
      </c>
      <c r="C12">
        <v>8.6999999999999993</v>
      </c>
      <c r="D12">
        <v>151</v>
      </c>
      <c r="F12">
        <v>17.356321839080461</v>
      </c>
    </row>
    <row r="13" spans="1:6" x14ac:dyDescent="0.25">
      <c r="A13" t="s">
        <v>41</v>
      </c>
      <c r="B13" t="s">
        <v>1</v>
      </c>
      <c r="C13">
        <v>8.9</v>
      </c>
      <c r="D13">
        <v>146</v>
      </c>
      <c r="F13">
        <v>16.40449438202247</v>
      </c>
    </row>
    <row r="14" spans="1:6" x14ac:dyDescent="0.25">
      <c r="A14" t="s">
        <v>42</v>
      </c>
      <c r="B14" t="s">
        <v>1</v>
      </c>
      <c r="C14">
        <v>9</v>
      </c>
      <c r="D14">
        <v>145</v>
      </c>
      <c r="F14">
        <v>16.111111111111111</v>
      </c>
    </row>
    <row r="15" spans="1:6" x14ac:dyDescent="0.25">
      <c r="A15" t="s">
        <v>43</v>
      </c>
      <c r="B15" t="s">
        <v>1</v>
      </c>
      <c r="C15">
        <v>8.6999999999999993</v>
      </c>
      <c r="D15">
        <v>144</v>
      </c>
      <c r="F15">
        <v>16.551724137931036</v>
      </c>
    </row>
    <row r="16" spans="1:6" x14ac:dyDescent="0.25">
      <c r="A16" t="s">
        <v>44</v>
      </c>
      <c r="B16" t="s">
        <v>1</v>
      </c>
      <c r="C16">
        <v>9.4</v>
      </c>
      <c r="D16">
        <v>140</v>
      </c>
      <c r="F16">
        <v>14.893617021276595</v>
      </c>
    </row>
    <row r="17" spans="1:6" x14ac:dyDescent="0.25">
      <c r="A17" t="s">
        <v>45</v>
      </c>
      <c r="B17" t="s">
        <v>1</v>
      </c>
      <c r="C17">
        <v>8.1</v>
      </c>
      <c r="D17">
        <v>137</v>
      </c>
      <c r="F17">
        <v>16.913580246913583</v>
      </c>
    </row>
    <row r="18" spans="1:6" x14ac:dyDescent="0.25">
      <c r="A18" t="s">
        <v>46</v>
      </c>
      <c r="B18" t="s">
        <v>1</v>
      </c>
      <c r="C18">
        <v>8.5</v>
      </c>
      <c r="D18">
        <v>133</v>
      </c>
      <c r="F18">
        <v>15.647058823529411</v>
      </c>
    </row>
    <row r="19" spans="1:6" x14ac:dyDescent="0.25">
      <c r="A19" t="s">
        <v>47</v>
      </c>
      <c r="B19" t="s">
        <v>1</v>
      </c>
      <c r="C19">
        <v>9.1</v>
      </c>
      <c r="D19">
        <v>131</v>
      </c>
      <c r="F19">
        <v>14.395604395604396</v>
      </c>
    </row>
    <row r="20" spans="1:6" x14ac:dyDescent="0.25">
      <c r="A20" t="s">
        <v>48</v>
      </c>
      <c r="B20" t="s">
        <v>1</v>
      </c>
      <c r="C20">
        <v>8.6999999999999993</v>
      </c>
      <c r="D20">
        <v>126</v>
      </c>
      <c r="F20">
        <v>14.482758620689657</v>
      </c>
    </row>
    <row r="21" spans="1:6" x14ac:dyDescent="0.25">
      <c r="A21" t="s">
        <v>49</v>
      </c>
      <c r="B21" t="s">
        <v>1</v>
      </c>
      <c r="C21">
        <v>8.3000000000000007</v>
      </c>
      <c r="D21">
        <v>126</v>
      </c>
      <c r="F21">
        <v>15.180722891566264</v>
      </c>
    </row>
    <row r="22" spans="1:6" x14ac:dyDescent="0.25">
      <c r="A22" t="s">
        <v>50</v>
      </c>
      <c r="B22" t="s">
        <v>1</v>
      </c>
      <c r="C22">
        <v>8.4</v>
      </c>
      <c r="D22">
        <v>126</v>
      </c>
      <c r="F22">
        <v>15</v>
      </c>
    </row>
    <row r="23" spans="1:6" x14ac:dyDescent="0.25">
      <c r="A23" t="s">
        <v>51</v>
      </c>
      <c r="B23" t="s">
        <v>1</v>
      </c>
      <c r="C23">
        <v>8.1999999999999993</v>
      </c>
      <c r="D23">
        <v>125</v>
      </c>
      <c r="F23">
        <v>15.243902439024392</v>
      </c>
    </row>
    <row r="24" spans="1:6" x14ac:dyDescent="0.25">
      <c r="A24" t="s">
        <v>52</v>
      </c>
      <c r="B24" t="s">
        <v>1</v>
      </c>
      <c r="C24">
        <v>8.5</v>
      </c>
      <c r="D24">
        <v>122</v>
      </c>
      <c r="F24">
        <v>14.352941176470589</v>
      </c>
    </row>
    <row r="25" spans="1:6" x14ac:dyDescent="0.25">
      <c r="A25" t="s">
        <v>53</v>
      </c>
      <c r="B25" t="s">
        <v>1</v>
      </c>
      <c r="C25">
        <v>7.9</v>
      </c>
      <c r="D25">
        <v>122</v>
      </c>
      <c r="F25">
        <v>15.443037974683543</v>
      </c>
    </row>
    <row r="26" spans="1:6" x14ac:dyDescent="0.25">
      <c r="A26" t="s">
        <v>54</v>
      </c>
      <c r="B26" t="s">
        <v>1</v>
      </c>
      <c r="C26">
        <v>8.5</v>
      </c>
      <c r="D26">
        <v>121</v>
      </c>
      <c r="F26">
        <v>14.235294117647058</v>
      </c>
    </row>
    <row r="27" spans="1:6" x14ac:dyDescent="0.25">
      <c r="A27" t="s">
        <v>55</v>
      </c>
      <c r="B27" t="s">
        <v>1</v>
      </c>
      <c r="C27">
        <v>8.5</v>
      </c>
      <c r="D27">
        <v>120</v>
      </c>
      <c r="F27">
        <v>14.117647058823529</v>
      </c>
    </row>
    <row r="28" spans="1:6" x14ac:dyDescent="0.25">
      <c r="A28" t="s">
        <v>56</v>
      </c>
      <c r="B28" t="s">
        <v>1</v>
      </c>
      <c r="C28">
        <v>9.9</v>
      </c>
      <c r="D28">
        <v>118</v>
      </c>
      <c r="F28">
        <v>11.919191919191919</v>
      </c>
    </row>
    <row r="29" spans="1:6" x14ac:dyDescent="0.25">
      <c r="A29" t="s">
        <v>57</v>
      </c>
      <c r="B29" t="s">
        <v>1</v>
      </c>
      <c r="C29">
        <v>8.1999999999999993</v>
      </c>
      <c r="D29">
        <v>117</v>
      </c>
      <c r="F29">
        <v>14.26829268292683</v>
      </c>
    </row>
    <row r="30" spans="1:6" x14ac:dyDescent="0.25">
      <c r="A30" t="s">
        <v>58</v>
      </c>
      <c r="B30" t="s">
        <v>1</v>
      </c>
      <c r="C30">
        <v>7.8</v>
      </c>
      <c r="D30">
        <v>116</v>
      </c>
      <c r="F30">
        <v>14.871794871794872</v>
      </c>
    </row>
    <row r="31" spans="1:6" x14ac:dyDescent="0.25">
      <c r="A31" t="s">
        <v>59</v>
      </c>
      <c r="B31" t="s">
        <v>1</v>
      </c>
      <c r="C31">
        <v>7.6</v>
      </c>
      <c r="D31">
        <v>114</v>
      </c>
      <c r="F31">
        <v>15</v>
      </c>
    </row>
    <row r="32" spans="1:6" x14ac:dyDescent="0.25">
      <c r="A32" t="s">
        <v>60</v>
      </c>
      <c r="B32" t="s">
        <v>1</v>
      </c>
      <c r="C32">
        <v>7.6</v>
      </c>
      <c r="D32">
        <v>111</v>
      </c>
      <c r="F32">
        <v>14.605263157894738</v>
      </c>
    </row>
    <row r="33" spans="1:6" x14ac:dyDescent="0.25">
      <c r="A33" t="s">
        <v>61</v>
      </c>
      <c r="B33" t="s">
        <v>1</v>
      </c>
      <c r="C33">
        <v>8</v>
      </c>
      <c r="D33">
        <v>111</v>
      </c>
      <c r="F33">
        <v>13.875</v>
      </c>
    </row>
    <row r="34" spans="1:6" x14ac:dyDescent="0.25">
      <c r="A34" t="s">
        <v>62</v>
      </c>
      <c r="B34" t="s">
        <v>1</v>
      </c>
      <c r="C34">
        <v>9.5</v>
      </c>
      <c r="D34">
        <v>110</v>
      </c>
      <c r="F34">
        <v>11.578947368421053</v>
      </c>
    </row>
    <row r="35" spans="1:6" x14ac:dyDescent="0.25">
      <c r="A35" t="s">
        <v>63</v>
      </c>
      <c r="B35" t="s">
        <v>1</v>
      </c>
      <c r="C35">
        <v>8.9</v>
      </c>
      <c r="D35">
        <v>108</v>
      </c>
      <c r="F35">
        <v>12.134831460674157</v>
      </c>
    </row>
    <row r="36" spans="1:6" x14ac:dyDescent="0.25">
      <c r="A36" t="s">
        <v>64</v>
      </c>
      <c r="B36" t="s">
        <v>1</v>
      </c>
      <c r="C36">
        <v>8</v>
      </c>
      <c r="D36">
        <v>107</v>
      </c>
      <c r="F36">
        <v>13.375</v>
      </c>
    </row>
    <row r="37" spans="1:6" x14ac:dyDescent="0.25">
      <c r="A37" t="s">
        <v>65</v>
      </c>
      <c r="B37" t="s">
        <v>1</v>
      </c>
      <c r="C37">
        <v>7.4</v>
      </c>
      <c r="D37">
        <v>107</v>
      </c>
      <c r="F37">
        <v>14.45945945945946</v>
      </c>
    </row>
    <row r="38" spans="1:6" x14ac:dyDescent="0.25">
      <c r="A38" t="s">
        <v>66</v>
      </c>
      <c r="B38" t="s">
        <v>1</v>
      </c>
      <c r="C38">
        <v>7.6</v>
      </c>
      <c r="D38">
        <v>105</v>
      </c>
      <c r="F38">
        <v>13.815789473684211</v>
      </c>
    </row>
    <row r="39" spans="1:6" x14ac:dyDescent="0.25">
      <c r="A39" t="s">
        <v>67</v>
      </c>
      <c r="B39" t="s">
        <v>1</v>
      </c>
      <c r="C39">
        <v>8.1</v>
      </c>
      <c r="D39">
        <v>104</v>
      </c>
      <c r="F39">
        <v>12.839506172839506</v>
      </c>
    </row>
    <row r="40" spans="1:6" x14ac:dyDescent="0.25">
      <c r="A40" t="s">
        <v>68</v>
      </c>
      <c r="B40" t="s">
        <v>1</v>
      </c>
      <c r="C40">
        <v>8.6999999999999993</v>
      </c>
      <c r="D40">
        <v>103</v>
      </c>
      <c r="F40">
        <v>11.839080459770116</v>
      </c>
    </row>
    <row r="41" spans="1:6" x14ac:dyDescent="0.25">
      <c r="A41" t="s">
        <v>69</v>
      </c>
      <c r="B41" t="s">
        <v>1</v>
      </c>
      <c r="C41">
        <v>7.7</v>
      </c>
      <c r="D41">
        <v>102</v>
      </c>
      <c r="F41">
        <v>13.246753246753247</v>
      </c>
    </row>
    <row r="42" spans="1:6" x14ac:dyDescent="0.25">
      <c r="A42" t="s">
        <v>70</v>
      </c>
      <c r="B42" t="s">
        <v>1</v>
      </c>
      <c r="C42">
        <v>8.4</v>
      </c>
      <c r="D42">
        <v>101</v>
      </c>
      <c r="F42">
        <v>12.023809523809524</v>
      </c>
    </row>
    <row r="43" spans="1:6" x14ac:dyDescent="0.25">
      <c r="A43" t="s">
        <v>71</v>
      </c>
      <c r="B43" t="s">
        <v>1</v>
      </c>
      <c r="C43">
        <v>7.6</v>
      </c>
      <c r="D43">
        <v>101</v>
      </c>
      <c r="F43">
        <v>13.289473684210527</v>
      </c>
    </row>
    <row r="44" spans="1:6" x14ac:dyDescent="0.25">
      <c r="A44" t="s">
        <v>72</v>
      </c>
      <c r="B44" t="s">
        <v>1</v>
      </c>
      <c r="C44">
        <v>7.9</v>
      </c>
      <c r="D44">
        <v>97</v>
      </c>
      <c r="F44">
        <v>12.278481012658228</v>
      </c>
    </row>
    <row r="45" spans="1:6" x14ac:dyDescent="0.25">
      <c r="A45" t="s">
        <v>73</v>
      </c>
      <c r="B45" t="s">
        <v>1</v>
      </c>
      <c r="C45">
        <v>7.7</v>
      </c>
      <c r="D45">
        <v>96</v>
      </c>
      <c r="F45">
        <v>12.467532467532468</v>
      </c>
    </row>
    <row r="46" spans="1:6" x14ac:dyDescent="0.25">
      <c r="A46" t="s">
        <v>74</v>
      </c>
      <c r="B46" t="s">
        <v>1</v>
      </c>
      <c r="C46">
        <v>7.8</v>
      </c>
      <c r="D46">
        <v>96</v>
      </c>
      <c r="F46">
        <v>12.307692307692308</v>
      </c>
    </row>
    <row r="47" spans="1:6" x14ac:dyDescent="0.25">
      <c r="A47" t="s">
        <v>75</v>
      </c>
      <c r="B47" t="s">
        <v>1</v>
      </c>
      <c r="C47">
        <v>9.1</v>
      </c>
      <c r="D47">
        <v>96</v>
      </c>
      <c r="F47">
        <v>10.549450549450549</v>
      </c>
    </row>
    <row r="48" spans="1:6" x14ac:dyDescent="0.25">
      <c r="A48" t="s">
        <v>76</v>
      </c>
      <c r="B48" t="s">
        <v>1</v>
      </c>
      <c r="C48">
        <v>7.7</v>
      </c>
      <c r="D48">
        <v>94</v>
      </c>
      <c r="F48">
        <v>12.207792207792208</v>
      </c>
    </row>
    <row r="49" spans="1:6" x14ac:dyDescent="0.25">
      <c r="A49" t="s">
        <v>77</v>
      </c>
      <c r="B49" t="s">
        <v>1</v>
      </c>
      <c r="C49">
        <v>8</v>
      </c>
      <c r="D49">
        <v>94</v>
      </c>
      <c r="F49">
        <v>11.75</v>
      </c>
    </row>
    <row r="50" spans="1:6" x14ac:dyDescent="0.25">
      <c r="A50" t="s">
        <v>78</v>
      </c>
      <c r="B50" t="s">
        <v>1</v>
      </c>
      <c r="C50">
        <v>8.3000000000000007</v>
      </c>
      <c r="D50">
        <v>92</v>
      </c>
      <c r="F50">
        <v>11.08433734939759</v>
      </c>
    </row>
    <row r="51" spans="1:6" x14ac:dyDescent="0.25">
      <c r="A51" t="s">
        <v>79</v>
      </c>
      <c r="B51" t="s">
        <v>1</v>
      </c>
      <c r="C51">
        <v>7.5</v>
      </c>
      <c r="D51">
        <v>92</v>
      </c>
      <c r="F51">
        <v>12.266666666666667</v>
      </c>
    </row>
    <row r="52" spans="1:6" x14ac:dyDescent="0.25">
      <c r="A52" t="s">
        <v>80</v>
      </c>
      <c r="B52" t="s">
        <v>1</v>
      </c>
      <c r="C52">
        <v>7.7</v>
      </c>
      <c r="D52">
        <v>88</v>
      </c>
      <c r="F52">
        <v>11.428571428571429</v>
      </c>
    </row>
    <row r="53" spans="1:6" x14ac:dyDescent="0.25">
      <c r="A53" t="s">
        <v>81</v>
      </c>
      <c r="B53" t="s">
        <v>1</v>
      </c>
      <c r="C53">
        <v>8.1999999999999993</v>
      </c>
      <c r="D53">
        <v>86</v>
      </c>
      <c r="F53">
        <v>10.487804878048781</v>
      </c>
    </row>
    <row r="54" spans="1:6" x14ac:dyDescent="0.25">
      <c r="A54" t="s">
        <v>82</v>
      </c>
      <c r="B54" t="s">
        <v>1</v>
      </c>
      <c r="C54">
        <v>7.3</v>
      </c>
      <c r="D54">
        <v>84</v>
      </c>
      <c r="F54">
        <v>11.506849315068493</v>
      </c>
    </row>
    <row r="55" spans="1:6" x14ac:dyDescent="0.25">
      <c r="A55" t="s">
        <v>83</v>
      </c>
      <c r="B55" t="s">
        <v>1</v>
      </c>
      <c r="C55">
        <v>7.4</v>
      </c>
      <c r="D55">
        <v>82</v>
      </c>
      <c r="F55">
        <v>11.081081081081081</v>
      </c>
    </row>
    <row r="56" spans="1:6" x14ac:dyDescent="0.25">
      <c r="A56" t="s">
        <v>84</v>
      </c>
      <c r="B56" t="s">
        <v>1</v>
      </c>
      <c r="C56">
        <v>7.9</v>
      </c>
      <c r="D56">
        <v>81</v>
      </c>
      <c r="F56">
        <v>10.253164556962025</v>
      </c>
    </row>
    <row r="57" spans="1:6" x14ac:dyDescent="0.25">
      <c r="A57" t="s">
        <v>85</v>
      </c>
      <c r="B57" t="s">
        <v>1</v>
      </c>
      <c r="C57">
        <v>7.4</v>
      </c>
      <c r="D57">
        <v>81</v>
      </c>
      <c r="F57">
        <v>10.945945945945946</v>
      </c>
    </row>
    <row r="58" spans="1:6" x14ac:dyDescent="0.25">
      <c r="A58" t="s">
        <v>86</v>
      </c>
      <c r="B58" t="s">
        <v>1</v>
      </c>
      <c r="C58">
        <v>7.5</v>
      </c>
      <c r="D58">
        <v>80</v>
      </c>
      <c r="F58">
        <v>10.666666666666666</v>
      </c>
    </row>
    <row r="59" spans="1:6" x14ac:dyDescent="0.25">
      <c r="A59" t="s">
        <v>87</v>
      </c>
      <c r="B59" t="s">
        <v>1</v>
      </c>
      <c r="C59">
        <v>7.5</v>
      </c>
      <c r="D59">
        <v>80</v>
      </c>
      <c r="F59">
        <v>10.666666666666666</v>
      </c>
    </row>
    <row r="60" spans="1:6" x14ac:dyDescent="0.25">
      <c r="A60" t="s">
        <v>88</v>
      </c>
      <c r="B60" t="s">
        <v>1</v>
      </c>
      <c r="C60">
        <v>7.6</v>
      </c>
      <c r="D60">
        <v>79</v>
      </c>
      <c r="F60">
        <v>10.394736842105264</v>
      </c>
    </row>
    <row r="61" spans="1:6" x14ac:dyDescent="0.25">
      <c r="A61" t="s">
        <v>89</v>
      </c>
      <c r="B61" t="s">
        <v>1</v>
      </c>
      <c r="C61">
        <v>8.1</v>
      </c>
      <c r="D61">
        <v>78</v>
      </c>
      <c r="F61">
        <v>9.6296296296296298</v>
      </c>
    </row>
    <row r="62" spans="1:6" x14ac:dyDescent="0.25">
      <c r="A62" t="s">
        <v>90</v>
      </c>
      <c r="B62" t="s">
        <v>1</v>
      </c>
      <c r="C62">
        <v>7.3</v>
      </c>
      <c r="D62">
        <v>78</v>
      </c>
      <c r="F62">
        <v>10.684931506849315</v>
      </c>
    </row>
    <row r="63" spans="1:6" x14ac:dyDescent="0.25">
      <c r="A63" t="s">
        <v>91</v>
      </c>
      <c r="B63" t="s">
        <v>1</v>
      </c>
      <c r="C63">
        <v>7.2</v>
      </c>
      <c r="D63">
        <v>77</v>
      </c>
      <c r="F63">
        <v>10.694444444444445</v>
      </c>
    </row>
    <row r="64" spans="1:6" x14ac:dyDescent="0.25">
      <c r="A64" t="s">
        <v>92</v>
      </c>
      <c r="B64" t="s">
        <v>1</v>
      </c>
      <c r="C64">
        <v>7.1</v>
      </c>
      <c r="D64">
        <v>75</v>
      </c>
      <c r="F64">
        <v>10.563380281690142</v>
      </c>
    </row>
    <row r="65" spans="1:6" x14ac:dyDescent="0.25">
      <c r="A65" t="s">
        <v>93</v>
      </c>
      <c r="B65" t="s">
        <v>1</v>
      </c>
      <c r="C65">
        <v>7</v>
      </c>
      <c r="D65">
        <v>73</v>
      </c>
      <c r="F65">
        <v>10.428571428571429</v>
      </c>
    </row>
    <row r="66" spans="1:6" x14ac:dyDescent="0.25">
      <c r="A66" t="s">
        <v>94</v>
      </c>
      <c r="B66" t="s">
        <v>1</v>
      </c>
      <c r="C66">
        <v>7.2</v>
      </c>
      <c r="D66">
        <v>70</v>
      </c>
      <c r="F66">
        <v>9.7222222222222214</v>
      </c>
    </row>
    <row r="67" spans="1:6" x14ac:dyDescent="0.25">
      <c r="A67" t="s">
        <v>95</v>
      </c>
      <c r="B67" t="s">
        <v>1</v>
      </c>
      <c r="C67">
        <v>7.1</v>
      </c>
      <c r="D67">
        <v>69</v>
      </c>
      <c r="F67">
        <v>9.71830985915493</v>
      </c>
    </row>
    <row r="68" spans="1:6" x14ac:dyDescent="0.25">
      <c r="A68" t="s">
        <v>96</v>
      </c>
      <c r="B68" t="s">
        <v>1</v>
      </c>
      <c r="C68">
        <v>7.1</v>
      </c>
      <c r="D68">
        <v>69</v>
      </c>
      <c r="F68">
        <v>9.71830985915493</v>
      </c>
    </row>
    <row r="69" spans="1:6" x14ac:dyDescent="0.25">
      <c r="A69" t="s">
        <v>97</v>
      </c>
      <c r="B69" t="s">
        <v>1</v>
      </c>
      <c r="C69">
        <v>7.2</v>
      </c>
      <c r="D69">
        <v>67</v>
      </c>
      <c r="F69">
        <v>9.3055555555555554</v>
      </c>
    </row>
    <row r="70" spans="1:6" x14ac:dyDescent="0.25">
      <c r="A70" t="s">
        <v>98</v>
      </c>
      <c r="B70" t="s">
        <v>1</v>
      </c>
      <c r="C70">
        <v>7.9</v>
      </c>
      <c r="D70">
        <v>67</v>
      </c>
      <c r="F70">
        <v>8.4810126582278471</v>
      </c>
    </row>
    <row r="71" spans="1:6" x14ac:dyDescent="0.25">
      <c r="A71" t="s">
        <v>99</v>
      </c>
      <c r="B71" t="s">
        <v>1</v>
      </c>
      <c r="C71">
        <v>7.8</v>
      </c>
      <c r="D71">
        <v>67</v>
      </c>
      <c r="F71">
        <v>8.5897435897435894</v>
      </c>
    </row>
    <row r="72" spans="1:6" x14ac:dyDescent="0.25">
      <c r="A72" t="s">
        <v>100</v>
      </c>
      <c r="B72" t="s">
        <v>1</v>
      </c>
      <c r="C72">
        <v>7.6</v>
      </c>
      <c r="D72">
        <v>67</v>
      </c>
      <c r="F72">
        <v>8.8157894736842106</v>
      </c>
    </row>
    <row r="73" spans="1:6" x14ac:dyDescent="0.25">
      <c r="A73" t="s">
        <v>101</v>
      </c>
      <c r="B73" t="s">
        <v>1</v>
      </c>
      <c r="C73">
        <v>7.4</v>
      </c>
      <c r="D73">
        <v>67</v>
      </c>
      <c r="F73">
        <v>9.0540540540540544</v>
      </c>
    </row>
    <row r="74" spans="1:6" x14ac:dyDescent="0.25">
      <c r="A74" t="s">
        <v>102</v>
      </c>
      <c r="B74" t="s">
        <v>1</v>
      </c>
      <c r="C74">
        <v>9.8000000000000007</v>
      </c>
      <c r="D74">
        <v>66</v>
      </c>
      <c r="F74">
        <v>6.7346938775510203</v>
      </c>
    </row>
    <row r="75" spans="1:6" x14ac:dyDescent="0.25">
      <c r="A75" t="s">
        <v>103</v>
      </c>
      <c r="B75" t="s">
        <v>1</v>
      </c>
      <c r="C75">
        <v>8.4</v>
      </c>
      <c r="D75">
        <v>65</v>
      </c>
      <c r="F75">
        <v>7.7380952380952381</v>
      </c>
    </row>
    <row r="76" spans="1:6" x14ac:dyDescent="0.25">
      <c r="A76" t="s">
        <v>104</v>
      </c>
      <c r="B76" t="s">
        <v>1</v>
      </c>
      <c r="C76">
        <v>7.2</v>
      </c>
      <c r="D76">
        <v>64</v>
      </c>
      <c r="F76">
        <v>8.8888888888888893</v>
      </c>
    </row>
    <row r="77" spans="1:6" x14ac:dyDescent="0.25">
      <c r="A77" t="s">
        <v>105</v>
      </c>
      <c r="B77" t="s">
        <v>1</v>
      </c>
      <c r="C77">
        <v>7.4</v>
      </c>
      <c r="D77">
        <v>63</v>
      </c>
      <c r="F77">
        <v>8.5135135135135123</v>
      </c>
    </row>
    <row r="78" spans="1:6" x14ac:dyDescent="0.25">
      <c r="A78" t="s">
        <v>106</v>
      </c>
      <c r="B78" t="s">
        <v>1</v>
      </c>
      <c r="C78">
        <v>8.6999999999999993</v>
      </c>
      <c r="D78">
        <v>63</v>
      </c>
      <c r="F78">
        <v>7.2413793103448283</v>
      </c>
    </row>
    <row r="79" spans="1:6" x14ac:dyDescent="0.25">
      <c r="A79" t="s">
        <v>107</v>
      </c>
      <c r="B79" t="s">
        <v>1</v>
      </c>
      <c r="C79">
        <v>7.2</v>
      </c>
      <c r="D79">
        <v>62</v>
      </c>
      <c r="F79">
        <v>8.6111111111111107</v>
      </c>
    </row>
    <row r="80" spans="1:6" x14ac:dyDescent="0.25">
      <c r="A80" t="s">
        <v>108</v>
      </c>
      <c r="B80" t="s">
        <v>1</v>
      </c>
      <c r="C80">
        <v>8.8000000000000007</v>
      </c>
      <c r="D80">
        <v>62</v>
      </c>
      <c r="F80">
        <v>7.045454545454545</v>
      </c>
    </row>
    <row r="81" spans="1:6" x14ac:dyDescent="0.25">
      <c r="A81" t="s">
        <v>109</v>
      </c>
      <c r="B81" t="s">
        <v>1</v>
      </c>
      <c r="C81">
        <v>8.1999999999999993</v>
      </c>
      <c r="D81">
        <v>62</v>
      </c>
      <c r="F81">
        <v>7.5609756097560981</v>
      </c>
    </row>
    <row r="82" spans="1:6" x14ac:dyDescent="0.25">
      <c r="A82" t="s">
        <v>110</v>
      </c>
      <c r="B82" t="s">
        <v>1</v>
      </c>
      <c r="C82">
        <v>7</v>
      </c>
      <c r="D82">
        <v>62</v>
      </c>
      <c r="F82">
        <v>8.8571428571428577</v>
      </c>
    </row>
    <row r="83" spans="1:6" x14ac:dyDescent="0.25">
      <c r="A83" t="s">
        <v>111</v>
      </c>
      <c r="B83" t="s">
        <v>1</v>
      </c>
      <c r="C83">
        <v>7.3</v>
      </c>
      <c r="D83">
        <v>61</v>
      </c>
      <c r="F83">
        <v>8.3561643835616444</v>
      </c>
    </row>
    <row r="84" spans="1:6" x14ac:dyDescent="0.25">
      <c r="A84" t="s">
        <v>112</v>
      </c>
      <c r="B84" t="s">
        <v>1</v>
      </c>
      <c r="C84">
        <v>7.3</v>
      </c>
      <c r="D84">
        <v>61</v>
      </c>
      <c r="F84">
        <v>8.3561643835616444</v>
      </c>
    </row>
    <row r="85" spans="1:6" x14ac:dyDescent="0.25">
      <c r="A85" t="s">
        <v>113</v>
      </c>
      <c r="B85" t="s">
        <v>1</v>
      </c>
      <c r="C85">
        <v>7.3</v>
      </c>
      <c r="D85">
        <v>61</v>
      </c>
      <c r="F85">
        <v>8.3561643835616444</v>
      </c>
    </row>
    <row r="86" spans="1:6" x14ac:dyDescent="0.25">
      <c r="A86" t="s">
        <v>114</v>
      </c>
      <c r="B86" t="s">
        <v>1</v>
      </c>
      <c r="C86">
        <v>6.9</v>
      </c>
      <c r="D86">
        <v>61</v>
      </c>
      <c r="F86">
        <v>8.8405797101449277</v>
      </c>
    </row>
    <row r="87" spans="1:6" x14ac:dyDescent="0.25">
      <c r="A87" t="s">
        <v>115</v>
      </c>
      <c r="B87" t="s">
        <v>1</v>
      </c>
      <c r="C87">
        <v>7.2</v>
      </c>
      <c r="D87">
        <v>60</v>
      </c>
      <c r="F87">
        <v>8.3333333333333339</v>
      </c>
    </row>
    <row r="88" spans="1:6" x14ac:dyDescent="0.25">
      <c r="A88" t="s">
        <v>116</v>
      </c>
      <c r="B88" t="s">
        <v>1</v>
      </c>
      <c r="C88">
        <v>6.9</v>
      </c>
      <c r="D88">
        <v>60</v>
      </c>
      <c r="F88">
        <v>8.695652173913043</v>
      </c>
    </row>
    <row r="89" spans="1:6" x14ac:dyDescent="0.25">
      <c r="A89" t="s">
        <v>117</v>
      </c>
      <c r="B89" t="s">
        <v>1</v>
      </c>
      <c r="C89">
        <v>6.8</v>
      </c>
      <c r="D89">
        <v>60</v>
      </c>
      <c r="F89">
        <v>8.8235294117647065</v>
      </c>
    </row>
    <row r="90" spans="1:6" x14ac:dyDescent="0.25">
      <c r="A90" t="s">
        <v>118</v>
      </c>
      <c r="B90" t="s">
        <v>1</v>
      </c>
      <c r="C90">
        <v>6.7</v>
      </c>
      <c r="D90">
        <v>59</v>
      </c>
      <c r="F90">
        <v>8.8059701492537314</v>
      </c>
    </row>
    <row r="91" spans="1:6" x14ac:dyDescent="0.25">
      <c r="A91" t="s">
        <v>119</v>
      </c>
      <c r="B91" t="s">
        <v>1</v>
      </c>
      <c r="C91">
        <v>7.3</v>
      </c>
      <c r="D91">
        <v>56</v>
      </c>
      <c r="F91">
        <v>7.6712328767123292</v>
      </c>
    </row>
    <row r="92" spans="1:6" x14ac:dyDescent="0.25">
      <c r="A92" t="s">
        <v>120</v>
      </c>
      <c r="B92" t="s">
        <v>1</v>
      </c>
      <c r="C92">
        <v>7.1</v>
      </c>
      <c r="D92">
        <v>55</v>
      </c>
      <c r="F92">
        <v>7.746478873239437</v>
      </c>
    </row>
    <row r="93" spans="1:6" x14ac:dyDescent="0.25">
      <c r="A93" t="s">
        <v>121</v>
      </c>
      <c r="B93" t="s">
        <v>1</v>
      </c>
      <c r="C93">
        <v>7.8</v>
      </c>
      <c r="D93">
        <v>55</v>
      </c>
      <c r="F93">
        <v>7.0512820512820511</v>
      </c>
    </row>
    <row r="94" spans="1:6" x14ac:dyDescent="0.25">
      <c r="A94" t="s">
        <v>122</v>
      </c>
      <c r="B94" t="s">
        <v>1</v>
      </c>
      <c r="C94">
        <v>7</v>
      </c>
      <c r="D94">
        <v>55</v>
      </c>
      <c r="F94">
        <v>7.8571428571428568</v>
      </c>
    </row>
    <row r="95" spans="1:6" x14ac:dyDescent="0.25">
      <c r="A95" t="s">
        <v>123</v>
      </c>
      <c r="B95" t="s">
        <v>1</v>
      </c>
      <c r="C95">
        <v>6.8</v>
      </c>
      <c r="D95">
        <v>54</v>
      </c>
      <c r="F95">
        <v>7.9411764705882355</v>
      </c>
    </row>
    <row r="96" spans="1:6" x14ac:dyDescent="0.25">
      <c r="A96" t="s">
        <v>124</v>
      </c>
      <c r="B96" t="s">
        <v>1</v>
      </c>
      <c r="C96">
        <v>7.3</v>
      </c>
      <c r="D96">
        <v>54</v>
      </c>
      <c r="F96">
        <v>7.397260273972603</v>
      </c>
    </row>
    <row r="97" spans="1:6" x14ac:dyDescent="0.25">
      <c r="A97" t="s">
        <v>125</v>
      </c>
      <c r="B97" t="s">
        <v>1</v>
      </c>
      <c r="C97">
        <v>6.9</v>
      </c>
      <c r="D97">
        <v>52</v>
      </c>
      <c r="F97">
        <v>7.5362318840579707</v>
      </c>
    </row>
    <row r="98" spans="1:6" x14ac:dyDescent="0.25">
      <c r="A98" t="s">
        <v>126</v>
      </c>
      <c r="B98" t="s">
        <v>1</v>
      </c>
      <c r="C98">
        <v>6.7</v>
      </c>
      <c r="D98">
        <v>50</v>
      </c>
      <c r="F98">
        <v>7.4626865671641793</v>
      </c>
    </row>
    <row r="99" spans="1:6" x14ac:dyDescent="0.25">
      <c r="A99" t="s">
        <v>127</v>
      </c>
      <c r="B99" t="s">
        <v>1</v>
      </c>
      <c r="C99">
        <v>6.6</v>
      </c>
      <c r="D99">
        <v>48</v>
      </c>
      <c r="F99">
        <v>7.2727272727272734</v>
      </c>
    </row>
    <row r="100" spans="1:6" x14ac:dyDescent="0.25">
      <c r="A100" t="s">
        <v>128</v>
      </c>
      <c r="B100" t="s">
        <v>1</v>
      </c>
      <c r="C100">
        <v>6.9</v>
      </c>
      <c r="D100">
        <v>47</v>
      </c>
      <c r="F100">
        <v>6.8115942028985508</v>
      </c>
    </row>
    <row r="101" spans="1:6" x14ac:dyDescent="0.25">
      <c r="A101" t="s">
        <v>129</v>
      </c>
      <c r="B101" t="s">
        <v>1</v>
      </c>
      <c r="C101">
        <v>8.3000000000000007</v>
      </c>
      <c r="D101">
        <v>45</v>
      </c>
      <c r="F101">
        <v>5.4216867469879517</v>
      </c>
    </row>
    <row r="102" spans="1:6" x14ac:dyDescent="0.25">
      <c r="A102" t="s">
        <v>130</v>
      </c>
      <c r="B102" t="s">
        <v>1</v>
      </c>
      <c r="C102">
        <v>6.8</v>
      </c>
      <c r="D102">
        <v>43</v>
      </c>
      <c r="F102">
        <v>6.3235294117647056</v>
      </c>
    </row>
    <row r="103" spans="1:6" x14ac:dyDescent="0.25">
      <c r="A103" t="s">
        <v>131</v>
      </c>
      <c r="B103" t="s">
        <v>1</v>
      </c>
      <c r="C103">
        <v>6.7</v>
      </c>
      <c r="D103">
        <v>43</v>
      </c>
      <c r="F103">
        <v>6.4179104477611935</v>
      </c>
    </row>
    <row r="104" spans="1:6" x14ac:dyDescent="0.25">
      <c r="A104" t="s">
        <v>132</v>
      </c>
      <c r="B104" t="s">
        <v>1</v>
      </c>
      <c r="C104">
        <v>6.6</v>
      </c>
      <c r="D104">
        <v>43</v>
      </c>
      <c r="F104">
        <v>6.5151515151515156</v>
      </c>
    </row>
    <row r="105" spans="1:6" x14ac:dyDescent="0.25">
      <c r="A105" t="s">
        <v>133</v>
      </c>
      <c r="B105" t="s">
        <v>1</v>
      </c>
      <c r="C105">
        <v>6.7</v>
      </c>
      <c r="D105">
        <v>42</v>
      </c>
      <c r="F105">
        <v>6.2686567164179099</v>
      </c>
    </row>
    <row r="106" spans="1:6" x14ac:dyDescent="0.25">
      <c r="A106" t="s">
        <v>134</v>
      </c>
      <c r="B106" t="s">
        <v>1</v>
      </c>
      <c r="C106">
        <v>7.3</v>
      </c>
      <c r="D106">
        <v>42</v>
      </c>
      <c r="F106">
        <v>5.7534246575342465</v>
      </c>
    </row>
    <row r="107" spans="1:6" x14ac:dyDescent="0.25">
      <c r="A107" t="s">
        <v>135</v>
      </c>
      <c r="B107" t="s">
        <v>1</v>
      </c>
      <c r="C107">
        <v>6.7</v>
      </c>
      <c r="D107">
        <v>38</v>
      </c>
      <c r="F107">
        <v>5.6716417910447756</v>
      </c>
    </row>
    <row r="108" spans="1:6" x14ac:dyDescent="0.25">
      <c r="A108" t="s">
        <v>136</v>
      </c>
      <c r="B108" t="s">
        <v>1</v>
      </c>
      <c r="C108">
        <v>6.1</v>
      </c>
      <c r="D108">
        <v>36</v>
      </c>
      <c r="F108">
        <v>5.9016393442622954</v>
      </c>
    </row>
    <row r="109" spans="1:6" x14ac:dyDescent="0.25">
      <c r="A109" t="s">
        <v>137</v>
      </c>
      <c r="B109" t="s">
        <v>1</v>
      </c>
      <c r="C109">
        <v>8.8000000000000007</v>
      </c>
      <c r="D109">
        <v>35</v>
      </c>
      <c r="F109">
        <v>3.9772727272727271</v>
      </c>
    </row>
    <row r="110" spans="1:6" x14ac:dyDescent="0.25">
      <c r="A110" t="s">
        <v>138</v>
      </c>
      <c r="B110" t="s">
        <v>1</v>
      </c>
      <c r="C110">
        <v>7.1</v>
      </c>
      <c r="D110">
        <v>32</v>
      </c>
      <c r="F110">
        <v>4.507042253521127</v>
      </c>
    </row>
    <row r="111" spans="1:6" x14ac:dyDescent="0.25">
      <c r="A111" t="s">
        <v>139</v>
      </c>
      <c r="B111" t="s">
        <v>1</v>
      </c>
      <c r="C111">
        <v>6.5</v>
      </c>
      <c r="D111">
        <v>32</v>
      </c>
      <c r="F111">
        <v>4.9230769230769234</v>
      </c>
    </row>
    <row r="112" spans="1:6" x14ac:dyDescent="0.25">
      <c r="A112" t="s">
        <v>140</v>
      </c>
      <c r="B112" t="s">
        <v>1</v>
      </c>
      <c r="C112">
        <v>6.8</v>
      </c>
      <c r="D112">
        <v>31</v>
      </c>
      <c r="F112">
        <v>4.5588235294117645</v>
      </c>
    </row>
    <row r="113" spans="1:6" x14ac:dyDescent="0.25">
      <c r="A113" t="s">
        <v>141</v>
      </c>
      <c r="B113" t="s">
        <v>1</v>
      </c>
      <c r="C113">
        <v>7</v>
      </c>
      <c r="D113">
        <v>31</v>
      </c>
      <c r="F113">
        <v>4.4285714285714288</v>
      </c>
    </row>
    <row r="114" spans="1:6" x14ac:dyDescent="0.25">
      <c r="A114" t="s">
        <v>142</v>
      </c>
      <c r="B114" t="s">
        <v>1</v>
      </c>
      <c r="C114">
        <v>6.5</v>
      </c>
      <c r="D114">
        <v>30</v>
      </c>
      <c r="F114">
        <v>4.615384615384615</v>
      </c>
    </row>
    <row r="115" spans="1:6" x14ac:dyDescent="0.25">
      <c r="A115" t="s">
        <v>143</v>
      </c>
      <c r="B115" t="s">
        <v>1</v>
      </c>
      <c r="C115">
        <v>6.4</v>
      </c>
      <c r="D115">
        <v>29</v>
      </c>
      <c r="F115">
        <v>4.53125</v>
      </c>
    </row>
    <row r="116" spans="1:6" x14ac:dyDescent="0.25">
      <c r="A116" t="s">
        <v>144</v>
      </c>
      <c r="B116" t="s">
        <v>1</v>
      </c>
      <c r="C116">
        <v>7.3</v>
      </c>
      <c r="D116">
        <v>29</v>
      </c>
      <c r="F116">
        <v>3.9726027397260273</v>
      </c>
    </row>
    <row r="117" spans="1:6" x14ac:dyDescent="0.25">
      <c r="A117" t="s">
        <v>145</v>
      </c>
      <c r="B117" t="s">
        <v>1</v>
      </c>
      <c r="C117">
        <v>7.4</v>
      </c>
      <c r="D117">
        <v>28</v>
      </c>
      <c r="F117">
        <v>3.7837837837837838</v>
      </c>
    </row>
    <row r="118" spans="1:6" x14ac:dyDescent="0.25">
      <c r="A118" t="s">
        <v>146</v>
      </c>
      <c r="B118" t="s">
        <v>1</v>
      </c>
      <c r="C118">
        <v>6.6</v>
      </c>
      <c r="D118">
        <v>27</v>
      </c>
      <c r="F118">
        <v>4.0909090909090908</v>
      </c>
    </row>
    <row r="119" spans="1:6" x14ac:dyDescent="0.25">
      <c r="A119" t="s">
        <v>147</v>
      </c>
      <c r="B119" t="s">
        <v>1</v>
      </c>
      <c r="C119">
        <v>6.6</v>
      </c>
      <c r="D119">
        <v>26</v>
      </c>
      <c r="F119">
        <v>3.9393939393939394</v>
      </c>
    </row>
    <row r="120" spans="1:6" x14ac:dyDescent="0.25">
      <c r="A120" t="s">
        <v>148</v>
      </c>
      <c r="B120" t="s">
        <v>1</v>
      </c>
      <c r="C120">
        <v>6.5</v>
      </c>
      <c r="D120">
        <v>24</v>
      </c>
      <c r="F120">
        <v>3.6923076923076925</v>
      </c>
    </row>
    <row r="121" spans="1:6" x14ac:dyDescent="0.25">
      <c r="A121" t="s">
        <v>149</v>
      </c>
      <c r="B121" t="s">
        <v>1</v>
      </c>
      <c r="C121">
        <v>6.4</v>
      </c>
      <c r="D121">
        <v>24</v>
      </c>
      <c r="F121">
        <v>3.75</v>
      </c>
    </row>
    <row r="122" spans="1:6" x14ac:dyDescent="0.25">
      <c r="A122" t="s">
        <v>150</v>
      </c>
      <c r="B122" t="s">
        <v>1</v>
      </c>
      <c r="C122">
        <v>9.1999999999999993</v>
      </c>
      <c r="D122">
        <v>23</v>
      </c>
      <c r="F122">
        <v>2.5</v>
      </c>
    </row>
    <row r="123" spans="1:6" x14ac:dyDescent="0.25">
      <c r="A123" t="s">
        <v>151</v>
      </c>
      <c r="B123" t="s">
        <v>1</v>
      </c>
      <c r="C123">
        <v>9.6</v>
      </c>
      <c r="D123">
        <v>22</v>
      </c>
      <c r="F123">
        <v>2.291666666666667</v>
      </c>
    </row>
    <row r="124" spans="1:6" x14ac:dyDescent="0.25">
      <c r="A124" t="s">
        <v>152</v>
      </c>
      <c r="B124" t="s">
        <v>1</v>
      </c>
      <c r="C124">
        <v>6.5</v>
      </c>
      <c r="D124">
        <v>21</v>
      </c>
      <c r="F124">
        <v>3.2307692307692308</v>
      </c>
    </row>
    <row r="125" spans="1:6" x14ac:dyDescent="0.25">
      <c r="A125" t="s">
        <v>153</v>
      </c>
      <c r="B125" t="s">
        <v>1</v>
      </c>
      <c r="C125">
        <v>6.4</v>
      </c>
      <c r="D125">
        <v>18</v>
      </c>
      <c r="F125">
        <v>2.8125</v>
      </c>
    </row>
    <row r="126" spans="1:6" x14ac:dyDescent="0.25">
      <c r="A126" t="s">
        <v>154</v>
      </c>
      <c r="B126" t="s">
        <v>1</v>
      </c>
      <c r="C126">
        <v>6.4</v>
      </c>
      <c r="D126">
        <v>15</v>
      </c>
      <c r="F126">
        <v>2.34375</v>
      </c>
    </row>
    <row r="127" spans="1:6" x14ac:dyDescent="0.25">
      <c r="A127" t="s">
        <v>155</v>
      </c>
      <c r="B127" t="s">
        <v>1</v>
      </c>
      <c r="C127">
        <v>6.5</v>
      </c>
      <c r="D127">
        <v>14</v>
      </c>
      <c r="F127">
        <v>2.1538461538461537</v>
      </c>
    </row>
    <row r="128" spans="1:6" x14ac:dyDescent="0.25">
      <c r="A128" t="s">
        <v>156</v>
      </c>
      <c r="B128" t="s">
        <v>1</v>
      </c>
      <c r="C128">
        <v>8.3000000000000007</v>
      </c>
      <c r="D128">
        <v>9</v>
      </c>
      <c r="F128">
        <v>1.0843373493975903</v>
      </c>
    </row>
    <row r="129" spans="1:6" x14ac:dyDescent="0.25">
      <c r="A129" t="s">
        <v>157</v>
      </c>
      <c r="B129" t="s">
        <v>1</v>
      </c>
      <c r="C129">
        <v>6.4</v>
      </c>
      <c r="D129">
        <v>7</v>
      </c>
      <c r="F129">
        <v>1.09375</v>
      </c>
    </row>
    <row r="130" spans="1:6" x14ac:dyDescent="0.25">
      <c r="A130" t="s">
        <v>158</v>
      </c>
      <c r="B130" t="s">
        <v>1</v>
      </c>
      <c r="C130">
        <v>5.9</v>
      </c>
      <c r="D130">
        <v>5</v>
      </c>
      <c r="F130">
        <v>0.84745762711864403</v>
      </c>
    </row>
    <row r="131" spans="1:6" x14ac:dyDescent="0.25">
      <c r="A131" t="s">
        <v>159</v>
      </c>
      <c r="B131" t="s">
        <v>1</v>
      </c>
      <c r="C131">
        <v>6</v>
      </c>
      <c r="D131">
        <v>4</v>
      </c>
      <c r="F131">
        <v>0.66666666666666663</v>
      </c>
    </row>
    <row r="132" spans="1:6" x14ac:dyDescent="0.25">
      <c r="A132" t="s">
        <v>160</v>
      </c>
      <c r="B132" t="s">
        <v>1</v>
      </c>
      <c r="C132">
        <v>6.3</v>
      </c>
      <c r="D132">
        <v>4</v>
      </c>
      <c r="F132">
        <v>0.63492063492063489</v>
      </c>
    </row>
    <row r="133" spans="1:6" x14ac:dyDescent="0.25">
      <c r="A133" t="s">
        <v>161</v>
      </c>
      <c r="B133" t="s">
        <v>1</v>
      </c>
      <c r="C133">
        <v>5.8</v>
      </c>
      <c r="D133">
        <v>3</v>
      </c>
      <c r="F133">
        <v>0.51724137931034486</v>
      </c>
    </row>
    <row r="134" spans="1:6" x14ac:dyDescent="0.25">
      <c r="A134" t="s">
        <v>162</v>
      </c>
      <c r="B134" t="s">
        <v>1</v>
      </c>
      <c r="C134">
        <v>6.6</v>
      </c>
      <c r="D134">
        <v>2</v>
      </c>
      <c r="F134">
        <v>0.30303030303030304</v>
      </c>
    </row>
    <row r="135" spans="1:6" x14ac:dyDescent="0.25">
      <c r="A135" t="s">
        <v>163</v>
      </c>
      <c r="B135" t="s">
        <v>1</v>
      </c>
      <c r="C135">
        <v>6.4</v>
      </c>
      <c r="D135">
        <v>1</v>
      </c>
      <c r="F135">
        <v>0.15625</v>
      </c>
    </row>
    <row r="136" spans="1:6" x14ac:dyDescent="0.25">
      <c r="A136" t="s">
        <v>164</v>
      </c>
      <c r="B136" t="s">
        <v>1</v>
      </c>
      <c r="C136">
        <v>6</v>
      </c>
      <c r="D136">
        <v>1</v>
      </c>
      <c r="F136">
        <v>0.16666666666666666</v>
      </c>
    </row>
    <row r="137" spans="1:6" x14ac:dyDescent="0.25">
      <c r="A137" t="s">
        <v>165</v>
      </c>
      <c r="B137" t="s">
        <v>1</v>
      </c>
      <c r="C137">
        <v>5.7</v>
      </c>
      <c r="D137">
        <v>0</v>
      </c>
      <c r="F137">
        <v>0</v>
      </c>
    </row>
    <row r="138" spans="1:6" x14ac:dyDescent="0.25">
      <c r="A138" t="s">
        <v>166</v>
      </c>
      <c r="B138" t="s">
        <v>1</v>
      </c>
      <c r="C138">
        <v>5.2</v>
      </c>
      <c r="D138">
        <v>0</v>
      </c>
      <c r="F138">
        <v>0</v>
      </c>
    </row>
    <row r="139" spans="1:6" x14ac:dyDescent="0.25">
      <c r="A139" t="s">
        <v>167</v>
      </c>
      <c r="B139" t="s">
        <v>1</v>
      </c>
      <c r="C139">
        <v>6.5</v>
      </c>
      <c r="D139">
        <v>0</v>
      </c>
      <c r="F139">
        <v>0</v>
      </c>
    </row>
    <row r="140" spans="1:6" x14ac:dyDescent="0.25">
      <c r="A140" t="s">
        <v>168</v>
      </c>
      <c r="B140" t="s">
        <v>1</v>
      </c>
      <c r="C140">
        <v>4.2</v>
      </c>
      <c r="D140">
        <v>0</v>
      </c>
      <c r="F140">
        <v>0</v>
      </c>
    </row>
    <row r="141" spans="1:6" x14ac:dyDescent="0.25">
      <c r="A141" t="s">
        <v>169</v>
      </c>
      <c r="B141" t="s">
        <v>1</v>
      </c>
      <c r="C141">
        <v>5.0999999999999996</v>
      </c>
      <c r="D141">
        <v>0</v>
      </c>
      <c r="F141">
        <v>0</v>
      </c>
    </row>
    <row r="142" spans="1:6" x14ac:dyDescent="0.25">
      <c r="A142" t="s">
        <v>170</v>
      </c>
      <c r="B142" t="s">
        <v>1</v>
      </c>
      <c r="C142">
        <v>5.2</v>
      </c>
      <c r="D142">
        <v>0</v>
      </c>
      <c r="F142">
        <v>0</v>
      </c>
    </row>
    <row r="143" spans="1:6" x14ac:dyDescent="0.25">
      <c r="A143" t="s">
        <v>171</v>
      </c>
      <c r="B143" t="s">
        <v>1</v>
      </c>
      <c r="C143">
        <v>6.5</v>
      </c>
      <c r="D143">
        <v>0</v>
      </c>
      <c r="F143">
        <v>0</v>
      </c>
    </row>
    <row r="144" spans="1:6" x14ac:dyDescent="0.25">
      <c r="A144" t="s">
        <v>172</v>
      </c>
      <c r="B144" t="s">
        <v>1</v>
      </c>
      <c r="C144">
        <v>6.2</v>
      </c>
      <c r="D144">
        <v>0</v>
      </c>
      <c r="F144">
        <v>0</v>
      </c>
    </row>
    <row r="145" spans="1:6" x14ac:dyDescent="0.25">
      <c r="A145" t="s">
        <v>173</v>
      </c>
      <c r="B145" t="s">
        <v>1</v>
      </c>
      <c r="C145">
        <v>6.4</v>
      </c>
      <c r="D145">
        <v>0</v>
      </c>
      <c r="F145">
        <v>0</v>
      </c>
    </row>
    <row r="146" spans="1:6" x14ac:dyDescent="0.25">
      <c r="A146" t="s">
        <v>174</v>
      </c>
      <c r="B146" t="s">
        <v>1</v>
      </c>
      <c r="C146">
        <v>5.4</v>
      </c>
      <c r="D146">
        <v>0</v>
      </c>
      <c r="F146">
        <v>0</v>
      </c>
    </row>
    <row r="147" spans="1:6" x14ac:dyDescent="0.25">
      <c r="A147" t="s">
        <v>175</v>
      </c>
      <c r="B147" t="s">
        <v>1</v>
      </c>
      <c r="C147">
        <v>4.8</v>
      </c>
      <c r="D147">
        <v>0</v>
      </c>
      <c r="F147">
        <v>0</v>
      </c>
    </row>
    <row r="148" spans="1:6" x14ac:dyDescent="0.25">
      <c r="A148" t="s">
        <v>176</v>
      </c>
      <c r="B148" t="s">
        <v>1</v>
      </c>
      <c r="C148">
        <v>4.4000000000000004</v>
      </c>
      <c r="D148">
        <v>0</v>
      </c>
      <c r="F148">
        <v>0</v>
      </c>
    </row>
    <row r="149" spans="1:6" x14ac:dyDescent="0.25">
      <c r="A149" t="s">
        <v>177</v>
      </c>
      <c r="B149" t="s">
        <v>1</v>
      </c>
      <c r="C149">
        <v>5.8</v>
      </c>
      <c r="D149">
        <v>0</v>
      </c>
      <c r="F149">
        <v>0</v>
      </c>
    </row>
    <row r="150" spans="1:6" x14ac:dyDescent="0.25">
      <c r="A150" t="s">
        <v>178</v>
      </c>
      <c r="B150" t="s">
        <v>1</v>
      </c>
      <c r="C150">
        <v>6.7</v>
      </c>
      <c r="D150">
        <v>0</v>
      </c>
      <c r="F150">
        <v>0</v>
      </c>
    </row>
    <row r="151" spans="1:6" x14ac:dyDescent="0.25">
      <c r="A151" t="s">
        <v>179</v>
      </c>
      <c r="B151" t="s">
        <v>1</v>
      </c>
      <c r="C151">
        <v>6.1</v>
      </c>
      <c r="D151">
        <v>0</v>
      </c>
      <c r="F151">
        <v>0</v>
      </c>
    </row>
    <row r="152" spans="1:6" x14ac:dyDescent="0.25">
      <c r="A152" t="s">
        <v>180</v>
      </c>
      <c r="B152" t="s">
        <v>1</v>
      </c>
      <c r="C152">
        <v>8.4</v>
      </c>
      <c r="D152">
        <v>0</v>
      </c>
      <c r="F152">
        <v>0</v>
      </c>
    </row>
    <row r="153" spans="1:6" x14ac:dyDescent="0.25">
      <c r="A153" t="s">
        <v>181</v>
      </c>
      <c r="B153" t="s">
        <v>1</v>
      </c>
      <c r="C153">
        <v>5</v>
      </c>
      <c r="D153">
        <v>0</v>
      </c>
      <c r="F153">
        <v>0</v>
      </c>
    </row>
    <row r="154" spans="1:6" x14ac:dyDescent="0.25">
      <c r="A154" t="s">
        <v>182</v>
      </c>
      <c r="B154" t="s">
        <v>1</v>
      </c>
      <c r="C154">
        <v>6.9</v>
      </c>
      <c r="D154">
        <v>0</v>
      </c>
      <c r="F154">
        <v>0</v>
      </c>
    </row>
    <row r="155" spans="1:6" x14ac:dyDescent="0.25">
      <c r="A155" t="s">
        <v>183</v>
      </c>
      <c r="B155" t="s">
        <v>1</v>
      </c>
      <c r="C155">
        <v>5.3</v>
      </c>
      <c r="D155">
        <v>0</v>
      </c>
      <c r="F155">
        <v>0</v>
      </c>
    </row>
    <row r="156" spans="1:6" x14ac:dyDescent="0.25">
      <c r="A156" t="s">
        <v>184</v>
      </c>
      <c r="B156" t="s">
        <v>1</v>
      </c>
      <c r="C156">
        <v>6</v>
      </c>
      <c r="D156">
        <v>0</v>
      </c>
      <c r="F156">
        <v>0</v>
      </c>
    </row>
    <row r="157" spans="1:6" x14ac:dyDescent="0.25">
      <c r="A157" t="s">
        <v>185</v>
      </c>
      <c r="B157" t="s">
        <v>1</v>
      </c>
      <c r="C157">
        <v>5.7</v>
      </c>
      <c r="D157">
        <v>0</v>
      </c>
      <c r="F157">
        <v>0</v>
      </c>
    </row>
    <row r="158" spans="1:6" x14ac:dyDescent="0.25">
      <c r="A158" t="s">
        <v>186</v>
      </c>
      <c r="B158" t="s">
        <v>1</v>
      </c>
      <c r="C158">
        <v>6.4</v>
      </c>
      <c r="D158">
        <v>0</v>
      </c>
      <c r="F158">
        <v>0</v>
      </c>
    </row>
    <row r="159" spans="1:6" x14ac:dyDescent="0.25">
      <c r="A159" t="s">
        <v>187</v>
      </c>
      <c r="B159" t="s">
        <v>1</v>
      </c>
      <c r="C159">
        <v>6.2</v>
      </c>
      <c r="D159">
        <v>0</v>
      </c>
      <c r="F159">
        <v>0</v>
      </c>
    </row>
    <row r="160" spans="1:6" x14ac:dyDescent="0.25">
      <c r="A160" t="s">
        <v>188</v>
      </c>
      <c r="B160" t="s">
        <v>1</v>
      </c>
      <c r="C160">
        <v>5.2</v>
      </c>
      <c r="D160">
        <v>0</v>
      </c>
      <c r="F160">
        <v>0</v>
      </c>
    </row>
    <row r="161" spans="1:6" x14ac:dyDescent="0.25">
      <c r="A161" t="s">
        <v>189</v>
      </c>
      <c r="B161" t="s">
        <v>1</v>
      </c>
      <c r="C161">
        <v>7.3</v>
      </c>
      <c r="D161">
        <v>0</v>
      </c>
      <c r="F161">
        <v>0</v>
      </c>
    </row>
    <row r="162" spans="1:6" x14ac:dyDescent="0.25">
      <c r="A162" t="s">
        <v>190</v>
      </c>
      <c r="B162" t="s">
        <v>1</v>
      </c>
      <c r="C162">
        <v>6.7</v>
      </c>
      <c r="D162">
        <v>0</v>
      </c>
      <c r="F162">
        <v>0</v>
      </c>
    </row>
    <row r="163" spans="1:6" x14ac:dyDescent="0.25">
      <c r="A163" t="s">
        <v>191</v>
      </c>
      <c r="B163" t="s">
        <v>1</v>
      </c>
      <c r="C163">
        <v>5.4</v>
      </c>
      <c r="D163">
        <v>0</v>
      </c>
      <c r="F163">
        <v>0</v>
      </c>
    </row>
    <row r="164" spans="1:6" x14ac:dyDescent="0.25">
      <c r="A164" t="s">
        <v>192</v>
      </c>
      <c r="B164" t="s">
        <v>1</v>
      </c>
      <c r="C164">
        <v>6</v>
      </c>
      <c r="D164">
        <v>0</v>
      </c>
      <c r="F164">
        <v>0</v>
      </c>
    </row>
    <row r="165" spans="1:6" x14ac:dyDescent="0.25">
      <c r="A165" t="s">
        <v>193</v>
      </c>
      <c r="B165" t="s">
        <v>1</v>
      </c>
      <c r="C165">
        <v>4.2</v>
      </c>
      <c r="D165">
        <v>0</v>
      </c>
      <c r="F165">
        <v>0</v>
      </c>
    </row>
    <row r="166" spans="1:6" x14ac:dyDescent="0.25">
      <c r="A166" t="s">
        <v>194</v>
      </c>
      <c r="B166" t="s">
        <v>1</v>
      </c>
      <c r="C166">
        <v>6.1</v>
      </c>
      <c r="D166">
        <v>0</v>
      </c>
      <c r="F166">
        <v>0</v>
      </c>
    </row>
    <row r="167" spans="1:6" x14ac:dyDescent="0.25">
      <c r="A167" t="s">
        <v>195</v>
      </c>
      <c r="B167" t="s">
        <v>1</v>
      </c>
      <c r="C167">
        <v>4.9000000000000004</v>
      </c>
      <c r="D167">
        <v>0</v>
      </c>
      <c r="F167">
        <v>0</v>
      </c>
    </row>
    <row r="168" spans="1:6" x14ac:dyDescent="0.25">
      <c r="A168" t="s">
        <v>196</v>
      </c>
      <c r="B168" t="s">
        <v>1</v>
      </c>
      <c r="C168">
        <v>7.6</v>
      </c>
      <c r="D168">
        <v>0</v>
      </c>
      <c r="F168">
        <v>0</v>
      </c>
    </row>
    <row r="169" spans="1:6" x14ac:dyDescent="0.25">
      <c r="A169" t="s">
        <v>197</v>
      </c>
      <c r="B169" t="s">
        <v>1</v>
      </c>
      <c r="C169">
        <v>6.8</v>
      </c>
      <c r="D169">
        <v>0</v>
      </c>
      <c r="F169">
        <v>0</v>
      </c>
    </row>
    <row r="170" spans="1:6" x14ac:dyDescent="0.25">
      <c r="A170" t="s">
        <v>198</v>
      </c>
      <c r="B170" t="s">
        <v>1</v>
      </c>
      <c r="C170">
        <v>6.6</v>
      </c>
      <c r="D170">
        <v>0</v>
      </c>
      <c r="F170">
        <v>0</v>
      </c>
    </row>
    <row r="171" spans="1:6" x14ac:dyDescent="0.25">
      <c r="A171" t="s">
        <v>199</v>
      </c>
      <c r="B171" t="s">
        <v>1</v>
      </c>
      <c r="C171">
        <v>7.5</v>
      </c>
      <c r="D171">
        <v>0</v>
      </c>
      <c r="F171">
        <v>0</v>
      </c>
    </row>
    <row r="172" spans="1:6" x14ac:dyDescent="0.25">
      <c r="A172" t="s">
        <v>200</v>
      </c>
      <c r="B172" t="s">
        <v>1</v>
      </c>
      <c r="C172">
        <v>5.5</v>
      </c>
      <c r="D172">
        <v>0</v>
      </c>
      <c r="F172">
        <v>0</v>
      </c>
    </row>
    <row r="173" spans="1:6" x14ac:dyDescent="0.25">
      <c r="A173" t="s">
        <v>201</v>
      </c>
      <c r="B173" t="s">
        <v>1</v>
      </c>
      <c r="C173">
        <v>7.5</v>
      </c>
      <c r="D173">
        <v>0</v>
      </c>
      <c r="F173">
        <v>0</v>
      </c>
    </row>
    <row r="174" spans="1:6" x14ac:dyDescent="0.25">
      <c r="A174" t="s">
        <v>202</v>
      </c>
      <c r="B174" t="s">
        <v>1</v>
      </c>
      <c r="C174">
        <v>5.0999999999999996</v>
      </c>
      <c r="D174">
        <v>0</v>
      </c>
      <c r="F174">
        <v>0</v>
      </c>
    </row>
    <row r="175" spans="1:6" x14ac:dyDescent="0.25">
      <c r="A175" t="s">
        <v>203</v>
      </c>
      <c r="B175" t="s">
        <v>1</v>
      </c>
      <c r="C175">
        <v>6.5</v>
      </c>
      <c r="D175">
        <v>0</v>
      </c>
      <c r="F175">
        <v>0</v>
      </c>
    </row>
    <row r="176" spans="1:6" x14ac:dyDescent="0.25">
      <c r="A176" t="s">
        <v>204</v>
      </c>
      <c r="B176" t="s">
        <v>1</v>
      </c>
      <c r="C176">
        <v>8.6</v>
      </c>
      <c r="D176">
        <v>0</v>
      </c>
      <c r="F176">
        <v>0</v>
      </c>
    </row>
    <row r="177" spans="1:6" x14ac:dyDescent="0.25">
      <c r="A177" t="s">
        <v>205</v>
      </c>
      <c r="B177" t="s">
        <v>1</v>
      </c>
      <c r="C177">
        <v>6.8</v>
      </c>
      <c r="D177">
        <v>0</v>
      </c>
      <c r="F177">
        <v>0</v>
      </c>
    </row>
    <row r="178" spans="1:6" x14ac:dyDescent="0.25">
      <c r="A178" t="s">
        <v>206</v>
      </c>
      <c r="B178" t="s">
        <v>1</v>
      </c>
      <c r="C178">
        <v>6.9</v>
      </c>
      <c r="D178">
        <v>0</v>
      </c>
      <c r="F178">
        <v>0</v>
      </c>
    </row>
    <row r="179" spans="1:6" x14ac:dyDescent="0.25">
      <c r="A179" t="s">
        <v>207</v>
      </c>
      <c r="B179" t="s">
        <v>1</v>
      </c>
      <c r="C179">
        <v>6.5</v>
      </c>
      <c r="D179">
        <v>0</v>
      </c>
      <c r="F179">
        <v>0</v>
      </c>
    </row>
    <row r="180" spans="1:6" x14ac:dyDescent="0.25">
      <c r="A180" t="s">
        <v>208</v>
      </c>
      <c r="B180" t="s">
        <v>1</v>
      </c>
      <c r="C180">
        <v>8.4</v>
      </c>
      <c r="D180">
        <v>0</v>
      </c>
      <c r="F180">
        <v>0</v>
      </c>
    </row>
    <row r="181" spans="1:6" x14ac:dyDescent="0.25">
      <c r="A181" t="s">
        <v>209</v>
      </c>
      <c r="B181" t="s">
        <v>1</v>
      </c>
      <c r="C181">
        <v>7.4</v>
      </c>
      <c r="D181">
        <v>0</v>
      </c>
      <c r="F181">
        <v>0</v>
      </c>
    </row>
    <row r="182" spans="1:6" x14ac:dyDescent="0.25">
      <c r="A182" t="s">
        <v>210</v>
      </c>
      <c r="B182" t="s">
        <v>2</v>
      </c>
      <c r="C182">
        <v>12</v>
      </c>
      <c r="D182">
        <v>281</v>
      </c>
      <c r="F182">
        <v>23.416666666666668</v>
      </c>
    </row>
    <row r="183" spans="1:6" x14ac:dyDescent="0.25">
      <c r="A183" t="s">
        <v>211</v>
      </c>
      <c r="B183" t="s">
        <v>2</v>
      </c>
      <c r="C183">
        <v>11.2</v>
      </c>
      <c r="D183">
        <v>230</v>
      </c>
      <c r="F183">
        <v>20.535714285714288</v>
      </c>
    </row>
    <row r="184" spans="1:6" x14ac:dyDescent="0.25">
      <c r="A184" t="s">
        <v>212</v>
      </c>
      <c r="B184" t="s">
        <v>2</v>
      </c>
      <c r="C184">
        <v>11.5</v>
      </c>
      <c r="D184">
        <v>228</v>
      </c>
      <c r="F184">
        <v>19.826086956521738</v>
      </c>
    </row>
    <row r="185" spans="1:6" x14ac:dyDescent="0.25">
      <c r="A185" t="s">
        <v>213</v>
      </c>
      <c r="B185" t="s">
        <v>2</v>
      </c>
      <c r="C185">
        <v>10.5</v>
      </c>
      <c r="D185">
        <v>228</v>
      </c>
      <c r="F185">
        <v>21.714285714285715</v>
      </c>
    </row>
    <row r="186" spans="1:6" x14ac:dyDescent="0.25">
      <c r="A186" t="s">
        <v>214</v>
      </c>
      <c r="B186" t="s">
        <v>2</v>
      </c>
      <c r="C186">
        <v>11.8</v>
      </c>
      <c r="D186">
        <v>199</v>
      </c>
      <c r="F186">
        <v>16.864406779661017</v>
      </c>
    </row>
    <row r="187" spans="1:6" x14ac:dyDescent="0.25">
      <c r="A187" t="s">
        <v>215</v>
      </c>
      <c r="B187" t="s">
        <v>2</v>
      </c>
      <c r="C187">
        <v>9.9</v>
      </c>
      <c r="D187">
        <v>196</v>
      </c>
      <c r="F187">
        <v>19.797979797979796</v>
      </c>
    </row>
    <row r="188" spans="1:6" x14ac:dyDescent="0.25">
      <c r="A188" t="s">
        <v>216</v>
      </c>
      <c r="B188" t="s">
        <v>2</v>
      </c>
      <c r="C188">
        <v>10.8</v>
      </c>
      <c r="D188">
        <v>195</v>
      </c>
      <c r="F188">
        <v>18.055555555555554</v>
      </c>
    </row>
    <row r="189" spans="1:6" x14ac:dyDescent="0.25">
      <c r="A189" t="s">
        <v>217</v>
      </c>
      <c r="B189" t="s">
        <v>2</v>
      </c>
      <c r="C189">
        <v>9.6</v>
      </c>
      <c r="D189">
        <v>186</v>
      </c>
      <c r="F189">
        <v>19.375</v>
      </c>
    </row>
    <row r="190" spans="1:6" x14ac:dyDescent="0.25">
      <c r="A190" t="s">
        <v>218</v>
      </c>
      <c r="B190" t="s">
        <v>2</v>
      </c>
      <c r="C190">
        <v>10.3</v>
      </c>
      <c r="D190">
        <v>182</v>
      </c>
      <c r="F190">
        <v>17.669902912621357</v>
      </c>
    </row>
    <row r="191" spans="1:6" x14ac:dyDescent="0.25">
      <c r="A191" t="s">
        <v>219</v>
      </c>
      <c r="B191" t="s">
        <v>2</v>
      </c>
      <c r="C191">
        <v>10.6</v>
      </c>
      <c r="D191">
        <v>172</v>
      </c>
      <c r="F191">
        <v>16.226415094339622</v>
      </c>
    </row>
    <row r="192" spans="1:6" x14ac:dyDescent="0.25">
      <c r="A192" t="s">
        <v>220</v>
      </c>
      <c r="B192" t="s">
        <v>2</v>
      </c>
      <c r="C192">
        <v>9.3000000000000007</v>
      </c>
      <c r="D192">
        <v>162</v>
      </c>
      <c r="F192">
        <v>17.419354838709676</v>
      </c>
    </row>
    <row r="193" spans="1:6" x14ac:dyDescent="0.25">
      <c r="A193" t="s">
        <v>221</v>
      </c>
      <c r="B193" t="s">
        <v>2</v>
      </c>
      <c r="C193">
        <v>10.199999999999999</v>
      </c>
      <c r="D193">
        <v>161</v>
      </c>
      <c r="F193">
        <v>15.784313725490197</v>
      </c>
    </row>
    <row r="194" spans="1:6" x14ac:dyDescent="0.25">
      <c r="A194" t="s">
        <v>222</v>
      </c>
      <c r="B194" t="s">
        <v>2</v>
      </c>
      <c r="C194">
        <v>10.4</v>
      </c>
      <c r="D194">
        <v>159</v>
      </c>
      <c r="F194">
        <v>15.288461538461538</v>
      </c>
    </row>
    <row r="195" spans="1:6" x14ac:dyDescent="0.25">
      <c r="A195" t="s">
        <v>223</v>
      </c>
      <c r="B195" t="s">
        <v>2</v>
      </c>
      <c r="C195">
        <v>10</v>
      </c>
      <c r="D195">
        <v>159</v>
      </c>
      <c r="F195">
        <v>15.9</v>
      </c>
    </row>
    <row r="196" spans="1:6" x14ac:dyDescent="0.25">
      <c r="A196" t="s">
        <v>224</v>
      </c>
      <c r="B196" t="s">
        <v>2</v>
      </c>
      <c r="C196">
        <v>11.1</v>
      </c>
      <c r="D196">
        <v>158</v>
      </c>
      <c r="F196">
        <v>14.234234234234235</v>
      </c>
    </row>
    <row r="197" spans="1:6" x14ac:dyDescent="0.25">
      <c r="A197" t="s">
        <v>225</v>
      </c>
      <c r="B197" t="s">
        <v>2</v>
      </c>
      <c r="C197">
        <v>9.6</v>
      </c>
      <c r="D197">
        <v>156</v>
      </c>
      <c r="F197">
        <v>16.25</v>
      </c>
    </row>
    <row r="198" spans="1:6" x14ac:dyDescent="0.25">
      <c r="A198" t="s">
        <v>226</v>
      </c>
      <c r="B198" t="s">
        <v>2</v>
      </c>
      <c r="C198">
        <v>8.6999999999999993</v>
      </c>
      <c r="D198">
        <v>156</v>
      </c>
      <c r="F198">
        <v>17.931034482758623</v>
      </c>
    </row>
    <row r="199" spans="1:6" x14ac:dyDescent="0.25">
      <c r="A199" t="s">
        <v>227</v>
      </c>
      <c r="B199" t="s">
        <v>2</v>
      </c>
      <c r="C199">
        <v>9.5</v>
      </c>
      <c r="D199">
        <v>155</v>
      </c>
      <c r="F199">
        <v>16.315789473684209</v>
      </c>
    </row>
    <row r="200" spans="1:6" x14ac:dyDescent="0.25">
      <c r="A200" t="s">
        <v>228</v>
      </c>
      <c r="B200" t="s">
        <v>2</v>
      </c>
      <c r="C200">
        <v>8.6999999999999993</v>
      </c>
      <c r="D200">
        <v>149</v>
      </c>
      <c r="F200">
        <v>17.126436781609197</v>
      </c>
    </row>
    <row r="201" spans="1:6" x14ac:dyDescent="0.25">
      <c r="A201" t="s">
        <v>229</v>
      </c>
      <c r="B201" t="s">
        <v>2</v>
      </c>
      <c r="C201">
        <v>9.8000000000000007</v>
      </c>
      <c r="D201">
        <v>144</v>
      </c>
      <c r="F201">
        <v>14.693877551020407</v>
      </c>
    </row>
    <row r="202" spans="1:6" x14ac:dyDescent="0.25">
      <c r="A202" t="s">
        <v>230</v>
      </c>
      <c r="B202" t="s">
        <v>2</v>
      </c>
      <c r="C202">
        <v>9.4</v>
      </c>
      <c r="D202">
        <v>143</v>
      </c>
      <c r="F202">
        <v>15.212765957446807</v>
      </c>
    </row>
    <row r="203" spans="1:6" x14ac:dyDescent="0.25">
      <c r="A203" t="s">
        <v>231</v>
      </c>
      <c r="B203" t="s">
        <v>2</v>
      </c>
      <c r="C203">
        <v>11</v>
      </c>
      <c r="D203">
        <v>143</v>
      </c>
      <c r="F203">
        <v>13</v>
      </c>
    </row>
    <row r="204" spans="1:6" x14ac:dyDescent="0.25">
      <c r="A204" t="s">
        <v>232</v>
      </c>
      <c r="B204" t="s">
        <v>2</v>
      </c>
      <c r="C204">
        <v>8.6</v>
      </c>
      <c r="D204">
        <v>140</v>
      </c>
      <c r="F204">
        <v>16.279069767441861</v>
      </c>
    </row>
    <row r="205" spans="1:6" x14ac:dyDescent="0.25">
      <c r="A205" t="s">
        <v>233</v>
      </c>
      <c r="B205" t="s">
        <v>2</v>
      </c>
      <c r="C205">
        <v>8.6999999999999993</v>
      </c>
      <c r="D205">
        <v>140</v>
      </c>
      <c r="F205">
        <v>16.091954022988507</v>
      </c>
    </row>
    <row r="206" spans="1:6" x14ac:dyDescent="0.25">
      <c r="A206" t="s">
        <v>234</v>
      </c>
      <c r="B206" t="s">
        <v>2</v>
      </c>
      <c r="C206">
        <v>9.5</v>
      </c>
      <c r="D206">
        <v>137</v>
      </c>
      <c r="F206">
        <v>14.421052631578947</v>
      </c>
    </row>
    <row r="207" spans="1:6" x14ac:dyDescent="0.25">
      <c r="A207" t="s">
        <v>235</v>
      </c>
      <c r="B207" t="s">
        <v>2</v>
      </c>
      <c r="C207">
        <v>8.6</v>
      </c>
      <c r="D207">
        <v>130</v>
      </c>
      <c r="F207">
        <v>15.116279069767442</v>
      </c>
    </row>
    <row r="208" spans="1:6" x14ac:dyDescent="0.25">
      <c r="A208" t="s">
        <v>236</v>
      </c>
      <c r="B208" t="s">
        <v>2</v>
      </c>
      <c r="C208">
        <v>8.6</v>
      </c>
      <c r="D208">
        <v>128</v>
      </c>
      <c r="F208">
        <v>14.883720930232558</v>
      </c>
    </row>
    <row r="209" spans="1:6" x14ac:dyDescent="0.25">
      <c r="A209" t="s">
        <v>237</v>
      </c>
      <c r="B209" t="s">
        <v>2</v>
      </c>
      <c r="C209">
        <v>8.6</v>
      </c>
      <c r="D209">
        <v>122</v>
      </c>
      <c r="F209">
        <v>14.186046511627907</v>
      </c>
    </row>
    <row r="210" spans="1:6" x14ac:dyDescent="0.25">
      <c r="A210" t="s">
        <v>238</v>
      </c>
      <c r="B210" t="s">
        <v>2</v>
      </c>
      <c r="C210">
        <v>9.6999999999999993</v>
      </c>
      <c r="D210">
        <v>122</v>
      </c>
      <c r="F210">
        <v>12.577319587628867</v>
      </c>
    </row>
    <row r="211" spans="1:6" x14ac:dyDescent="0.25">
      <c r="A211" t="s">
        <v>239</v>
      </c>
      <c r="B211" t="s">
        <v>2</v>
      </c>
      <c r="C211">
        <v>8.6</v>
      </c>
      <c r="D211">
        <v>117</v>
      </c>
      <c r="F211">
        <v>13.604651162790699</v>
      </c>
    </row>
    <row r="212" spans="1:6" x14ac:dyDescent="0.25">
      <c r="A212" t="s">
        <v>240</v>
      </c>
      <c r="B212" t="s">
        <v>2</v>
      </c>
      <c r="C212">
        <v>8.5</v>
      </c>
      <c r="D212">
        <v>114</v>
      </c>
      <c r="F212">
        <v>13.411764705882353</v>
      </c>
    </row>
    <row r="213" spans="1:6" x14ac:dyDescent="0.25">
      <c r="A213" t="s">
        <v>241</v>
      </c>
      <c r="B213" t="s">
        <v>2</v>
      </c>
      <c r="C213">
        <v>8.5</v>
      </c>
      <c r="D213">
        <v>112</v>
      </c>
      <c r="F213">
        <v>13.176470588235293</v>
      </c>
    </row>
    <row r="214" spans="1:6" x14ac:dyDescent="0.25">
      <c r="A214" t="s">
        <v>242</v>
      </c>
      <c r="B214" t="s">
        <v>2</v>
      </c>
      <c r="C214">
        <v>8.6</v>
      </c>
      <c r="D214">
        <v>111</v>
      </c>
      <c r="F214">
        <v>12.906976744186046</v>
      </c>
    </row>
    <row r="215" spans="1:6" x14ac:dyDescent="0.25">
      <c r="A215" t="s">
        <v>243</v>
      </c>
      <c r="B215" t="s">
        <v>2</v>
      </c>
      <c r="C215">
        <v>8.9</v>
      </c>
      <c r="D215">
        <v>110</v>
      </c>
      <c r="F215">
        <v>12.359550561797752</v>
      </c>
    </row>
    <row r="216" spans="1:6" x14ac:dyDescent="0.25">
      <c r="A216" t="s">
        <v>244</v>
      </c>
      <c r="B216" t="s">
        <v>2</v>
      </c>
      <c r="C216">
        <v>9.3000000000000007</v>
      </c>
      <c r="D216">
        <v>110</v>
      </c>
      <c r="F216">
        <v>11.82795698924731</v>
      </c>
    </row>
    <row r="217" spans="1:6" x14ac:dyDescent="0.25">
      <c r="A217" t="s">
        <v>245</v>
      </c>
      <c r="B217" t="s">
        <v>2</v>
      </c>
      <c r="C217">
        <v>8.4</v>
      </c>
      <c r="D217">
        <v>109</v>
      </c>
      <c r="F217">
        <v>12.976190476190476</v>
      </c>
    </row>
    <row r="218" spans="1:6" x14ac:dyDescent="0.25">
      <c r="A218" t="s">
        <v>246</v>
      </c>
      <c r="B218" t="s">
        <v>2</v>
      </c>
      <c r="C218">
        <v>8.5</v>
      </c>
      <c r="D218">
        <v>108</v>
      </c>
      <c r="F218">
        <v>12.705882352941176</v>
      </c>
    </row>
    <row r="219" spans="1:6" x14ac:dyDescent="0.25">
      <c r="A219" t="s">
        <v>247</v>
      </c>
      <c r="B219" t="s">
        <v>2</v>
      </c>
      <c r="C219">
        <v>9.6999999999999993</v>
      </c>
      <c r="D219">
        <v>107</v>
      </c>
      <c r="F219">
        <v>11.030927835051548</v>
      </c>
    </row>
    <row r="220" spans="1:6" x14ac:dyDescent="0.25">
      <c r="A220" t="s">
        <v>248</v>
      </c>
      <c r="B220" t="s">
        <v>2</v>
      </c>
      <c r="C220">
        <v>8.8000000000000007</v>
      </c>
      <c r="D220">
        <v>103</v>
      </c>
      <c r="F220">
        <v>11.704545454545453</v>
      </c>
    </row>
    <row r="221" spans="1:6" x14ac:dyDescent="0.25">
      <c r="A221" t="s">
        <v>249</v>
      </c>
      <c r="B221" t="s">
        <v>2</v>
      </c>
      <c r="C221">
        <v>8.3000000000000007</v>
      </c>
      <c r="D221">
        <v>103</v>
      </c>
      <c r="F221">
        <v>12.409638554216867</v>
      </c>
    </row>
    <row r="222" spans="1:6" x14ac:dyDescent="0.25">
      <c r="A222" t="s">
        <v>250</v>
      </c>
      <c r="B222" t="s">
        <v>2</v>
      </c>
      <c r="C222">
        <v>8.3000000000000007</v>
      </c>
      <c r="D222">
        <v>102</v>
      </c>
      <c r="F222">
        <v>12.289156626506022</v>
      </c>
    </row>
    <row r="223" spans="1:6" x14ac:dyDescent="0.25">
      <c r="A223" t="s">
        <v>251</v>
      </c>
      <c r="B223" t="s">
        <v>2</v>
      </c>
      <c r="C223">
        <v>8</v>
      </c>
      <c r="D223">
        <v>101</v>
      </c>
      <c r="F223">
        <v>12.625</v>
      </c>
    </row>
    <row r="224" spans="1:6" x14ac:dyDescent="0.25">
      <c r="A224" t="s">
        <v>252</v>
      </c>
      <c r="B224" t="s">
        <v>2</v>
      </c>
      <c r="C224">
        <v>9.6999999999999993</v>
      </c>
      <c r="D224">
        <v>100</v>
      </c>
      <c r="F224">
        <v>10.309278350515465</v>
      </c>
    </row>
    <row r="225" spans="1:6" x14ac:dyDescent="0.25">
      <c r="A225" t="s">
        <v>253</v>
      </c>
      <c r="B225" t="s">
        <v>2</v>
      </c>
      <c r="C225">
        <v>8.4</v>
      </c>
      <c r="D225">
        <v>100</v>
      </c>
      <c r="F225">
        <v>11.904761904761905</v>
      </c>
    </row>
    <row r="226" spans="1:6" x14ac:dyDescent="0.25">
      <c r="A226" t="s">
        <v>254</v>
      </c>
      <c r="B226" t="s">
        <v>2</v>
      </c>
      <c r="C226">
        <v>9.3000000000000007</v>
      </c>
      <c r="D226">
        <v>100</v>
      </c>
      <c r="F226">
        <v>10.75268817204301</v>
      </c>
    </row>
    <row r="227" spans="1:6" x14ac:dyDescent="0.25">
      <c r="A227" t="s">
        <v>255</v>
      </c>
      <c r="B227" t="s">
        <v>2</v>
      </c>
      <c r="C227">
        <v>8.3000000000000007</v>
      </c>
      <c r="D227">
        <v>100</v>
      </c>
      <c r="F227">
        <v>12.048192771084336</v>
      </c>
    </row>
    <row r="228" spans="1:6" x14ac:dyDescent="0.25">
      <c r="A228" t="s">
        <v>256</v>
      </c>
      <c r="B228" t="s">
        <v>2</v>
      </c>
      <c r="C228">
        <v>9</v>
      </c>
      <c r="D228">
        <v>99</v>
      </c>
      <c r="F228">
        <v>11</v>
      </c>
    </row>
    <row r="229" spans="1:6" x14ac:dyDescent="0.25">
      <c r="A229" t="s">
        <v>257</v>
      </c>
      <c r="B229" t="s">
        <v>2</v>
      </c>
      <c r="C229">
        <v>8.4</v>
      </c>
      <c r="D229">
        <v>99</v>
      </c>
      <c r="F229">
        <v>11.785714285714285</v>
      </c>
    </row>
    <row r="230" spans="1:6" x14ac:dyDescent="0.25">
      <c r="A230" t="s">
        <v>258</v>
      </c>
      <c r="B230" t="s">
        <v>2</v>
      </c>
      <c r="C230">
        <v>8.4</v>
      </c>
      <c r="D230">
        <v>98</v>
      </c>
      <c r="F230">
        <v>11.666666666666666</v>
      </c>
    </row>
    <row r="231" spans="1:6" x14ac:dyDescent="0.25">
      <c r="A231" t="s">
        <v>259</v>
      </c>
      <c r="B231" t="s">
        <v>2</v>
      </c>
      <c r="C231">
        <v>8.1999999999999993</v>
      </c>
      <c r="D231">
        <v>95</v>
      </c>
      <c r="F231">
        <v>11.585365853658537</v>
      </c>
    </row>
    <row r="232" spans="1:6" x14ac:dyDescent="0.25">
      <c r="A232" t="s">
        <v>260</v>
      </c>
      <c r="B232" t="s">
        <v>2</v>
      </c>
      <c r="C232">
        <v>8.1</v>
      </c>
      <c r="D232">
        <v>94</v>
      </c>
      <c r="F232">
        <v>11.604938271604938</v>
      </c>
    </row>
    <row r="233" spans="1:6" x14ac:dyDescent="0.25">
      <c r="A233" t="s">
        <v>261</v>
      </c>
      <c r="B233" t="s">
        <v>2</v>
      </c>
      <c r="C233">
        <v>7.8</v>
      </c>
      <c r="D233">
        <v>93</v>
      </c>
      <c r="F233">
        <v>11.923076923076923</v>
      </c>
    </row>
    <row r="234" spans="1:6" x14ac:dyDescent="0.25">
      <c r="A234" t="s">
        <v>262</v>
      </c>
      <c r="B234" t="s">
        <v>2</v>
      </c>
      <c r="C234">
        <v>7.9</v>
      </c>
      <c r="D234">
        <v>92</v>
      </c>
      <c r="F234">
        <v>11.645569620253164</v>
      </c>
    </row>
    <row r="235" spans="1:6" x14ac:dyDescent="0.25">
      <c r="A235" t="s">
        <v>263</v>
      </c>
      <c r="B235" t="s">
        <v>2</v>
      </c>
      <c r="C235">
        <v>7.9</v>
      </c>
      <c r="D235">
        <v>91</v>
      </c>
      <c r="F235">
        <v>11.518987341772151</v>
      </c>
    </row>
    <row r="236" spans="1:6" x14ac:dyDescent="0.25">
      <c r="A236" t="s">
        <v>264</v>
      </c>
      <c r="B236" t="s">
        <v>2</v>
      </c>
      <c r="C236">
        <v>8</v>
      </c>
      <c r="D236">
        <v>91</v>
      </c>
      <c r="F236">
        <v>11.375</v>
      </c>
    </row>
    <row r="237" spans="1:6" x14ac:dyDescent="0.25">
      <c r="A237" t="s">
        <v>265</v>
      </c>
      <c r="B237" t="s">
        <v>2</v>
      </c>
      <c r="C237">
        <v>9</v>
      </c>
      <c r="D237">
        <v>90</v>
      </c>
      <c r="F237">
        <v>10</v>
      </c>
    </row>
    <row r="238" spans="1:6" x14ac:dyDescent="0.25">
      <c r="A238" t="s">
        <v>266</v>
      </c>
      <c r="B238" t="s">
        <v>2</v>
      </c>
      <c r="C238">
        <v>8.1999999999999993</v>
      </c>
      <c r="D238">
        <v>90</v>
      </c>
      <c r="F238">
        <v>10.975609756097562</v>
      </c>
    </row>
    <row r="239" spans="1:6" x14ac:dyDescent="0.25">
      <c r="A239" t="s">
        <v>267</v>
      </c>
      <c r="B239" t="s">
        <v>2</v>
      </c>
      <c r="C239">
        <v>9</v>
      </c>
      <c r="D239">
        <v>90</v>
      </c>
      <c r="F239">
        <v>10</v>
      </c>
    </row>
    <row r="240" spans="1:6" x14ac:dyDescent="0.25">
      <c r="A240" t="s">
        <v>268</v>
      </c>
      <c r="B240" t="s">
        <v>2</v>
      </c>
      <c r="C240">
        <v>8.1</v>
      </c>
      <c r="D240">
        <v>89</v>
      </c>
      <c r="F240">
        <v>10.987654320987655</v>
      </c>
    </row>
    <row r="241" spans="1:6" x14ac:dyDescent="0.25">
      <c r="A241" t="s">
        <v>269</v>
      </c>
      <c r="B241" t="s">
        <v>2</v>
      </c>
      <c r="C241">
        <v>9</v>
      </c>
      <c r="D241">
        <v>89</v>
      </c>
      <c r="F241">
        <v>9.8888888888888893</v>
      </c>
    </row>
    <row r="242" spans="1:6" x14ac:dyDescent="0.25">
      <c r="A242" t="s">
        <v>270</v>
      </c>
      <c r="B242" t="s">
        <v>2</v>
      </c>
      <c r="C242">
        <v>9.1</v>
      </c>
      <c r="D242">
        <v>88</v>
      </c>
      <c r="F242">
        <v>9.6703296703296715</v>
      </c>
    </row>
    <row r="243" spans="1:6" x14ac:dyDescent="0.25">
      <c r="A243" t="s">
        <v>271</v>
      </c>
      <c r="B243" t="s">
        <v>2</v>
      </c>
      <c r="C243">
        <v>8.3000000000000007</v>
      </c>
      <c r="D243">
        <v>87</v>
      </c>
      <c r="F243">
        <v>10.481927710843372</v>
      </c>
    </row>
    <row r="244" spans="1:6" x14ac:dyDescent="0.25">
      <c r="A244" t="s">
        <v>272</v>
      </c>
      <c r="B244" t="s">
        <v>2</v>
      </c>
      <c r="C244">
        <v>7.9</v>
      </c>
      <c r="D244">
        <v>84</v>
      </c>
      <c r="F244">
        <v>10.632911392405063</v>
      </c>
    </row>
    <row r="245" spans="1:6" x14ac:dyDescent="0.25">
      <c r="A245" t="s">
        <v>273</v>
      </c>
      <c r="B245" t="s">
        <v>2</v>
      </c>
      <c r="C245">
        <v>7.8</v>
      </c>
      <c r="D245">
        <v>82</v>
      </c>
      <c r="F245">
        <v>10.512820512820513</v>
      </c>
    </row>
    <row r="246" spans="1:6" x14ac:dyDescent="0.25">
      <c r="A246" t="s">
        <v>274</v>
      </c>
      <c r="B246" t="s">
        <v>2</v>
      </c>
      <c r="C246">
        <v>8</v>
      </c>
      <c r="D246">
        <v>81</v>
      </c>
      <c r="F246">
        <v>10.125</v>
      </c>
    </row>
    <row r="247" spans="1:6" x14ac:dyDescent="0.25">
      <c r="A247" t="s">
        <v>275</v>
      </c>
      <c r="B247" t="s">
        <v>2</v>
      </c>
      <c r="C247">
        <v>8.1</v>
      </c>
      <c r="D247">
        <v>81</v>
      </c>
      <c r="F247">
        <v>10</v>
      </c>
    </row>
    <row r="248" spans="1:6" x14ac:dyDescent="0.25">
      <c r="A248" t="s">
        <v>276</v>
      </c>
      <c r="B248" t="s">
        <v>2</v>
      </c>
      <c r="C248">
        <v>7.9</v>
      </c>
      <c r="D248">
        <v>80</v>
      </c>
      <c r="F248">
        <v>10.126582278481012</v>
      </c>
    </row>
    <row r="249" spans="1:6" x14ac:dyDescent="0.25">
      <c r="A249" t="s">
        <v>277</v>
      </c>
      <c r="B249" t="s">
        <v>2</v>
      </c>
      <c r="C249">
        <v>9</v>
      </c>
      <c r="D249">
        <v>79</v>
      </c>
      <c r="F249">
        <v>8.7777777777777786</v>
      </c>
    </row>
    <row r="250" spans="1:6" x14ac:dyDescent="0.25">
      <c r="A250" t="s">
        <v>278</v>
      </c>
      <c r="B250" t="s">
        <v>2</v>
      </c>
      <c r="C250">
        <v>8</v>
      </c>
      <c r="D250">
        <v>78</v>
      </c>
      <c r="F250">
        <v>9.75</v>
      </c>
    </row>
    <row r="251" spans="1:6" x14ac:dyDescent="0.25">
      <c r="A251" t="s">
        <v>279</v>
      </c>
      <c r="B251" t="s">
        <v>2</v>
      </c>
      <c r="C251">
        <v>8.9</v>
      </c>
      <c r="D251">
        <v>76</v>
      </c>
      <c r="F251">
        <v>8.5393258426966288</v>
      </c>
    </row>
    <row r="252" spans="1:6" x14ac:dyDescent="0.25">
      <c r="A252" t="s">
        <v>280</v>
      </c>
      <c r="B252" t="s">
        <v>2</v>
      </c>
      <c r="C252">
        <v>7.4</v>
      </c>
      <c r="D252">
        <v>76</v>
      </c>
      <c r="F252">
        <v>10.27027027027027</v>
      </c>
    </row>
    <row r="253" spans="1:6" x14ac:dyDescent="0.25">
      <c r="A253" t="s">
        <v>281</v>
      </c>
      <c r="B253" t="s">
        <v>2</v>
      </c>
      <c r="C253">
        <v>8.8000000000000007</v>
      </c>
      <c r="D253">
        <v>76</v>
      </c>
      <c r="F253">
        <v>8.6363636363636349</v>
      </c>
    </row>
    <row r="254" spans="1:6" x14ac:dyDescent="0.25">
      <c r="A254" t="s">
        <v>282</v>
      </c>
      <c r="B254" t="s">
        <v>2</v>
      </c>
      <c r="C254">
        <v>7.8</v>
      </c>
      <c r="D254">
        <v>75</v>
      </c>
      <c r="F254">
        <v>9.615384615384615</v>
      </c>
    </row>
    <row r="255" spans="1:6" x14ac:dyDescent="0.25">
      <c r="A255" t="s">
        <v>283</v>
      </c>
      <c r="B255" t="s">
        <v>2</v>
      </c>
      <c r="C255">
        <v>7.9</v>
      </c>
      <c r="D255">
        <v>74</v>
      </c>
      <c r="F255">
        <v>9.3670886075949369</v>
      </c>
    </row>
    <row r="256" spans="1:6" x14ac:dyDescent="0.25">
      <c r="A256" t="s">
        <v>284</v>
      </c>
      <c r="B256" t="s">
        <v>2</v>
      </c>
      <c r="C256">
        <v>7.8</v>
      </c>
      <c r="D256">
        <v>74</v>
      </c>
      <c r="F256">
        <v>9.4871794871794872</v>
      </c>
    </row>
    <row r="257" spans="1:6" x14ac:dyDescent="0.25">
      <c r="A257" t="s">
        <v>285</v>
      </c>
      <c r="B257" t="s">
        <v>2</v>
      </c>
      <c r="C257">
        <v>7.7</v>
      </c>
      <c r="D257">
        <v>73</v>
      </c>
      <c r="F257">
        <v>9.4805194805194795</v>
      </c>
    </row>
    <row r="258" spans="1:6" x14ac:dyDescent="0.25">
      <c r="A258" t="s">
        <v>286</v>
      </c>
      <c r="B258" t="s">
        <v>2</v>
      </c>
      <c r="C258">
        <v>7.3</v>
      </c>
      <c r="D258">
        <v>72</v>
      </c>
      <c r="F258">
        <v>9.8630136986301373</v>
      </c>
    </row>
    <row r="259" spans="1:6" x14ac:dyDescent="0.25">
      <c r="A259" t="s">
        <v>287</v>
      </c>
      <c r="B259" t="s">
        <v>2</v>
      </c>
      <c r="C259">
        <v>7.6</v>
      </c>
      <c r="D259">
        <v>72</v>
      </c>
      <c r="F259">
        <v>9.4736842105263168</v>
      </c>
    </row>
    <row r="260" spans="1:6" x14ac:dyDescent="0.25">
      <c r="A260" t="s">
        <v>288</v>
      </c>
      <c r="B260" t="s">
        <v>2</v>
      </c>
      <c r="C260">
        <v>8.9</v>
      </c>
      <c r="D260">
        <v>71</v>
      </c>
      <c r="F260">
        <v>7.97752808988764</v>
      </c>
    </row>
    <row r="261" spans="1:6" x14ac:dyDescent="0.25">
      <c r="A261" t="s">
        <v>289</v>
      </c>
      <c r="B261" t="s">
        <v>2</v>
      </c>
      <c r="C261">
        <v>7.7</v>
      </c>
      <c r="D261">
        <v>69</v>
      </c>
      <c r="F261">
        <v>8.9610389610389607</v>
      </c>
    </row>
    <row r="262" spans="1:6" x14ac:dyDescent="0.25">
      <c r="A262" t="s">
        <v>290</v>
      </c>
      <c r="B262" t="s">
        <v>2</v>
      </c>
      <c r="C262">
        <v>7.5</v>
      </c>
      <c r="D262">
        <v>68</v>
      </c>
      <c r="F262">
        <v>9.0666666666666664</v>
      </c>
    </row>
    <row r="263" spans="1:6" x14ac:dyDescent="0.25">
      <c r="A263" t="s">
        <v>291</v>
      </c>
      <c r="B263" t="s">
        <v>2</v>
      </c>
      <c r="C263">
        <v>7.4</v>
      </c>
      <c r="D263">
        <v>67</v>
      </c>
      <c r="F263">
        <v>9.0540540540540544</v>
      </c>
    </row>
    <row r="264" spans="1:6" x14ac:dyDescent="0.25">
      <c r="A264" t="s">
        <v>292</v>
      </c>
      <c r="B264" t="s">
        <v>2</v>
      </c>
      <c r="C264">
        <v>7.6</v>
      </c>
      <c r="D264">
        <v>66</v>
      </c>
      <c r="F264">
        <v>8.6842105263157894</v>
      </c>
    </row>
    <row r="265" spans="1:6" x14ac:dyDescent="0.25">
      <c r="A265" t="s">
        <v>293</v>
      </c>
      <c r="B265" t="s">
        <v>2</v>
      </c>
      <c r="C265">
        <v>8.8000000000000007</v>
      </c>
      <c r="D265">
        <v>65</v>
      </c>
      <c r="F265">
        <v>7.3863636363636358</v>
      </c>
    </row>
    <row r="266" spans="1:6" x14ac:dyDescent="0.25">
      <c r="A266" t="s">
        <v>294</v>
      </c>
      <c r="B266" t="s">
        <v>2</v>
      </c>
      <c r="C266">
        <v>7.5</v>
      </c>
      <c r="D266">
        <v>65</v>
      </c>
      <c r="F266">
        <v>8.6666666666666661</v>
      </c>
    </row>
    <row r="267" spans="1:6" x14ac:dyDescent="0.25">
      <c r="A267" t="s">
        <v>295</v>
      </c>
      <c r="B267" t="s">
        <v>2</v>
      </c>
      <c r="C267">
        <v>7.6</v>
      </c>
      <c r="D267">
        <v>64</v>
      </c>
      <c r="F267">
        <v>8.4210526315789469</v>
      </c>
    </row>
    <row r="268" spans="1:6" x14ac:dyDescent="0.25">
      <c r="A268" t="s">
        <v>296</v>
      </c>
      <c r="B268" t="s">
        <v>2</v>
      </c>
      <c r="C268">
        <v>7.5</v>
      </c>
      <c r="D268">
        <v>63</v>
      </c>
      <c r="F268">
        <v>8.4</v>
      </c>
    </row>
    <row r="269" spans="1:6" x14ac:dyDescent="0.25">
      <c r="A269" t="s">
        <v>297</v>
      </c>
      <c r="B269" t="s">
        <v>2</v>
      </c>
      <c r="C269">
        <v>7.4</v>
      </c>
      <c r="D269">
        <v>61</v>
      </c>
      <c r="F269">
        <v>8.2432432432432421</v>
      </c>
    </row>
    <row r="270" spans="1:6" x14ac:dyDescent="0.25">
      <c r="A270" t="s">
        <v>298</v>
      </c>
      <c r="B270" t="s">
        <v>2</v>
      </c>
      <c r="C270">
        <v>8.6999999999999993</v>
      </c>
      <c r="D270">
        <v>59</v>
      </c>
      <c r="F270">
        <v>6.7816091954022992</v>
      </c>
    </row>
    <row r="271" spans="1:6" x14ac:dyDescent="0.25">
      <c r="A271" t="s">
        <v>299</v>
      </c>
      <c r="B271" t="s">
        <v>2</v>
      </c>
      <c r="C271">
        <v>7.3</v>
      </c>
      <c r="D271">
        <v>59</v>
      </c>
      <c r="F271">
        <v>8.0821917808219172</v>
      </c>
    </row>
    <row r="272" spans="1:6" x14ac:dyDescent="0.25">
      <c r="A272" t="s">
        <v>300</v>
      </c>
      <c r="B272" t="s">
        <v>2</v>
      </c>
      <c r="C272">
        <v>7.2</v>
      </c>
      <c r="D272">
        <v>57</v>
      </c>
      <c r="F272">
        <v>7.9166666666666661</v>
      </c>
    </row>
    <row r="273" spans="1:6" x14ac:dyDescent="0.25">
      <c r="A273" t="s">
        <v>301</v>
      </c>
      <c r="B273" t="s">
        <v>2</v>
      </c>
      <c r="C273">
        <v>7.1</v>
      </c>
      <c r="D273">
        <v>57</v>
      </c>
      <c r="F273">
        <v>8.0281690140845079</v>
      </c>
    </row>
    <row r="274" spans="1:6" x14ac:dyDescent="0.25">
      <c r="A274" t="s">
        <v>302</v>
      </c>
      <c r="B274" t="s">
        <v>2</v>
      </c>
      <c r="C274">
        <v>8.9</v>
      </c>
      <c r="D274">
        <v>56</v>
      </c>
      <c r="F274">
        <v>6.2921348314606735</v>
      </c>
    </row>
    <row r="275" spans="1:6" x14ac:dyDescent="0.25">
      <c r="A275" t="s">
        <v>303</v>
      </c>
      <c r="B275" t="s">
        <v>2</v>
      </c>
      <c r="C275">
        <v>8.6999999999999993</v>
      </c>
      <c r="D275">
        <v>53</v>
      </c>
      <c r="F275">
        <v>6.0919540229885065</v>
      </c>
    </row>
    <row r="276" spans="1:6" x14ac:dyDescent="0.25">
      <c r="A276" t="s">
        <v>304</v>
      </c>
      <c r="B276" t="s">
        <v>2</v>
      </c>
      <c r="C276">
        <v>7.8</v>
      </c>
      <c r="D276">
        <v>52</v>
      </c>
      <c r="F276">
        <v>6.666666666666667</v>
      </c>
    </row>
    <row r="277" spans="1:6" x14ac:dyDescent="0.25">
      <c r="A277" t="s">
        <v>305</v>
      </c>
      <c r="B277" t="s">
        <v>2</v>
      </c>
      <c r="C277">
        <v>6.5</v>
      </c>
      <c r="D277">
        <v>52</v>
      </c>
      <c r="F277">
        <v>8</v>
      </c>
    </row>
    <row r="278" spans="1:6" x14ac:dyDescent="0.25">
      <c r="A278" t="s">
        <v>306</v>
      </c>
      <c r="B278" t="s">
        <v>2</v>
      </c>
      <c r="C278">
        <v>7.3</v>
      </c>
      <c r="D278">
        <v>51</v>
      </c>
      <c r="F278">
        <v>6.9863013698630141</v>
      </c>
    </row>
    <row r="279" spans="1:6" x14ac:dyDescent="0.25">
      <c r="A279" t="s">
        <v>307</v>
      </c>
      <c r="B279" t="s">
        <v>2</v>
      </c>
      <c r="C279">
        <v>7.2</v>
      </c>
      <c r="D279">
        <v>50</v>
      </c>
      <c r="F279">
        <v>6.9444444444444446</v>
      </c>
    </row>
    <row r="280" spans="1:6" x14ac:dyDescent="0.25">
      <c r="A280" t="s">
        <v>307</v>
      </c>
      <c r="B280" t="s">
        <v>2</v>
      </c>
      <c r="C280">
        <v>7.2</v>
      </c>
      <c r="D280">
        <v>50</v>
      </c>
      <c r="F280">
        <v>6.9444444444444446</v>
      </c>
    </row>
    <row r="281" spans="1:6" x14ac:dyDescent="0.25">
      <c r="A281" t="s">
        <v>307</v>
      </c>
      <c r="B281" t="s">
        <v>2</v>
      </c>
      <c r="C281">
        <v>7</v>
      </c>
      <c r="D281">
        <v>0</v>
      </c>
      <c r="F281">
        <v>0</v>
      </c>
    </row>
    <row r="282" spans="1:6" x14ac:dyDescent="0.25">
      <c r="A282" t="s">
        <v>307</v>
      </c>
      <c r="B282" t="s">
        <v>2</v>
      </c>
      <c r="C282">
        <v>7</v>
      </c>
      <c r="D282">
        <v>0</v>
      </c>
      <c r="F282">
        <v>0</v>
      </c>
    </row>
    <row r="283" spans="1:6" x14ac:dyDescent="0.25">
      <c r="A283" t="s">
        <v>308</v>
      </c>
      <c r="B283" t="s">
        <v>2</v>
      </c>
      <c r="C283">
        <v>7.1</v>
      </c>
      <c r="D283">
        <v>49</v>
      </c>
      <c r="F283">
        <v>6.9014084507042259</v>
      </c>
    </row>
    <row r="284" spans="1:6" x14ac:dyDescent="0.25">
      <c r="A284" t="s">
        <v>309</v>
      </c>
      <c r="B284" t="s">
        <v>2</v>
      </c>
      <c r="C284">
        <v>7.2</v>
      </c>
      <c r="D284">
        <v>45</v>
      </c>
      <c r="F284">
        <v>6.25</v>
      </c>
    </row>
    <row r="285" spans="1:6" x14ac:dyDescent="0.25">
      <c r="A285" t="s">
        <v>310</v>
      </c>
      <c r="B285" t="s">
        <v>2</v>
      </c>
      <c r="C285">
        <v>8.6999999999999993</v>
      </c>
      <c r="D285">
        <v>45</v>
      </c>
      <c r="F285">
        <v>5.1724137931034484</v>
      </c>
    </row>
    <row r="286" spans="1:6" x14ac:dyDescent="0.25">
      <c r="A286" t="s">
        <v>311</v>
      </c>
      <c r="B286" t="s">
        <v>2</v>
      </c>
      <c r="C286">
        <v>7.8</v>
      </c>
      <c r="D286">
        <v>44</v>
      </c>
      <c r="F286">
        <v>5.6410256410256414</v>
      </c>
    </row>
    <row r="287" spans="1:6" x14ac:dyDescent="0.25">
      <c r="A287" t="s">
        <v>312</v>
      </c>
      <c r="B287" t="s">
        <v>2</v>
      </c>
      <c r="C287">
        <v>7.2</v>
      </c>
      <c r="D287">
        <v>43</v>
      </c>
      <c r="F287">
        <v>5.9722222222222223</v>
      </c>
    </row>
    <row r="288" spans="1:6" x14ac:dyDescent="0.25">
      <c r="A288" t="s">
        <v>313</v>
      </c>
      <c r="B288" t="s">
        <v>2</v>
      </c>
      <c r="C288">
        <v>7.3</v>
      </c>
      <c r="D288">
        <v>42</v>
      </c>
      <c r="F288">
        <v>5.7534246575342465</v>
      </c>
    </row>
    <row r="289" spans="1:6" x14ac:dyDescent="0.25">
      <c r="A289" t="s">
        <v>314</v>
      </c>
      <c r="B289" t="s">
        <v>2</v>
      </c>
      <c r="C289">
        <v>7.1</v>
      </c>
      <c r="D289">
        <v>40</v>
      </c>
      <c r="F289">
        <v>5.6338028169014089</v>
      </c>
    </row>
    <row r="290" spans="1:6" x14ac:dyDescent="0.25">
      <c r="A290" t="s">
        <v>315</v>
      </c>
      <c r="B290" t="s">
        <v>2</v>
      </c>
      <c r="C290">
        <v>7.3</v>
      </c>
      <c r="D290">
        <v>40</v>
      </c>
      <c r="F290">
        <v>5.4794520547945202</v>
      </c>
    </row>
    <row r="291" spans="1:6" x14ac:dyDescent="0.25">
      <c r="A291" t="s">
        <v>316</v>
      </c>
      <c r="B291" t="s">
        <v>2</v>
      </c>
      <c r="C291">
        <v>7.1</v>
      </c>
      <c r="D291">
        <v>40</v>
      </c>
      <c r="F291">
        <v>5.6338028169014089</v>
      </c>
    </row>
    <row r="292" spans="1:6" x14ac:dyDescent="0.25">
      <c r="A292" t="s">
        <v>317</v>
      </c>
      <c r="B292" t="s">
        <v>2</v>
      </c>
      <c r="C292">
        <v>7.9</v>
      </c>
      <c r="D292">
        <v>36</v>
      </c>
      <c r="F292">
        <v>4.5569620253164551</v>
      </c>
    </row>
    <row r="293" spans="1:6" x14ac:dyDescent="0.25">
      <c r="A293" t="s">
        <v>318</v>
      </c>
      <c r="B293" t="s">
        <v>2</v>
      </c>
      <c r="C293">
        <v>6.9</v>
      </c>
      <c r="D293">
        <v>34</v>
      </c>
      <c r="F293">
        <v>4.9275362318840576</v>
      </c>
    </row>
    <row r="294" spans="1:6" x14ac:dyDescent="0.25">
      <c r="A294" t="s">
        <v>319</v>
      </c>
      <c r="B294" t="s">
        <v>2</v>
      </c>
      <c r="C294">
        <v>7</v>
      </c>
      <c r="D294">
        <v>34</v>
      </c>
      <c r="F294">
        <v>4.8571428571428568</v>
      </c>
    </row>
    <row r="295" spans="1:6" x14ac:dyDescent="0.25">
      <c r="A295" t="s">
        <v>320</v>
      </c>
      <c r="B295" t="s">
        <v>2</v>
      </c>
      <c r="C295">
        <v>6.9</v>
      </c>
      <c r="D295">
        <v>33</v>
      </c>
      <c r="F295">
        <v>4.7826086956521738</v>
      </c>
    </row>
    <row r="296" spans="1:6" x14ac:dyDescent="0.25">
      <c r="A296" t="s">
        <v>321</v>
      </c>
      <c r="B296" t="s">
        <v>2</v>
      </c>
      <c r="C296">
        <v>6.9</v>
      </c>
      <c r="D296">
        <v>32</v>
      </c>
      <c r="F296">
        <v>4.63768115942029</v>
      </c>
    </row>
    <row r="297" spans="1:6" x14ac:dyDescent="0.25">
      <c r="A297" t="s">
        <v>322</v>
      </c>
      <c r="B297" t="s">
        <v>2</v>
      </c>
      <c r="C297">
        <v>6.9</v>
      </c>
      <c r="D297">
        <v>31</v>
      </c>
      <c r="F297">
        <v>4.4927536231884053</v>
      </c>
    </row>
    <row r="298" spans="1:6" x14ac:dyDescent="0.25">
      <c r="A298" t="s">
        <v>323</v>
      </c>
      <c r="B298" t="s">
        <v>2</v>
      </c>
      <c r="C298">
        <v>7.7</v>
      </c>
      <c r="D298">
        <v>31</v>
      </c>
      <c r="F298">
        <v>4.0259740259740262</v>
      </c>
    </row>
    <row r="299" spans="1:6" x14ac:dyDescent="0.25">
      <c r="A299" t="s">
        <v>324</v>
      </c>
      <c r="B299" t="s">
        <v>2</v>
      </c>
      <c r="C299">
        <v>8.5</v>
      </c>
      <c r="D299">
        <v>30</v>
      </c>
      <c r="F299">
        <v>3.5294117647058822</v>
      </c>
    </row>
    <row r="300" spans="1:6" x14ac:dyDescent="0.25">
      <c r="A300" t="s">
        <v>325</v>
      </c>
      <c r="B300" t="s">
        <v>2</v>
      </c>
      <c r="C300">
        <v>7.8</v>
      </c>
      <c r="D300">
        <v>27</v>
      </c>
      <c r="F300">
        <v>3.4615384615384617</v>
      </c>
    </row>
    <row r="301" spans="1:6" x14ac:dyDescent="0.25">
      <c r="A301" t="s">
        <v>326</v>
      </c>
      <c r="B301" t="s">
        <v>2</v>
      </c>
      <c r="C301">
        <v>6.9</v>
      </c>
      <c r="D301">
        <v>27</v>
      </c>
      <c r="F301">
        <v>3.9130434782608692</v>
      </c>
    </row>
    <row r="302" spans="1:6" x14ac:dyDescent="0.25">
      <c r="A302" t="s">
        <v>327</v>
      </c>
      <c r="B302" t="s">
        <v>2</v>
      </c>
      <c r="C302">
        <v>6.8</v>
      </c>
      <c r="D302">
        <v>25</v>
      </c>
      <c r="F302">
        <v>3.6764705882352944</v>
      </c>
    </row>
    <row r="303" spans="1:6" x14ac:dyDescent="0.25">
      <c r="A303" t="s">
        <v>328</v>
      </c>
      <c r="B303" t="s">
        <v>2</v>
      </c>
      <c r="C303">
        <v>6.8</v>
      </c>
      <c r="D303">
        <v>25</v>
      </c>
      <c r="F303">
        <v>3.6764705882352944</v>
      </c>
    </row>
    <row r="304" spans="1:6" x14ac:dyDescent="0.25">
      <c r="A304" t="s">
        <v>329</v>
      </c>
      <c r="B304" t="s">
        <v>2</v>
      </c>
      <c r="C304">
        <v>6.9</v>
      </c>
      <c r="D304">
        <v>24</v>
      </c>
      <c r="F304">
        <v>3.4782608695652173</v>
      </c>
    </row>
    <row r="305" spans="1:6" x14ac:dyDescent="0.25">
      <c r="A305" t="s">
        <v>330</v>
      </c>
      <c r="B305" t="s">
        <v>2</v>
      </c>
      <c r="C305">
        <v>6.8</v>
      </c>
      <c r="D305">
        <v>23</v>
      </c>
      <c r="F305">
        <v>3.3823529411764706</v>
      </c>
    </row>
    <row r="306" spans="1:6" x14ac:dyDescent="0.25">
      <c r="A306" t="s">
        <v>331</v>
      </c>
      <c r="B306" t="s">
        <v>2</v>
      </c>
      <c r="C306">
        <v>7.6</v>
      </c>
      <c r="D306">
        <v>17</v>
      </c>
      <c r="F306">
        <v>2.236842105263158</v>
      </c>
    </row>
    <row r="307" spans="1:6" x14ac:dyDescent="0.25">
      <c r="A307" t="s">
        <v>332</v>
      </c>
      <c r="B307" t="s">
        <v>2</v>
      </c>
      <c r="C307">
        <v>9.6</v>
      </c>
      <c r="D307">
        <v>12</v>
      </c>
      <c r="F307">
        <v>1.25</v>
      </c>
    </row>
    <row r="308" spans="1:6" x14ac:dyDescent="0.25">
      <c r="A308" t="s">
        <v>333</v>
      </c>
      <c r="B308" t="s">
        <v>2</v>
      </c>
      <c r="C308">
        <v>6.5</v>
      </c>
      <c r="D308">
        <v>11</v>
      </c>
      <c r="F308">
        <v>1.6923076923076923</v>
      </c>
    </row>
    <row r="309" spans="1:6" x14ac:dyDescent="0.25">
      <c r="A309" t="s">
        <v>334</v>
      </c>
      <c r="B309" t="s">
        <v>2</v>
      </c>
      <c r="C309">
        <v>6.5</v>
      </c>
      <c r="D309">
        <v>11</v>
      </c>
      <c r="F309">
        <v>1.6923076923076923</v>
      </c>
    </row>
    <row r="310" spans="1:6" x14ac:dyDescent="0.25">
      <c r="A310" t="s">
        <v>335</v>
      </c>
      <c r="B310" t="s">
        <v>2</v>
      </c>
      <c r="C310">
        <v>6.5</v>
      </c>
      <c r="D310">
        <v>11</v>
      </c>
      <c r="F310">
        <v>1.6923076923076923</v>
      </c>
    </row>
    <row r="311" spans="1:6" x14ac:dyDescent="0.25">
      <c r="A311" t="s">
        <v>336</v>
      </c>
      <c r="B311" t="s">
        <v>2</v>
      </c>
      <c r="C311">
        <v>6.4</v>
      </c>
      <c r="D311">
        <v>10</v>
      </c>
      <c r="F311">
        <v>1.5625</v>
      </c>
    </row>
    <row r="312" spans="1:6" x14ac:dyDescent="0.25">
      <c r="A312" t="s">
        <v>337</v>
      </c>
      <c r="B312" t="s">
        <v>2</v>
      </c>
      <c r="C312">
        <v>6.4</v>
      </c>
      <c r="D312">
        <v>9</v>
      </c>
      <c r="F312">
        <v>1.40625</v>
      </c>
    </row>
    <row r="313" spans="1:6" x14ac:dyDescent="0.25">
      <c r="A313" t="s">
        <v>338</v>
      </c>
      <c r="B313" t="s">
        <v>2</v>
      </c>
      <c r="C313">
        <v>5.6</v>
      </c>
      <c r="D313">
        <v>8</v>
      </c>
      <c r="F313">
        <v>1.4285714285714286</v>
      </c>
    </row>
    <row r="314" spans="1:6" x14ac:dyDescent="0.25">
      <c r="A314" t="s">
        <v>339</v>
      </c>
      <c r="B314" t="s">
        <v>2</v>
      </c>
      <c r="C314">
        <v>6.3</v>
      </c>
      <c r="D314">
        <v>8</v>
      </c>
      <c r="F314">
        <v>1.2698412698412698</v>
      </c>
    </row>
    <row r="315" spans="1:6" x14ac:dyDescent="0.25">
      <c r="A315" t="s">
        <v>340</v>
      </c>
      <c r="B315" t="s">
        <v>2</v>
      </c>
      <c r="C315">
        <v>6.3</v>
      </c>
      <c r="D315">
        <v>8</v>
      </c>
      <c r="F315">
        <v>1.2698412698412698</v>
      </c>
    </row>
    <row r="316" spans="1:6" x14ac:dyDescent="0.25">
      <c r="A316" t="s">
        <v>341</v>
      </c>
      <c r="B316" t="s">
        <v>2</v>
      </c>
      <c r="C316">
        <v>6.3</v>
      </c>
      <c r="D316">
        <v>7</v>
      </c>
      <c r="F316">
        <v>1.1111111111111112</v>
      </c>
    </row>
    <row r="317" spans="1:6" x14ac:dyDescent="0.25">
      <c r="A317" t="s">
        <v>342</v>
      </c>
      <c r="B317" t="s">
        <v>2</v>
      </c>
      <c r="C317">
        <v>7</v>
      </c>
      <c r="D317">
        <v>6</v>
      </c>
      <c r="F317">
        <v>0.8571428571428571</v>
      </c>
    </row>
    <row r="318" spans="1:6" x14ac:dyDescent="0.25">
      <c r="A318" t="s">
        <v>343</v>
      </c>
      <c r="B318" t="s">
        <v>2</v>
      </c>
      <c r="C318">
        <v>6.1</v>
      </c>
      <c r="D318">
        <v>5</v>
      </c>
      <c r="F318">
        <v>0.81967213114754101</v>
      </c>
    </row>
    <row r="319" spans="1:6" x14ac:dyDescent="0.25">
      <c r="A319" t="s">
        <v>344</v>
      </c>
      <c r="B319" t="s">
        <v>2</v>
      </c>
      <c r="C319">
        <v>8.8000000000000007</v>
      </c>
      <c r="D319">
        <v>4</v>
      </c>
      <c r="F319">
        <v>0.45454545454545453</v>
      </c>
    </row>
    <row r="320" spans="1:6" x14ac:dyDescent="0.25">
      <c r="A320" t="s">
        <v>345</v>
      </c>
      <c r="B320" t="s">
        <v>2</v>
      </c>
      <c r="C320">
        <v>6.7</v>
      </c>
      <c r="D320">
        <v>3</v>
      </c>
      <c r="F320">
        <v>0.44776119402985076</v>
      </c>
    </row>
    <row r="321" spans="1:6" x14ac:dyDescent="0.25">
      <c r="A321" t="s">
        <v>346</v>
      </c>
      <c r="B321" t="s">
        <v>2</v>
      </c>
      <c r="C321">
        <v>5.7</v>
      </c>
      <c r="D321">
        <v>2</v>
      </c>
      <c r="F321">
        <v>0.35087719298245612</v>
      </c>
    </row>
    <row r="322" spans="1:6" x14ac:dyDescent="0.25">
      <c r="A322" t="s">
        <v>347</v>
      </c>
      <c r="B322" t="s">
        <v>2</v>
      </c>
      <c r="C322">
        <v>5.0999999999999996</v>
      </c>
      <c r="D322">
        <v>0</v>
      </c>
      <c r="F322">
        <v>0</v>
      </c>
    </row>
    <row r="323" spans="1:6" x14ac:dyDescent="0.25">
      <c r="A323" t="s">
        <v>348</v>
      </c>
      <c r="B323" t="s">
        <v>2</v>
      </c>
      <c r="C323">
        <v>5.3</v>
      </c>
      <c r="D323">
        <v>0</v>
      </c>
      <c r="F323">
        <v>0</v>
      </c>
    </row>
    <row r="324" spans="1:6" x14ac:dyDescent="0.25">
      <c r="A324" t="s">
        <v>349</v>
      </c>
      <c r="B324" t="s">
        <v>2</v>
      </c>
      <c r="C324">
        <v>5.3</v>
      </c>
      <c r="D324">
        <v>0</v>
      </c>
      <c r="F324">
        <v>0</v>
      </c>
    </row>
    <row r="325" spans="1:6" x14ac:dyDescent="0.25">
      <c r="A325" t="s">
        <v>350</v>
      </c>
      <c r="B325" t="s">
        <v>2</v>
      </c>
      <c r="C325">
        <v>5</v>
      </c>
      <c r="D325">
        <v>0</v>
      </c>
      <c r="F325">
        <v>0</v>
      </c>
    </row>
    <row r="326" spans="1:6" x14ac:dyDescent="0.25">
      <c r="A326" t="s">
        <v>351</v>
      </c>
      <c r="B326" t="s">
        <v>2</v>
      </c>
      <c r="C326">
        <v>7.1</v>
      </c>
      <c r="D326">
        <v>0</v>
      </c>
      <c r="F326">
        <v>0</v>
      </c>
    </row>
    <row r="327" spans="1:6" x14ac:dyDescent="0.25">
      <c r="A327" t="s">
        <v>352</v>
      </c>
      <c r="B327" t="s">
        <v>2</v>
      </c>
      <c r="C327">
        <v>9</v>
      </c>
      <c r="D327">
        <v>0</v>
      </c>
      <c r="F327">
        <v>0</v>
      </c>
    </row>
    <row r="328" spans="1:6" x14ac:dyDescent="0.25">
      <c r="A328" t="s">
        <v>353</v>
      </c>
      <c r="B328" t="s">
        <v>2</v>
      </c>
      <c r="C328">
        <v>7.4</v>
      </c>
      <c r="D328">
        <v>0</v>
      </c>
      <c r="F328">
        <v>0</v>
      </c>
    </row>
    <row r="329" spans="1:6" x14ac:dyDescent="0.25">
      <c r="A329" t="s">
        <v>354</v>
      </c>
      <c r="B329" t="s">
        <v>2</v>
      </c>
      <c r="C329">
        <v>6.2</v>
      </c>
      <c r="D329">
        <v>0</v>
      </c>
      <c r="F329">
        <v>0</v>
      </c>
    </row>
    <row r="330" spans="1:6" x14ac:dyDescent="0.25">
      <c r="A330" t="s">
        <v>355</v>
      </c>
      <c r="B330" t="s">
        <v>2</v>
      </c>
      <c r="C330">
        <v>6.8</v>
      </c>
      <c r="D330">
        <v>0</v>
      </c>
      <c r="F330">
        <v>0</v>
      </c>
    </row>
    <row r="331" spans="1:6" x14ac:dyDescent="0.25">
      <c r="A331" t="s">
        <v>356</v>
      </c>
      <c r="B331" t="s">
        <v>2</v>
      </c>
      <c r="C331">
        <v>5.9</v>
      </c>
      <c r="D331">
        <v>0</v>
      </c>
      <c r="F331">
        <v>0</v>
      </c>
    </row>
    <row r="332" spans="1:6" x14ac:dyDescent="0.25">
      <c r="A332" t="s">
        <v>357</v>
      </c>
      <c r="B332" t="s">
        <v>2</v>
      </c>
      <c r="C332">
        <v>7.1</v>
      </c>
      <c r="D332">
        <v>0</v>
      </c>
      <c r="F332">
        <v>0</v>
      </c>
    </row>
    <row r="333" spans="1:6" x14ac:dyDescent="0.25">
      <c r="A333" t="s">
        <v>358</v>
      </c>
      <c r="B333" t="s">
        <v>2</v>
      </c>
      <c r="C333">
        <v>9.1</v>
      </c>
      <c r="D333">
        <v>0</v>
      </c>
      <c r="F333">
        <v>0</v>
      </c>
    </row>
    <row r="334" spans="1:6" x14ac:dyDescent="0.25">
      <c r="A334" t="s">
        <v>359</v>
      </c>
      <c r="B334" t="s">
        <v>2</v>
      </c>
      <c r="C334">
        <v>8.9</v>
      </c>
      <c r="D334">
        <v>0</v>
      </c>
      <c r="F334">
        <v>0</v>
      </c>
    </row>
    <row r="335" spans="1:6" x14ac:dyDescent="0.25">
      <c r="A335" t="s">
        <v>360</v>
      </c>
      <c r="B335" t="s">
        <v>2</v>
      </c>
      <c r="C335">
        <v>8.5</v>
      </c>
      <c r="D335">
        <v>0</v>
      </c>
      <c r="F335">
        <v>0</v>
      </c>
    </row>
    <row r="336" spans="1:6" x14ac:dyDescent="0.25">
      <c r="A336" t="s">
        <v>361</v>
      </c>
      <c r="B336" t="s">
        <v>2</v>
      </c>
      <c r="C336">
        <v>7.3</v>
      </c>
      <c r="D336">
        <v>0</v>
      </c>
      <c r="F336">
        <v>0</v>
      </c>
    </row>
    <row r="337" spans="1:6" x14ac:dyDescent="0.25">
      <c r="A337" t="s">
        <v>362</v>
      </c>
      <c r="B337" t="s">
        <v>2</v>
      </c>
      <c r="C337">
        <v>7.9</v>
      </c>
      <c r="D337">
        <v>0</v>
      </c>
      <c r="F337">
        <v>0</v>
      </c>
    </row>
    <row r="338" spans="1:6" x14ac:dyDescent="0.25">
      <c r="A338" t="s">
        <v>363</v>
      </c>
      <c r="B338" t="s">
        <v>2</v>
      </c>
      <c r="C338">
        <v>7</v>
      </c>
      <c r="D338">
        <v>0</v>
      </c>
      <c r="F338">
        <v>0</v>
      </c>
    </row>
    <row r="339" spans="1:6" x14ac:dyDescent="0.25">
      <c r="A339" t="s">
        <v>364</v>
      </c>
      <c r="B339" t="s">
        <v>2</v>
      </c>
      <c r="C339">
        <v>6.3</v>
      </c>
      <c r="D339">
        <v>0</v>
      </c>
      <c r="F339">
        <v>0</v>
      </c>
    </row>
    <row r="340" spans="1:6" x14ac:dyDescent="0.25">
      <c r="A340" t="s">
        <v>365</v>
      </c>
      <c r="B340" t="s">
        <v>2</v>
      </c>
      <c r="C340">
        <v>8.4</v>
      </c>
      <c r="D340">
        <v>0</v>
      </c>
      <c r="F340">
        <v>0</v>
      </c>
    </row>
    <row r="341" spans="1:6" x14ac:dyDescent="0.25">
      <c r="A341" t="s">
        <v>366</v>
      </c>
      <c r="B341" t="s">
        <v>2</v>
      </c>
      <c r="C341">
        <v>7.9</v>
      </c>
      <c r="D341">
        <v>0</v>
      </c>
      <c r="F341">
        <v>0</v>
      </c>
    </row>
    <row r="342" spans="1:6" x14ac:dyDescent="0.25">
      <c r="A342" t="s">
        <v>367</v>
      </c>
      <c r="B342" t="s">
        <v>2</v>
      </c>
      <c r="C342">
        <v>7.4</v>
      </c>
      <c r="D342">
        <v>0</v>
      </c>
      <c r="F342">
        <v>0</v>
      </c>
    </row>
    <row r="343" spans="1:6" x14ac:dyDescent="0.25">
      <c r="A343" t="s">
        <v>368</v>
      </c>
      <c r="B343" t="s">
        <v>2</v>
      </c>
      <c r="C343">
        <v>7.7</v>
      </c>
      <c r="D343">
        <v>0</v>
      </c>
      <c r="F343">
        <v>0</v>
      </c>
    </row>
    <row r="344" spans="1:6" x14ac:dyDescent="0.25">
      <c r="A344" t="s">
        <v>369</v>
      </c>
      <c r="B344" t="s">
        <v>2</v>
      </c>
      <c r="C344">
        <v>6.5</v>
      </c>
      <c r="D344">
        <v>0</v>
      </c>
      <c r="F344">
        <v>0</v>
      </c>
    </row>
    <row r="345" spans="1:6" x14ac:dyDescent="0.25">
      <c r="A345" t="s">
        <v>370</v>
      </c>
      <c r="B345" t="s">
        <v>2</v>
      </c>
      <c r="C345">
        <v>5.8</v>
      </c>
      <c r="D345">
        <v>0</v>
      </c>
      <c r="F345">
        <v>0</v>
      </c>
    </row>
    <row r="346" spans="1:6" x14ac:dyDescent="0.25">
      <c r="A346" t="s">
        <v>371</v>
      </c>
      <c r="B346" t="s">
        <v>2</v>
      </c>
      <c r="C346">
        <v>7.2</v>
      </c>
      <c r="D346">
        <v>0</v>
      </c>
      <c r="F346">
        <v>0</v>
      </c>
    </row>
    <row r="347" spans="1:6" x14ac:dyDescent="0.25">
      <c r="A347" t="s">
        <v>372</v>
      </c>
      <c r="B347" t="s">
        <v>2</v>
      </c>
      <c r="C347">
        <v>6.5</v>
      </c>
      <c r="D347">
        <v>0</v>
      </c>
      <c r="F347">
        <v>0</v>
      </c>
    </row>
    <row r="348" spans="1:6" x14ac:dyDescent="0.25">
      <c r="A348" t="s">
        <v>373</v>
      </c>
      <c r="B348" t="s">
        <v>2</v>
      </c>
      <c r="C348">
        <v>8.3000000000000007</v>
      </c>
      <c r="D348">
        <v>0</v>
      </c>
      <c r="F348">
        <v>0</v>
      </c>
    </row>
    <row r="349" spans="1:6" x14ac:dyDescent="0.25">
      <c r="A349" t="s">
        <v>374</v>
      </c>
      <c r="B349" t="s">
        <v>2</v>
      </c>
      <c r="C349">
        <v>9.1999999999999993</v>
      </c>
      <c r="D349">
        <v>0</v>
      </c>
      <c r="F349">
        <v>0</v>
      </c>
    </row>
    <row r="350" spans="1:6" x14ac:dyDescent="0.25">
      <c r="A350" t="s">
        <v>375</v>
      </c>
      <c r="B350" t="s">
        <v>2</v>
      </c>
      <c r="C350">
        <v>5.5</v>
      </c>
      <c r="D350">
        <v>0</v>
      </c>
      <c r="F350">
        <v>0</v>
      </c>
    </row>
    <row r="351" spans="1:6" x14ac:dyDescent="0.25">
      <c r="A351" t="s">
        <v>376</v>
      </c>
      <c r="B351" t="s">
        <v>2</v>
      </c>
      <c r="C351">
        <v>7</v>
      </c>
      <c r="D351">
        <v>0</v>
      </c>
      <c r="F351">
        <v>0</v>
      </c>
    </row>
    <row r="352" spans="1:6" x14ac:dyDescent="0.25">
      <c r="A352" t="s">
        <v>377</v>
      </c>
      <c r="B352" t="s">
        <v>2</v>
      </c>
      <c r="C352">
        <v>7.6</v>
      </c>
      <c r="D352">
        <v>0</v>
      </c>
      <c r="F352">
        <v>0</v>
      </c>
    </row>
    <row r="353" spans="1:6" x14ac:dyDescent="0.25">
      <c r="A353" t="s">
        <v>378</v>
      </c>
      <c r="B353" t="s">
        <v>2</v>
      </c>
      <c r="C353">
        <v>7.5</v>
      </c>
      <c r="D353">
        <v>0</v>
      </c>
      <c r="F353">
        <v>0</v>
      </c>
    </row>
    <row r="354" spans="1:6" x14ac:dyDescent="0.25">
      <c r="A354" t="s">
        <v>379</v>
      </c>
      <c r="B354" t="s">
        <v>2</v>
      </c>
      <c r="C354">
        <v>7.9</v>
      </c>
      <c r="D354">
        <v>0</v>
      </c>
      <c r="F354">
        <v>0</v>
      </c>
    </row>
    <row r="355" spans="1:6" x14ac:dyDescent="0.25">
      <c r="A355" t="s">
        <v>380</v>
      </c>
      <c r="B355" t="s">
        <v>2</v>
      </c>
      <c r="C355">
        <v>7.9</v>
      </c>
      <c r="D355">
        <v>0</v>
      </c>
      <c r="F355">
        <v>0</v>
      </c>
    </row>
    <row r="356" spans="1:6" x14ac:dyDescent="0.25">
      <c r="A356" t="s">
        <v>381</v>
      </c>
      <c r="B356" t="s">
        <v>2</v>
      </c>
      <c r="C356">
        <v>6.3</v>
      </c>
      <c r="D356">
        <v>0</v>
      </c>
      <c r="F356">
        <v>0</v>
      </c>
    </row>
    <row r="357" spans="1:6" x14ac:dyDescent="0.25">
      <c r="A357" t="s">
        <v>382</v>
      </c>
      <c r="B357" t="s">
        <v>2</v>
      </c>
      <c r="C357">
        <v>7.4</v>
      </c>
      <c r="D357">
        <v>0</v>
      </c>
      <c r="F357">
        <v>0</v>
      </c>
    </row>
    <row r="358" spans="1:6" x14ac:dyDescent="0.25">
      <c r="A358" t="s">
        <v>383</v>
      </c>
      <c r="B358" t="s">
        <v>2</v>
      </c>
      <c r="C358">
        <v>8.4</v>
      </c>
      <c r="D358">
        <v>0</v>
      </c>
      <c r="F358">
        <v>0</v>
      </c>
    </row>
    <row r="359" spans="1:6" x14ac:dyDescent="0.25">
      <c r="A359" t="s">
        <v>384</v>
      </c>
      <c r="B359" t="s">
        <v>2</v>
      </c>
      <c r="C359">
        <v>7</v>
      </c>
      <c r="D359">
        <v>0</v>
      </c>
      <c r="F359">
        <v>0</v>
      </c>
    </row>
    <row r="360" spans="1:6" x14ac:dyDescent="0.25">
      <c r="A360" t="s">
        <v>385</v>
      </c>
      <c r="B360" t="s">
        <v>2</v>
      </c>
      <c r="C360">
        <v>9</v>
      </c>
      <c r="D360">
        <v>0</v>
      </c>
      <c r="F360">
        <v>0</v>
      </c>
    </row>
    <row r="361" spans="1:6" x14ac:dyDescent="0.25">
      <c r="A361" t="s">
        <v>386</v>
      </c>
      <c r="B361" t="s">
        <v>2</v>
      </c>
      <c r="C361">
        <v>7.2</v>
      </c>
      <c r="D361">
        <v>0</v>
      </c>
      <c r="F361">
        <v>0</v>
      </c>
    </row>
    <row r="362" spans="1:6" x14ac:dyDescent="0.25">
      <c r="A362" t="s">
        <v>387</v>
      </c>
      <c r="B362" t="s">
        <v>2</v>
      </c>
      <c r="C362">
        <v>9.1</v>
      </c>
      <c r="D362">
        <v>0</v>
      </c>
      <c r="F362">
        <v>0</v>
      </c>
    </row>
    <row r="363" spans="1:6" x14ac:dyDescent="0.25">
      <c r="A363" t="s">
        <v>388</v>
      </c>
      <c r="B363" t="s">
        <v>2</v>
      </c>
      <c r="C363">
        <v>8.6999999999999993</v>
      </c>
      <c r="D363">
        <v>0</v>
      </c>
      <c r="F363">
        <v>0</v>
      </c>
    </row>
    <row r="364" spans="1:6" x14ac:dyDescent="0.25">
      <c r="A364" t="s">
        <v>389</v>
      </c>
      <c r="B364" t="s">
        <v>2</v>
      </c>
      <c r="C364">
        <v>6.8</v>
      </c>
      <c r="D364">
        <v>0</v>
      </c>
      <c r="F364">
        <v>0</v>
      </c>
    </row>
    <row r="365" spans="1:6" x14ac:dyDescent="0.25">
      <c r="A365" t="s">
        <v>390</v>
      </c>
      <c r="B365" t="s">
        <v>2</v>
      </c>
      <c r="C365">
        <v>7.7</v>
      </c>
      <c r="D365">
        <v>0</v>
      </c>
      <c r="F365">
        <v>0</v>
      </c>
    </row>
    <row r="366" spans="1:6" x14ac:dyDescent="0.25">
      <c r="A366" t="s">
        <v>391</v>
      </c>
      <c r="B366" t="s">
        <v>2</v>
      </c>
      <c r="C366">
        <v>6</v>
      </c>
      <c r="D366">
        <v>0</v>
      </c>
      <c r="F366">
        <v>0</v>
      </c>
    </row>
    <row r="367" spans="1:6" x14ac:dyDescent="0.25">
      <c r="A367" t="s">
        <v>392</v>
      </c>
      <c r="B367" t="s">
        <v>2</v>
      </c>
      <c r="C367">
        <v>6.3</v>
      </c>
      <c r="D367">
        <v>0</v>
      </c>
      <c r="F367">
        <v>0</v>
      </c>
    </row>
    <row r="368" spans="1:6" x14ac:dyDescent="0.25">
      <c r="A368" t="s">
        <v>393</v>
      </c>
      <c r="B368" t="s">
        <v>2</v>
      </c>
      <c r="C368">
        <v>6.2</v>
      </c>
      <c r="D368">
        <v>0</v>
      </c>
      <c r="F368">
        <v>0</v>
      </c>
    </row>
    <row r="369" spans="1:6" x14ac:dyDescent="0.25">
      <c r="A369" t="s">
        <v>394</v>
      </c>
      <c r="B369" t="s">
        <v>2</v>
      </c>
      <c r="C369">
        <v>8.8000000000000007</v>
      </c>
      <c r="D369">
        <v>0</v>
      </c>
      <c r="F369">
        <v>0</v>
      </c>
    </row>
    <row r="370" spans="1:6" x14ac:dyDescent="0.25">
      <c r="A370" t="s">
        <v>395</v>
      </c>
      <c r="B370" t="s">
        <v>2</v>
      </c>
      <c r="C370">
        <v>8.3000000000000007</v>
      </c>
      <c r="D370">
        <v>0</v>
      </c>
      <c r="F370">
        <v>0</v>
      </c>
    </row>
    <row r="371" spans="1:6" x14ac:dyDescent="0.25">
      <c r="A371" t="s">
        <v>396</v>
      </c>
      <c r="B371" t="s">
        <v>2</v>
      </c>
      <c r="C371">
        <v>8.3000000000000007</v>
      </c>
      <c r="D371">
        <v>0</v>
      </c>
      <c r="F371">
        <v>0</v>
      </c>
    </row>
    <row r="372" spans="1:6" x14ac:dyDescent="0.25">
      <c r="A372" t="s">
        <v>397</v>
      </c>
      <c r="B372" t="s">
        <v>2</v>
      </c>
      <c r="C372">
        <v>5.4</v>
      </c>
      <c r="D372">
        <v>0</v>
      </c>
      <c r="F372">
        <v>0</v>
      </c>
    </row>
    <row r="373" spans="1:6" x14ac:dyDescent="0.25">
      <c r="A373" t="s">
        <v>398</v>
      </c>
      <c r="B373" t="s">
        <v>2</v>
      </c>
      <c r="C373">
        <v>6.5</v>
      </c>
      <c r="D373">
        <v>0</v>
      </c>
      <c r="F373">
        <v>0</v>
      </c>
    </row>
    <row r="374" spans="1:6" x14ac:dyDescent="0.25">
      <c r="A374" t="s">
        <v>399</v>
      </c>
      <c r="B374" t="s">
        <v>2</v>
      </c>
      <c r="C374">
        <v>5.2</v>
      </c>
      <c r="D374">
        <v>0</v>
      </c>
      <c r="F374">
        <v>0</v>
      </c>
    </row>
    <row r="375" spans="1:6" x14ac:dyDescent="0.25">
      <c r="A375" t="s">
        <v>400</v>
      </c>
      <c r="B375" t="s">
        <v>2</v>
      </c>
      <c r="C375">
        <v>5.6</v>
      </c>
      <c r="D375">
        <v>0</v>
      </c>
      <c r="F375">
        <v>0</v>
      </c>
    </row>
    <row r="376" spans="1:6" x14ac:dyDescent="0.25">
      <c r="A376" t="s">
        <v>401</v>
      </c>
      <c r="B376" t="s">
        <v>2</v>
      </c>
      <c r="C376">
        <v>5.5</v>
      </c>
      <c r="D376">
        <v>0</v>
      </c>
      <c r="F376">
        <v>0</v>
      </c>
    </row>
    <row r="377" spans="1:6" x14ac:dyDescent="0.25">
      <c r="A377" t="s">
        <v>402</v>
      </c>
      <c r="B377" t="s">
        <v>2</v>
      </c>
      <c r="C377">
        <v>6.7</v>
      </c>
      <c r="D377">
        <v>0</v>
      </c>
      <c r="F377">
        <v>0</v>
      </c>
    </row>
    <row r="378" spans="1:6" x14ac:dyDescent="0.25">
      <c r="A378" t="s">
        <v>403</v>
      </c>
      <c r="B378" t="s">
        <v>3</v>
      </c>
      <c r="C378">
        <v>12.9</v>
      </c>
      <c r="D378">
        <v>378</v>
      </c>
      <c r="F378">
        <v>29.302325581395348</v>
      </c>
    </row>
    <row r="379" spans="1:6" x14ac:dyDescent="0.25">
      <c r="A379" t="s">
        <v>404</v>
      </c>
      <c r="B379" t="s">
        <v>3</v>
      </c>
      <c r="C379">
        <v>13</v>
      </c>
      <c r="D379">
        <v>280</v>
      </c>
      <c r="F379">
        <v>21.53846153846154</v>
      </c>
    </row>
    <row r="380" spans="1:6" x14ac:dyDescent="0.25">
      <c r="A380" t="s">
        <v>405</v>
      </c>
      <c r="B380" t="s">
        <v>3</v>
      </c>
      <c r="C380">
        <v>12.8</v>
      </c>
      <c r="D380">
        <v>202</v>
      </c>
      <c r="F380">
        <v>15.78125</v>
      </c>
    </row>
    <row r="381" spans="1:6" x14ac:dyDescent="0.25">
      <c r="A381" t="s">
        <v>406</v>
      </c>
      <c r="B381" t="s">
        <v>3</v>
      </c>
      <c r="C381">
        <v>12.2</v>
      </c>
      <c r="D381">
        <v>193</v>
      </c>
      <c r="F381">
        <v>15.819672131147541</v>
      </c>
    </row>
    <row r="382" spans="1:6" x14ac:dyDescent="0.25">
      <c r="A382" t="s">
        <v>407</v>
      </c>
      <c r="B382" t="s">
        <v>3</v>
      </c>
      <c r="C382">
        <v>11.5</v>
      </c>
      <c r="D382">
        <v>185</v>
      </c>
      <c r="F382">
        <v>16.086956521739129</v>
      </c>
    </row>
    <row r="383" spans="1:6" x14ac:dyDescent="0.25">
      <c r="A383" t="s">
        <v>408</v>
      </c>
      <c r="B383" t="s">
        <v>3</v>
      </c>
      <c r="C383">
        <v>12.7</v>
      </c>
      <c r="D383">
        <v>183</v>
      </c>
      <c r="F383">
        <v>14.409448818897639</v>
      </c>
    </row>
    <row r="384" spans="1:6" x14ac:dyDescent="0.25">
      <c r="A384" t="s">
        <v>409</v>
      </c>
      <c r="B384" t="s">
        <v>3</v>
      </c>
      <c r="C384">
        <v>10.6</v>
      </c>
      <c r="D384">
        <v>181</v>
      </c>
      <c r="F384">
        <v>17.075471698113208</v>
      </c>
    </row>
    <row r="385" spans="1:6" x14ac:dyDescent="0.25">
      <c r="A385" t="s">
        <v>410</v>
      </c>
      <c r="B385" t="s">
        <v>3</v>
      </c>
      <c r="C385">
        <v>10.1</v>
      </c>
      <c r="D385">
        <v>178</v>
      </c>
      <c r="F385">
        <v>17.623762376237625</v>
      </c>
    </row>
    <row r="386" spans="1:6" x14ac:dyDescent="0.25">
      <c r="A386" t="s">
        <v>411</v>
      </c>
      <c r="B386" t="s">
        <v>3</v>
      </c>
      <c r="C386">
        <v>11.4</v>
      </c>
      <c r="D386">
        <v>158</v>
      </c>
      <c r="F386">
        <v>13.859649122807017</v>
      </c>
    </row>
    <row r="387" spans="1:6" x14ac:dyDescent="0.25">
      <c r="A387" t="s">
        <v>412</v>
      </c>
      <c r="B387" t="s">
        <v>3</v>
      </c>
      <c r="C387">
        <v>12</v>
      </c>
      <c r="D387">
        <v>153</v>
      </c>
      <c r="F387">
        <v>12.75</v>
      </c>
    </row>
    <row r="388" spans="1:6" x14ac:dyDescent="0.25">
      <c r="A388" t="s">
        <v>413</v>
      </c>
      <c r="B388" t="s">
        <v>3</v>
      </c>
      <c r="C388">
        <v>12.1</v>
      </c>
      <c r="D388">
        <v>130</v>
      </c>
      <c r="F388">
        <v>10.743801652892563</v>
      </c>
    </row>
    <row r="389" spans="1:6" x14ac:dyDescent="0.25">
      <c r="A389" t="s">
        <v>414</v>
      </c>
      <c r="B389" t="s">
        <v>3</v>
      </c>
      <c r="C389">
        <v>11.7</v>
      </c>
      <c r="D389">
        <v>130</v>
      </c>
      <c r="F389">
        <v>11.111111111111112</v>
      </c>
    </row>
    <row r="390" spans="1:6" x14ac:dyDescent="0.25">
      <c r="A390" t="s">
        <v>415</v>
      </c>
      <c r="B390" t="s">
        <v>3</v>
      </c>
      <c r="C390">
        <v>9.6</v>
      </c>
      <c r="D390">
        <v>122</v>
      </c>
      <c r="F390">
        <v>12.708333333333334</v>
      </c>
    </row>
    <row r="391" spans="1:6" x14ac:dyDescent="0.25">
      <c r="A391" t="s">
        <v>416</v>
      </c>
      <c r="B391" t="s">
        <v>3</v>
      </c>
      <c r="C391">
        <v>9.8000000000000007</v>
      </c>
      <c r="D391">
        <v>119</v>
      </c>
      <c r="F391">
        <v>12.142857142857142</v>
      </c>
    </row>
    <row r="392" spans="1:6" x14ac:dyDescent="0.25">
      <c r="A392" t="s">
        <v>417</v>
      </c>
      <c r="B392" t="s">
        <v>3</v>
      </c>
      <c r="C392">
        <v>9.6999999999999993</v>
      </c>
      <c r="D392">
        <v>118</v>
      </c>
      <c r="F392">
        <v>12.164948453608249</v>
      </c>
    </row>
    <row r="393" spans="1:6" x14ac:dyDescent="0.25">
      <c r="A393" t="s">
        <v>418</v>
      </c>
      <c r="B393" t="s">
        <v>3</v>
      </c>
      <c r="C393">
        <v>9.6999999999999993</v>
      </c>
      <c r="D393">
        <v>116</v>
      </c>
      <c r="F393">
        <v>11.958762886597938</v>
      </c>
    </row>
    <row r="394" spans="1:6" x14ac:dyDescent="0.25">
      <c r="A394" t="s">
        <v>419</v>
      </c>
      <c r="B394" t="s">
        <v>3</v>
      </c>
      <c r="C394">
        <v>9.3000000000000007</v>
      </c>
      <c r="D394">
        <v>113</v>
      </c>
      <c r="F394">
        <v>12.150537634408602</v>
      </c>
    </row>
    <row r="395" spans="1:6" x14ac:dyDescent="0.25">
      <c r="A395" t="s">
        <v>420</v>
      </c>
      <c r="B395" t="s">
        <v>3</v>
      </c>
      <c r="C395">
        <v>10.5</v>
      </c>
      <c r="D395">
        <v>111</v>
      </c>
      <c r="F395">
        <v>10.571428571428571</v>
      </c>
    </row>
    <row r="396" spans="1:6" x14ac:dyDescent="0.25">
      <c r="A396" t="s">
        <v>421</v>
      </c>
      <c r="B396" t="s">
        <v>3</v>
      </c>
      <c r="C396">
        <v>9.4</v>
      </c>
      <c r="D396">
        <v>109</v>
      </c>
      <c r="F396">
        <v>11.595744680851064</v>
      </c>
    </row>
    <row r="397" spans="1:6" x14ac:dyDescent="0.25">
      <c r="A397" t="s">
        <v>422</v>
      </c>
      <c r="B397" t="s">
        <v>3</v>
      </c>
      <c r="C397">
        <v>10.4</v>
      </c>
      <c r="D397">
        <v>108</v>
      </c>
      <c r="F397">
        <v>10.384615384615385</v>
      </c>
    </row>
    <row r="398" spans="1:6" x14ac:dyDescent="0.25">
      <c r="A398" t="s">
        <v>423</v>
      </c>
      <c r="B398" t="s">
        <v>3</v>
      </c>
      <c r="C398">
        <v>9.3000000000000007</v>
      </c>
      <c r="D398">
        <v>106</v>
      </c>
      <c r="F398">
        <v>11.39784946236559</v>
      </c>
    </row>
    <row r="399" spans="1:6" x14ac:dyDescent="0.25">
      <c r="A399" t="s">
        <v>424</v>
      </c>
      <c r="B399" t="s">
        <v>3</v>
      </c>
      <c r="C399">
        <v>9.1999999999999993</v>
      </c>
      <c r="D399">
        <v>99</v>
      </c>
      <c r="F399">
        <v>10.760869565217392</v>
      </c>
    </row>
    <row r="400" spans="1:6" x14ac:dyDescent="0.25">
      <c r="A400" t="s">
        <v>425</v>
      </c>
      <c r="B400" t="s">
        <v>3</v>
      </c>
      <c r="C400">
        <v>9.5</v>
      </c>
      <c r="D400">
        <v>98</v>
      </c>
      <c r="F400">
        <v>10.315789473684211</v>
      </c>
    </row>
    <row r="401" spans="1:6" x14ac:dyDescent="0.25">
      <c r="A401" t="s">
        <v>426</v>
      </c>
      <c r="B401" t="s">
        <v>3</v>
      </c>
      <c r="C401">
        <v>9.6</v>
      </c>
      <c r="D401">
        <v>94</v>
      </c>
      <c r="F401">
        <v>9.7916666666666679</v>
      </c>
    </row>
    <row r="402" spans="1:6" x14ac:dyDescent="0.25">
      <c r="A402" t="s">
        <v>427</v>
      </c>
      <c r="B402" t="s">
        <v>3</v>
      </c>
      <c r="C402">
        <v>12.5</v>
      </c>
      <c r="D402">
        <v>93</v>
      </c>
      <c r="F402">
        <v>7.44</v>
      </c>
    </row>
    <row r="403" spans="1:6" x14ac:dyDescent="0.25">
      <c r="A403" t="s">
        <v>428</v>
      </c>
      <c r="B403" t="s">
        <v>3</v>
      </c>
      <c r="C403">
        <v>9.1</v>
      </c>
      <c r="D403">
        <v>92</v>
      </c>
      <c r="F403">
        <v>10.109890109890109</v>
      </c>
    </row>
    <row r="404" spans="1:6" x14ac:dyDescent="0.25">
      <c r="A404" t="s">
        <v>429</v>
      </c>
      <c r="B404" t="s">
        <v>3</v>
      </c>
      <c r="C404">
        <v>9</v>
      </c>
      <c r="D404">
        <v>92</v>
      </c>
      <c r="F404">
        <v>10.222222222222221</v>
      </c>
    </row>
    <row r="405" spans="1:6" x14ac:dyDescent="0.25">
      <c r="A405" t="s">
        <v>430</v>
      </c>
      <c r="B405" t="s">
        <v>3</v>
      </c>
      <c r="C405">
        <v>8.6</v>
      </c>
      <c r="D405">
        <v>87</v>
      </c>
      <c r="F405">
        <v>10.116279069767442</v>
      </c>
    </row>
    <row r="406" spans="1:6" x14ac:dyDescent="0.25">
      <c r="A406" t="s">
        <v>431</v>
      </c>
      <c r="B406" t="s">
        <v>3</v>
      </c>
      <c r="C406">
        <v>8.8000000000000007</v>
      </c>
      <c r="D406">
        <v>86</v>
      </c>
      <c r="F406">
        <v>9.7727272727272716</v>
      </c>
    </row>
    <row r="407" spans="1:6" x14ac:dyDescent="0.25">
      <c r="A407" t="s">
        <v>432</v>
      </c>
      <c r="B407" t="s">
        <v>3</v>
      </c>
      <c r="C407">
        <v>8.8000000000000007</v>
      </c>
      <c r="D407">
        <v>82</v>
      </c>
      <c r="F407">
        <v>9.3181818181818166</v>
      </c>
    </row>
    <row r="408" spans="1:6" x14ac:dyDescent="0.25">
      <c r="A408" t="s">
        <v>433</v>
      </c>
      <c r="B408" t="s">
        <v>3</v>
      </c>
      <c r="C408">
        <v>10</v>
      </c>
      <c r="D408">
        <v>81</v>
      </c>
      <c r="F408">
        <v>8.1</v>
      </c>
    </row>
    <row r="409" spans="1:6" x14ac:dyDescent="0.25">
      <c r="A409" t="s">
        <v>434</v>
      </c>
      <c r="B409" t="s">
        <v>3</v>
      </c>
      <c r="C409">
        <v>10.1</v>
      </c>
      <c r="D409">
        <v>80</v>
      </c>
      <c r="F409">
        <v>7.9207920792079207</v>
      </c>
    </row>
    <row r="410" spans="1:6" x14ac:dyDescent="0.25">
      <c r="A410" t="s">
        <v>435</v>
      </c>
      <c r="B410" t="s">
        <v>3</v>
      </c>
      <c r="C410">
        <v>9.4</v>
      </c>
      <c r="D410">
        <v>80</v>
      </c>
      <c r="F410">
        <v>8.5106382978723403</v>
      </c>
    </row>
    <row r="411" spans="1:6" x14ac:dyDescent="0.25">
      <c r="A411" t="s">
        <v>436</v>
      </c>
      <c r="B411" t="s">
        <v>3</v>
      </c>
      <c r="C411">
        <v>8.1999999999999993</v>
      </c>
      <c r="D411">
        <v>79</v>
      </c>
      <c r="F411">
        <v>9.6341463414634152</v>
      </c>
    </row>
    <row r="412" spans="1:6" x14ac:dyDescent="0.25">
      <c r="A412" t="s">
        <v>437</v>
      </c>
      <c r="B412" t="s">
        <v>3</v>
      </c>
      <c r="C412">
        <v>11.3</v>
      </c>
      <c r="D412">
        <v>79</v>
      </c>
      <c r="F412">
        <v>6.9911504424778759</v>
      </c>
    </row>
    <row r="413" spans="1:6" x14ac:dyDescent="0.25">
      <c r="A413" t="s">
        <v>438</v>
      </c>
      <c r="B413" t="s">
        <v>3</v>
      </c>
      <c r="C413">
        <v>8.5</v>
      </c>
      <c r="D413">
        <v>71</v>
      </c>
      <c r="F413">
        <v>8.3529411764705888</v>
      </c>
    </row>
    <row r="414" spans="1:6" x14ac:dyDescent="0.25">
      <c r="A414" t="s">
        <v>439</v>
      </c>
      <c r="B414" t="s">
        <v>3</v>
      </c>
      <c r="C414">
        <v>9.5</v>
      </c>
      <c r="D414">
        <v>67</v>
      </c>
      <c r="F414">
        <v>7.0526315789473681</v>
      </c>
    </row>
    <row r="415" spans="1:6" x14ac:dyDescent="0.25">
      <c r="A415" t="s">
        <v>440</v>
      </c>
      <c r="B415" t="s">
        <v>3</v>
      </c>
      <c r="C415">
        <v>8.1</v>
      </c>
      <c r="D415">
        <v>65</v>
      </c>
      <c r="F415">
        <v>8.0246913580246915</v>
      </c>
    </row>
    <row r="416" spans="1:6" x14ac:dyDescent="0.25">
      <c r="A416" t="s">
        <v>441</v>
      </c>
      <c r="B416" t="s">
        <v>3</v>
      </c>
      <c r="C416">
        <v>8.3000000000000007</v>
      </c>
      <c r="D416">
        <v>64</v>
      </c>
      <c r="F416">
        <v>7.710843373493975</v>
      </c>
    </row>
    <row r="417" spans="1:6" x14ac:dyDescent="0.25">
      <c r="A417" t="s">
        <v>442</v>
      </c>
      <c r="B417" t="s">
        <v>3</v>
      </c>
      <c r="C417">
        <v>8</v>
      </c>
      <c r="D417">
        <v>60</v>
      </c>
      <c r="F417">
        <v>7.5</v>
      </c>
    </row>
    <row r="418" spans="1:6" x14ac:dyDescent="0.25">
      <c r="A418" t="s">
        <v>443</v>
      </c>
      <c r="B418" t="s">
        <v>3</v>
      </c>
      <c r="C418">
        <v>8</v>
      </c>
      <c r="D418">
        <v>59</v>
      </c>
      <c r="F418">
        <v>7.375</v>
      </c>
    </row>
    <row r="419" spans="1:6" x14ac:dyDescent="0.25">
      <c r="A419" t="s">
        <v>444</v>
      </c>
      <c r="B419" t="s">
        <v>3</v>
      </c>
      <c r="C419">
        <v>10.199999999999999</v>
      </c>
      <c r="D419">
        <v>58</v>
      </c>
      <c r="F419">
        <v>5.6862745098039218</v>
      </c>
    </row>
    <row r="420" spans="1:6" x14ac:dyDescent="0.25">
      <c r="A420" t="s">
        <v>445</v>
      </c>
      <c r="B420" t="s">
        <v>3</v>
      </c>
      <c r="C420">
        <v>8</v>
      </c>
      <c r="D420">
        <v>52</v>
      </c>
      <c r="F420">
        <v>6.5</v>
      </c>
    </row>
    <row r="421" spans="1:6" x14ac:dyDescent="0.25">
      <c r="A421" t="s">
        <v>446</v>
      </c>
      <c r="B421" t="s">
        <v>3</v>
      </c>
      <c r="C421">
        <v>7.8</v>
      </c>
      <c r="D421">
        <v>50</v>
      </c>
      <c r="F421">
        <v>6.4102564102564106</v>
      </c>
    </row>
    <row r="422" spans="1:6" x14ac:dyDescent="0.25">
      <c r="A422" t="s">
        <v>447</v>
      </c>
      <c r="B422" t="s">
        <v>3</v>
      </c>
      <c r="C422">
        <v>7.8</v>
      </c>
      <c r="D422">
        <v>46</v>
      </c>
      <c r="F422">
        <v>5.8974358974358978</v>
      </c>
    </row>
    <row r="423" spans="1:6" x14ac:dyDescent="0.25">
      <c r="A423" t="s">
        <v>448</v>
      </c>
      <c r="B423" t="s">
        <v>3</v>
      </c>
      <c r="C423">
        <v>8.3000000000000007</v>
      </c>
      <c r="D423">
        <v>38</v>
      </c>
      <c r="F423">
        <v>4.5783132530120474</v>
      </c>
    </row>
    <row r="424" spans="1:6" x14ac:dyDescent="0.25">
      <c r="A424" t="s">
        <v>449</v>
      </c>
      <c r="B424" t="s">
        <v>3</v>
      </c>
      <c r="C424">
        <v>9.6</v>
      </c>
      <c r="D424">
        <v>37</v>
      </c>
      <c r="F424">
        <v>3.854166666666667</v>
      </c>
    </row>
    <row r="425" spans="1:6" x14ac:dyDescent="0.25">
      <c r="A425" t="s">
        <v>450</v>
      </c>
      <c r="B425" t="s">
        <v>3</v>
      </c>
      <c r="C425">
        <v>7.8</v>
      </c>
      <c r="D425">
        <v>36</v>
      </c>
      <c r="F425">
        <v>4.6153846153846159</v>
      </c>
    </row>
    <row r="426" spans="1:6" x14ac:dyDescent="0.25">
      <c r="A426" t="s">
        <v>451</v>
      </c>
      <c r="B426" t="s">
        <v>3</v>
      </c>
      <c r="C426">
        <v>9</v>
      </c>
      <c r="D426">
        <v>34</v>
      </c>
      <c r="F426">
        <v>3.7777777777777777</v>
      </c>
    </row>
    <row r="427" spans="1:6" x14ac:dyDescent="0.25">
      <c r="A427" t="s">
        <v>452</v>
      </c>
      <c r="B427" t="s">
        <v>3</v>
      </c>
      <c r="C427">
        <v>10.199999999999999</v>
      </c>
      <c r="D427">
        <v>31</v>
      </c>
      <c r="F427">
        <v>3.0392156862745101</v>
      </c>
    </row>
    <row r="428" spans="1:6" x14ac:dyDescent="0.25">
      <c r="A428" t="s">
        <v>453</v>
      </c>
      <c r="B428" t="s">
        <v>3</v>
      </c>
      <c r="C428">
        <v>8.6999999999999993</v>
      </c>
      <c r="D428">
        <v>31</v>
      </c>
      <c r="F428">
        <v>3.563218390804598</v>
      </c>
    </row>
    <row r="429" spans="1:6" x14ac:dyDescent="0.25">
      <c r="A429" t="s">
        <v>454</v>
      </c>
      <c r="B429" t="s">
        <v>3</v>
      </c>
      <c r="C429">
        <v>7.8</v>
      </c>
      <c r="D429">
        <v>24</v>
      </c>
      <c r="F429">
        <v>3.0769230769230771</v>
      </c>
    </row>
    <row r="430" spans="1:6" x14ac:dyDescent="0.25">
      <c r="A430" t="s">
        <v>455</v>
      </c>
      <c r="B430" t="s">
        <v>3</v>
      </c>
      <c r="C430">
        <v>7.6</v>
      </c>
      <c r="D430">
        <v>21</v>
      </c>
      <c r="F430">
        <v>2.763157894736842</v>
      </c>
    </row>
    <row r="431" spans="1:6" x14ac:dyDescent="0.25">
      <c r="A431" t="s">
        <v>456</v>
      </c>
      <c r="B431" t="s">
        <v>3</v>
      </c>
      <c r="C431">
        <v>9.1999999999999993</v>
      </c>
      <c r="D431">
        <v>21</v>
      </c>
      <c r="F431">
        <v>2.2826086956521743</v>
      </c>
    </row>
    <row r="432" spans="1:6" x14ac:dyDescent="0.25">
      <c r="A432" t="s">
        <v>457</v>
      </c>
      <c r="B432" t="s">
        <v>3</v>
      </c>
      <c r="C432">
        <v>7.4</v>
      </c>
      <c r="D432">
        <v>21</v>
      </c>
      <c r="F432">
        <v>2.8378378378378377</v>
      </c>
    </row>
    <row r="433" spans="1:6" x14ac:dyDescent="0.25">
      <c r="A433" t="s">
        <v>458</v>
      </c>
      <c r="B433" t="s">
        <v>3</v>
      </c>
      <c r="C433">
        <v>7.7</v>
      </c>
      <c r="D433">
        <v>19</v>
      </c>
      <c r="F433">
        <v>2.4675324675324677</v>
      </c>
    </row>
    <row r="434" spans="1:6" x14ac:dyDescent="0.25">
      <c r="A434" t="s">
        <v>459</v>
      </c>
      <c r="B434" t="s">
        <v>3</v>
      </c>
      <c r="C434">
        <v>7.7</v>
      </c>
      <c r="D434">
        <v>19</v>
      </c>
      <c r="F434">
        <v>2.4675324675324677</v>
      </c>
    </row>
    <row r="435" spans="1:6" x14ac:dyDescent="0.25">
      <c r="A435" t="s">
        <v>460</v>
      </c>
      <c r="B435" t="s">
        <v>3</v>
      </c>
      <c r="C435">
        <v>7.5</v>
      </c>
      <c r="D435">
        <v>17</v>
      </c>
      <c r="F435">
        <v>2.2666666666666666</v>
      </c>
    </row>
    <row r="436" spans="1:6" x14ac:dyDescent="0.25">
      <c r="A436" t="s">
        <v>461</v>
      </c>
      <c r="B436" t="s">
        <v>3</v>
      </c>
      <c r="C436">
        <v>9.1</v>
      </c>
      <c r="D436">
        <v>11</v>
      </c>
      <c r="F436">
        <v>1.2087912087912089</v>
      </c>
    </row>
    <row r="437" spans="1:6" x14ac:dyDescent="0.25">
      <c r="A437" t="s">
        <v>462</v>
      </c>
      <c r="B437" t="s">
        <v>3</v>
      </c>
      <c r="C437">
        <v>7.6</v>
      </c>
      <c r="D437">
        <v>11</v>
      </c>
      <c r="F437">
        <v>1.4473684210526316</v>
      </c>
    </row>
    <row r="438" spans="1:6" x14ac:dyDescent="0.25">
      <c r="A438" t="s">
        <v>463</v>
      </c>
      <c r="B438" t="s">
        <v>3</v>
      </c>
      <c r="C438">
        <v>7.4</v>
      </c>
      <c r="D438">
        <v>9</v>
      </c>
      <c r="F438">
        <v>1.2162162162162162</v>
      </c>
    </row>
    <row r="439" spans="1:6" x14ac:dyDescent="0.25">
      <c r="A439" t="s">
        <v>464</v>
      </c>
      <c r="B439" t="s">
        <v>3</v>
      </c>
      <c r="C439">
        <v>7.2</v>
      </c>
      <c r="D439">
        <v>8</v>
      </c>
      <c r="F439">
        <v>1.1111111111111112</v>
      </c>
    </row>
    <row r="440" spans="1:6" x14ac:dyDescent="0.25">
      <c r="A440" t="s">
        <v>465</v>
      </c>
      <c r="B440" t="s">
        <v>3</v>
      </c>
      <c r="C440">
        <v>7.5</v>
      </c>
      <c r="D440">
        <v>8</v>
      </c>
      <c r="F440">
        <v>1.0666666666666667</v>
      </c>
    </row>
    <row r="441" spans="1:6" x14ac:dyDescent="0.25">
      <c r="A441" t="s">
        <v>466</v>
      </c>
      <c r="B441" t="s">
        <v>3</v>
      </c>
      <c r="C441">
        <v>7.1</v>
      </c>
      <c r="D441">
        <v>3</v>
      </c>
      <c r="F441">
        <v>0.42253521126760568</v>
      </c>
    </row>
    <row r="442" spans="1:6" x14ac:dyDescent="0.25">
      <c r="A442" t="s">
        <v>467</v>
      </c>
      <c r="B442" t="s">
        <v>3</v>
      </c>
      <c r="C442">
        <v>7.1</v>
      </c>
      <c r="D442">
        <v>3</v>
      </c>
      <c r="F442">
        <v>0.42253521126760568</v>
      </c>
    </row>
    <row r="443" spans="1:6" x14ac:dyDescent="0.25">
      <c r="A443" t="s">
        <v>468</v>
      </c>
      <c r="B443" t="s">
        <v>3</v>
      </c>
      <c r="C443">
        <v>6.8</v>
      </c>
      <c r="D443">
        <v>1</v>
      </c>
      <c r="F443">
        <v>0.14705882352941177</v>
      </c>
    </row>
    <row r="444" spans="1:6" x14ac:dyDescent="0.25">
      <c r="A444" t="s">
        <v>469</v>
      </c>
      <c r="B444" t="s">
        <v>3</v>
      </c>
      <c r="C444">
        <v>7.7</v>
      </c>
      <c r="D444">
        <v>1</v>
      </c>
      <c r="F444">
        <v>0.12987012987012986</v>
      </c>
    </row>
    <row r="445" spans="1:6" x14ac:dyDescent="0.25">
      <c r="A445" t="s">
        <v>470</v>
      </c>
      <c r="B445" t="s">
        <v>3</v>
      </c>
      <c r="C445">
        <v>8.8000000000000007</v>
      </c>
      <c r="D445">
        <v>1</v>
      </c>
      <c r="F445">
        <v>0.11363636363636363</v>
      </c>
    </row>
    <row r="446" spans="1:6" x14ac:dyDescent="0.25">
      <c r="A446" t="s">
        <v>471</v>
      </c>
      <c r="B446" t="s">
        <v>3</v>
      </c>
      <c r="C446">
        <v>7.7</v>
      </c>
      <c r="D446">
        <v>0</v>
      </c>
      <c r="F446">
        <v>0</v>
      </c>
    </row>
    <row r="447" spans="1:6" x14ac:dyDescent="0.25">
      <c r="A447" t="s">
        <v>472</v>
      </c>
      <c r="B447" t="s">
        <v>3</v>
      </c>
      <c r="C447">
        <v>6.3</v>
      </c>
      <c r="D447">
        <v>0</v>
      </c>
      <c r="F447">
        <v>0</v>
      </c>
    </row>
    <row r="448" spans="1:6" x14ac:dyDescent="0.25">
      <c r="A448" t="s">
        <v>473</v>
      </c>
      <c r="B448" t="s">
        <v>3</v>
      </c>
      <c r="C448">
        <v>7.3</v>
      </c>
      <c r="D448">
        <v>0</v>
      </c>
      <c r="F448">
        <v>0</v>
      </c>
    </row>
    <row r="449" spans="1:6" x14ac:dyDescent="0.25">
      <c r="A449" t="s">
        <v>474</v>
      </c>
      <c r="B449" t="s">
        <v>3</v>
      </c>
      <c r="C449">
        <v>7.7</v>
      </c>
      <c r="D449">
        <v>0</v>
      </c>
      <c r="F449">
        <v>0</v>
      </c>
    </row>
    <row r="450" spans="1:6" x14ac:dyDescent="0.25">
      <c r="A450" t="s">
        <v>475</v>
      </c>
      <c r="B450" t="s">
        <v>3</v>
      </c>
      <c r="C450">
        <v>6.8</v>
      </c>
      <c r="D450">
        <v>0</v>
      </c>
      <c r="F450">
        <v>0</v>
      </c>
    </row>
    <row r="451" spans="1:6" x14ac:dyDescent="0.25">
      <c r="A451" t="s">
        <v>476</v>
      </c>
      <c r="B451" t="s">
        <v>3</v>
      </c>
      <c r="C451">
        <v>5.7</v>
      </c>
      <c r="D451">
        <v>0</v>
      </c>
      <c r="F451">
        <v>0</v>
      </c>
    </row>
    <row r="452" spans="1:6" x14ac:dyDescent="0.25">
      <c r="A452" t="s">
        <v>476</v>
      </c>
      <c r="B452" t="s">
        <v>3</v>
      </c>
      <c r="C452">
        <v>7.1</v>
      </c>
      <c r="D452">
        <v>0</v>
      </c>
      <c r="F452">
        <v>0</v>
      </c>
    </row>
    <row r="453" spans="1:6" x14ac:dyDescent="0.25">
      <c r="A453" t="s">
        <v>477</v>
      </c>
      <c r="B453" t="s">
        <v>3</v>
      </c>
      <c r="C453">
        <v>6.6</v>
      </c>
      <c r="D453">
        <v>0</v>
      </c>
      <c r="F453">
        <v>0</v>
      </c>
    </row>
    <row r="454" spans="1:6" x14ac:dyDescent="0.25">
      <c r="A454" t="s">
        <v>478</v>
      </c>
      <c r="B454" t="s">
        <v>3</v>
      </c>
      <c r="C454">
        <v>6</v>
      </c>
      <c r="D454">
        <v>0</v>
      </c>
      <c r="F454">
        <v>0</v>
      </c>
    </row>
    <row r="455" spans="1:6" x14ac:dyDescent="0.25">
      <c r="A455" t="s">
        <v>479</v>
      </c>
      <c r="B455" t="s">
        <v>3</v>
      </c>
      <c r="C455">
        <v>8.5</v>
      </c>
      <c r="D455">
        <v>0</v>
      </c>
      <c r="F455">
        <v>0</v>
      </c>
    </row>
    <row r="456" spans="1:6" x14ac:dyDescent="0.25">
      <c r="A456" t="s">
        <v>480</v>
      </c>
      <c r="B456" t="s">
        <v>3</v>
      </c>
      <c r="C456">
        <v>8.4</v>
      </c>
      <c r="D456">
        <v>0</v>
      </c>
      <c r="F456">
        <v>0</v>
      </c>
    </row>
    <row r="457" spans="1:6" x14ac:dyDescent="0.25">
      <c r="A457" t="s">
        <v>481</v>
      </c>
      <c r="B457" t="s">
        <v>3</v>
      </c>
      <c r="C457">
        <v>6</v>
      </c>
      <c r="D457">
        <v>0</v>
      </c>
      <c r="F457">
        <v>0</v>
      </c>
    </row>
    <row r="458" spans="1:6" x14ac:dyDescent="0.25">
      <c r="A458" t="s">
        <v>482</v>
      </c>
      <c r="B458" t="s">
        <v>3</v>
      </c>
      <c r="C458">
        <v>6.8</v>
      </c>
      <c r="D458">
        <v>0</v>
      </c>
      <c r="F458">
        <v>0</v>
      </c>
    </row>
    <row r="459" spans="1:6" x14ac:dyDescent="0.25">
      <c r="A459" t="s">
        <v>483</v>
      </c>
      <c r="B459" t="s">
        <v>3</v>
      </c>
      <c r="C459">
        <v>7.7</v>
      </c>
      <c r="D459">
        <v>0</v>
      </c>
      <c r="F459">
        <v>0</v>
      </c>
    </row>
    <row r="460" spans="1:6" x14ac:dyDescent="0.25">
      <c r="A460" t="s">
        <v>484</v>
      </c>
      <c r="B460" t="s">
        <v>3</v>
      </c>
      <c r="C460">
        <v>7.4</v>
      </c>
      <c r="D460">
        <v>0</v>
      </c>
      <c r="F460">
        <v>0</v>
      </c>
    </row>
    <row r="461" spans="1:6" x14ac:dyDescent="0.25">
      <c r="A461" t="s">
        <v>485</v>
      </c>
      <c r="B461" t="s">
        <v>3</v>
      </c>
      <c r="C461">
        <v>6.4</v>
      </c>
      <c r="D461">
        <v>0</v>
      </c>
      <c r="F461">
        <v>0</v>
      </c>
    </row>
    <row r="462" spans="1:6" x14ac:dyDescent="0.25">
      <c r="A462" t="s">
        <v>486</v>
      </c>
      <c r="B462" t="s">
        <v>3</v>
      </c>
      <c r="C462">
        <v>6</v>
      </c>
      <c r="D462">
        <v>0</v>
      </c>
      <c r="F462">
        <v>0</v>
      </c>
    </row>
    <row r="463" spans="1:6" x14ac:dyDescent="0.25">
      <c r="A463" t="s">
        <v>487</v>
      </c>
      <c r="B463" t="s">
        <v>3</v>
      </c>
      <c r="C463">
        <v>7.4</v>
      </c>
      <c r="D463">
        <v>0</v>
      </c>
      <c r="F463">
        <v>0</v>
      </c>
    </row>
    <row r="464" spans="1:6" x14ac:dyDescent="0.25">
      <c r="A464" t="s">
        <v>488</v>
      </c>
      <c r="B464" t="s">
        <v>3</v>
      </c>
      <c r="C464">
        <v>7.5</v>
      </c>
      <c r="D464">
        <v>0</v>
      </c>
      <c r="F464">
        <v>0</v>
      </c>
    </row>
    <row r="465" spans="1:6" x14ac:dyDescent="0.25">
      <c r="A465" t="s">
        <v>489</v>
      </c>
      <c r="B465" t="s">
        <v>3</v>
      </c>
      <c r="C465">
        <v>7</v>
      </c>
      <c r="D465">
        <v>0</v>
      </c>
      <c r="F465">
        <v>0</v>
      </c>
    </row>
    <row r="466" spans="1:6" x14ac:dyDescent="0.25">
      <c r="A466" t="s">
        <v>490</v>
      </c>
      <c r="B466" t="s">
        <v>3</v>
      </c>
      <c r="C466">
        <v>7.6</v>
      </c>
      <c r="D466">
        <v>0</v>
      </c>
      <c r="F466">
        <v>0</v>
      </c>
    </row>
    <row r="467" spans="1:6" x14ac:dyDescent="0.25">
      <c r="A467" t="s">
        <v>491</v>
      </c>
      <c r="B467" t="s">
        <v>3</v>
      </c>
      <c r="C467">
        <v>7.9</v>
      </c>
      <c r="D467">
        <v>0</v>
      </c>
      <c r="F467">
        <v>0</v>
      </c>
    </row>
    <row r="468" spans="1:6" x14ac:dyDescent="0.25">
      <c r="A468" t="s">
        <v>492</v>
      </c>
      <c r="B468" t="s">
        <v>0</v>
      </c>
      <c r="C468">
        <v>8</v>
      </c>
      <c r="D468">
        <v>218</v>
      </c>
      <c r="F468">
        <v>27.25</v>
      </c>
    </row>
    <row r="469" spans="1:6" x14ac:dyDescent="0.25">
      <c r="A469" t="s">
        <v>493</v>
      </c>
      <c r="B469" t="s">
        <v>0</v>
      </c>
      <c r="C469">
        <v>7.9</v>
      </c>
      <c r="D469">
        <v>188</v>
      </c>
      <c r="F469">
        <v>23.797468354430379</v>
      </c>
    </row>
    <row r="470" spans="1:6" x14ac:dyDescent="0.25">
      <c r="A470" t="s">
        <v>494</v>
      </c>
      <c r="B470" t="s">
        <v>0</v>
      </c>
      <c r="C470">
        <v>7.5</v>
      </c>
      <c r="D470">
        <v>183</v>
      </c>
      <c r="F470">
        <v>24.4</v>
      </c>
    </row>
    <row r="471" spans="1:6" x14ac:dyDescent="0.25">
      <c r="A471" t="s">
        <v>495</v>
      </c>
      <c r="B471" t="s">
        <v>0</v>
      </c>
      <c r="C471">
        <v>6.9</v>
      </c>
      <c r="D471">
        <v>175</v>
      </c>
      <c r="F471">
        <v>25.362318840579707</v>
      </c>
    </row>
    <row r="472" spans="1:6" x14ac:dyDescent="0.25">
      <c r="A472" t="s">
        <v>496</v>
      </c>
      <c r="B472" t="s">
        <v>0</v>
      </c>
      <c r="C472">
        <v>6.5</v>
      </c>
      <c r="D472">
        <v>172</v>
      </c>
      <c r="F472">
        <v>26.46153846153846</v>
      </c>
    </row>
    <row r="473" spans="1:6" x14ac:dyDescent="0.25">
      <c r="A473" t="s">
        <v>497</v>
      </c>
      <c r="B473" t="s">
        <v>0</v>
      </c>
      <c r="C473">
        <v>7.7</v>
      </c>
      <c r="D473">
        <v>165</v>
      </c>
      <c r="F473">
        <v>21.428571428571427</v>
      </c>
    </row>
    <row r="474" spans="1:6" x14ac:dyDescent="0.25">
      <c r="A474" t="s">
        <v>498</v>
      </c>
      <c r="B474" t="s">
        <v>0</v>
      </c>
      <c r="C474">
        <v>6.5</v>
      </c>
      <c r="D474">
        <v>155</v>
      </c>
      <c r="F474">
        <v>23.846153846153847</v>
      </c>
    </row>
    <row r="475" spans="1:6" x14ac:dyDescent="0.25">
      <c r="A475" t="s">
        <v>499</v>
      </c>
      <c r="B475" t="s">
        <v>0</v>
      </c>
      <c r="C475">
        <v>7.2</v>
      </c>
      <c r="D475">
        <v>148</v>
      </c>
      <c r="F475">
        <v>20.555555555555554</v>
      </c>
    </row>
    <row r="476" spans="1:6" x14ac:dyDescent="0.25">
      <c r="A476" t="s">
        <v>500</v>
      </c>
      <c r="B476" t="s">
        <v>0</v>
      </c>
      <c r="C476">
        <v>6.5</v>
      </c>
      <c r="D476">
        <v>146</v>
      </c>
      <c r="F476">
        <v>22.46153846153846</v>
      </c>
    </row>
    <row r="477" spans="1:6" x14ac:dyDescent="0.25">
      <c r="A477" t="s">
        <v>501</v>
      </c>
      <c r="B477" t="s">
        <v>0</v>
      </c>
      <c r="C477">
        <v>7.3</v>
      </c>
      <c r="D477">
        <v>140</v>
      </c>
      <c r="F477">
        <v>19.178082191780824</v>
      </c>
    </row>
    <row r="478" spans="1:6" x14ac:dyDescent="0.25">
      <c r="A478" t="s">
        <v>502</v>
      </c>
      <c r="B478" t="s">
        <v>0</v>
      </c>
      <c r="C478">
        <v>6.7</v>
      </c>
      <c r="D478">
        <v>128</v>
      </c>
      <c r="F478">
        <v>19.104477611940297</v>
      </c>
    </row>
    <row r="479" spans="1:6" x14ac:dyDescent="0.25">
      <c r="A479" t="s">
        <v>503</v>
      </c>
      <c r="B479" t="s">
        <v>0</v>
      </c>
      <c r="C479">
        <v>6.6</v>
      </c>
      <c r="D479">
        <v>111</v>
      </c>
      <c r="F479">
        <v>16.81818181818182</v>
      </c>
    </row>
    <row r="480" spans="1:6" x14ac:dyDescent="0.25">
      <c r="A480" t="s">
        <v>504</v>
      </c>
      <c r="B480" t="s">
        <v>0</v>
      </c>
      <c r="C480">
        <v>7.3</v>
      </c>
      <c r="D480">
        <v>107</v>
      </c>
      <c r="F480">
        <v>14.657534246575343</v>
      </c>
    </row>
    <row r="481" spans="1:6" x14ac:dyDescent="0.25">
      <c r="A481" t="s">
        <v>505</v>
      </c>
      <c r="B481" t="s">
        <v>0</v>
      </c>
      <c r="C481">
        <v>6.5</v>
      </c>
      <c r="D481">
        <v>101</v>
      </c>
      <c r="F481">
        <v>15.538461538461538</v>
      </c>
    </row>
    <row r="482" spans="1:6" x14ac:dyDescent="0.25">
      <c r="A482" t="s">
        <v>506</v>
      </c>
      <c r="B482" t="s">
        <v>0</v>
      </c>
      <c r="C482">
        <v>6.3</v>
      </c>
      <c r="D482">
        <v>82</v>
      </c>
      <c r="F482">
        <v>13.015873015873016</v>
      </c>
    </row>
    <row r="483" spans="1:6" x14ac:dyDescent="0.25">
      <c r="A483" t="s">
        <v>507</v>
      </c>
      <c r="B483" t="s">
        <v>0</v>
      </c>
      <c r="C483">
        <v>6.7</v>
      </c>
      <c r="D483">
        <v>81</v>
      </c>
      <c r="F483">
        <v>12.08955223880597</v>
      </c>
    </row>
    <row r="484" spans="1:6" x14ac:dyDescent="0.25">
      <c r="A484" t="s">
        <v>508</v>
      </c>
      <c r="B484" t="s">
        <v>0</v>
      </c>
      <c r="C484">
        <v>6.3</v>
      </c>
      <c r="D484">
        <v>77</v>
      </c>
      <c r="F484">
        <v>12.222222222222223</v>
      </c>
    </row>
    <row r="485" spans="1:6" x14ac:dyDescent="0.25">
      <c r="A485" t="s">
        <v>509</v>
      </c>
      <c r="B485" t="s">
        <v>0</v>
      </c>
      <c r="C485">
        <v>6.4</v>
      </c>
      <c r="D485">
        <v>71</v>
      </c>
      <c r="F485">
        <v>11.09375</v>
      </c>
    </row>
    <row r="486" spans="1:6" x14ac:dyDescent="0.25">
      <c r="A486" t="s">
        <v>510</v>
      </c>
      <c r="B486" t="s">
        <v>0</v>
      </c>
      <c r="C486">
        <v>6.3</v>
      </c>
      <c r="D486">
        <v>67</v>
      </c>
      <c r="F486">
        <v>10.634920634920634</v>
      </c>
    </row>
    <row r="487" spans="1:6" x14ac:dyDescent="0.25">
      <c r="A487" t="s">
        <v>511</v>
      </c>
      <c r="B487" t="s">
        <v>0</v>
      </c>
      <c r="C487">
        <v>6.6</v>
      </c>
      <c r="D487">
        <v>58</v>
      </c>
      <c r="F487">
        <v>8.787878787878789</v>
      </c>
    </row>
    <row r="488" spans="1:6" x14ac:dyDescent="0.25">
      <c r="A488" t="s">
        <v>512</v>
      </c>
      <c r="B488" t="s">
        <v>0</v>
      </c>
      <c r="C488">
        <v>6.1</v>
      </c>
      <c r="D488">
        <v>57</v>
      </c>
      <c r="F488">
        <v>9.3442622950819683</v>
      </c>
    </row>
    <row r="489" spans="1:6" x14ac:dyDescent="0.25">
      <c r="A489" t="s">
        <v>513</v>
      </c>
      <c r="B489" t="s">
        <v>0</v>
      </c>
      <c r="C489">
        <v>6.6</v>
      </c>
      <c r="D489">
        <v>57</v>
      </c>
      <c r="F489">
        <v>8.6363636363636367</v>
      </c>
    </row>
    <row r="490" spans="1:6" x14ac:dyDescent="0.25">
      <c r="A490" t="s">
        <v>514</v>
      </c>
      <c r="B490" t="s">
        <v>0</v>
      </c>
      <c r="C490">
        <v>5.7</v>
      </c>
      <c r="D490">
        <v>36</v>
      </c>
      <c r="F490">
        <v>6.3157894736842106</v>
      </c>
    </row>
    <row r="491" spans="1:6" x14ac:dyDescent="0.25">
      <c r="A491" t="s">
        <v>515</v>
      </c>
      <c r="B491" t="s">
        <v>0</v>
      </c>
      <c r="C491">
        <v>5.8</v>
      </c>
      <c r="D491">
        <v>29</v>
      </c>
      <c r="F491">
        <v>5</v>
      </c>
    </row>
    <row r="492" spans="1:6" x14ac:dyDescent="0.25">
      <c r="A492" t="s">
        <v>516</v>
      </c>
      <c r="B492" t="s">
        <v>0</v>
      </c>
      <c r="C492">
        <v>6.6</v>
      </c>
      <c r="D492">
        <v>27</v>
      </c>
      <c r="F492">
        <v>4.0909090909090908</v>
      </c>
    </row>
    <row r="493" spans="1:6" x14ac:dyDescent="0.25">
      <c r="A493" t="s">
        <v>517</v>
      </c>
      <c r="B493" t="s">
        <v>0</v>
      </c>
      <c r="C493">
        <v>5.8</v>
      </c>
      <c r="D493">
        <v>14</v>
      </c>
      <c r="F493">
        <v>2.4137931034482758</v>
      </c>
    </row>
    <row r="494" spans="1:6" x14ac:dyDescent="0.25">
      <c r="A494" t="s">
        <v>518</v>
      </c>
      <c r="B494" t="s">
        <v>0</v>
      </c>
      <c r="C494">
        <v>6.9</v>
      </c>
      <c r="D494">
        <v>12</v>
      </c>
      <c r="F494">
        <v>1.7391304347826086</v>
      </c>
    </row>
    <row r="495" spans="1:6" x14ac:dyDescent="0.25">
      <c r="A495" t="s">
        <v>519</v>
      </c>
      <c r="B495" t="s">
        <v>0</v>
      </c>
      <c r="C495">
        <v>6.6</v>
      </c>
      <c r="D495">
        <v>11</v>
      </c>
      <c r="F495">
        <v>1.6666666666666667</v>
      </c>
    </row>
    <row r="496" spans="1:6" x14ac:dyDescent="0.25">
      <c r="A496" t="s">
        <v>520</v>
      </c>
      <c r="B496" t="s">
        <v>0</v>
      </c>
      <c r="C496">
        <v>5.9</v>
      </c>
      <c r="D496">
        <v>9</v>
      </c>
      <c r="F496">
        <v>1.5254237288135593</v>
      </c>
    </row>
    <row r="497" spans="1:6" x14ac:dyDescent="0.25">
      <c r="A497" t="s">
        <v>521</v>
      </c>
      <c r="B497" t="s">
        <v>0</v>
      </c>
      <c r="C497">
        <v>7</v>
      </c>
      <c r="D497">
        <v>9</v>
      </c>
      <c r="F497">
        <v>1.2857142857142858</v>
      </c>
    </row>
    <row r="498" spans="1:6" x14ac:dyDescent="0.25">
      <c r="A498" t="s">
        <v>522</v>
      </c>
      <c r="B498" t="s">
        <v>0</v>
      </c>
      <c r="C498">
        <v>6.8</v>
      </c>
      <c r="D498">
        <v>7</v>
      </c>
      <c r="F498">
        <v>1.0294117647058825</v>
      </c>
    </row>
    <row r="499" spans="1:6" x14ac:dyDescent="0.25">
      <c r="A499" t="s">
        <v>523</v>
      </c>
      <c r="B499" t="s">
        <v>0</v>
      </c>
      <c r="C499">
        <v>6.7</v>
      </c>
      <c r="D499">
        <v>2</v>
      </c>
      <c r="F499">
        <v>0.29850746268656714</v>
      </c>
    </row>
    <row r="500" spans="1:6" x14ac:dyDescent="0.25">
      <c r="A500" t="s">
        <v>524</v>
      </c>
      <c r="B500" t="s">
        <v>0</v>
      </c>
      <c r="C500">
        <v>6</v>
      </c>
      <c r="D500">
        <v>2</v>
      </c>
      <c r="F500">
        <v>0.33333333333333331</v>
      </c>
    </row>
    <row r="501" spans="1:6" x14ac:dyDescent="0.25">
      <c r="A501" t="s">
        <v>525</v>
      </c>
      <c r="B501" t="s">
        <v>0</v>
      </c>
      <c r="C501">
        <v>5.7</v>
      </c>
      <c r="D501">
        <v>0</v>
      </c>
      <c r="F501">
        <v>0</v>
      </c>
    </row>
    <row r="502" spans="1:6" x14ac:dyDescent="0.25">
      <c r="A502" t="s">
        <v>526</v>
      </c>
      <c r="B502" t="s">
        <v>0</v>
      </c>
      <c r="C502">
        <v>6.1</v>
      </c>
      <c r="D502">
        <v>0</v>
      </c>
      <c r="F502">
        <v>0</v>
      </c>
    </row>
    <row r="503" spans="1:6" x14ac:dyDescent="0.25">
      <c r="A503" t="s">
        <v>527</v>
      </c>
      <c r="B503" t="s">
        <v>0</v>
      </c>
      <c r="C503">
        <v>6</v>
      </c>
      <c r="D503">
        <v>0</v>
      </c>
      <c r="F503">
        <v>0</v>
      </c>
    </row>
    <row r="504" spans="1:6" x14ac:dyDescent="0.25">
      <c r="A504" t="s">
        <v>528</v>
      </c>
      <c r="B504" t="s">
        <v>0</v>
      </c>
      <c r="C504">
        <v>7.3</v>
      </c>
      <c r="D504">
        <v>0</v>
      </c>
      <c r="F504">
        <v>0</v>
      </c>
    </row>
    <row r="505" spans="1:6" x14ac:dyDescent="0.25">
      <c r="A505" t="s">
        <v>529</v>
      </c>
      <c r="B505" t="s">
        <v>0</v>
      </c>
      <c r="C505">
        <v>6.6</v>
      </c>
      <c r="D505">
        <v>0</v>
      </c>
      <c r="F505">
        <v>0</v>
      </c>
    </row>
    <row r="506" spans="1:6" x14ac:dyDescent="0.25">
      <c r="A506" t="s">
        <v>530</v>
      </c>
      <c r="B506" t="s">
        <v>0</v>
      </c>
      <c r="C506">
        <v>6.3</v>
      </c>
      <c r="D506">
        <v>0</v>
      </c>
      <c r="F506">
        <v>0</v>
      </c>
    </row>
    <row r="507" spans="1:6" x14ac:dyDescent="0.25">
      <c r="A507" t="s">
        <v>531</v>
      </c>
      <c r="B507" t="s">
        <v>0</v>
      </c>
      <c r="C507">
        <v>6.8</v>
      </c>
      <c r="D507">
        <v>0</v>
      </c>
      <c r="F507">
        <v>0</v>
      </c>
    </row>
    <row r="508" spans="1:6" x14ac:dyDescent="0.25">
      <c r="A508" t="s">
        <v>532</v>
      </c>
      <c r="B508" t="s">
        <v>0</v>
      </c>
      <c r="C508">
        <v>6.3</v>
      </c>
      <c r="D508">
        <v>0</v>
      </c>
      <c r="F508">
        <v>0</v>
      </c>
    </row>
    <row r="509" spans="1:6" x14ac:dyDescent="0.25">
      <c r="A509" t="s">
        <v>533</v>
      </c>
      <c r="B509" t="s">
        <v>0</v>
      </c>
      <c r="C509">
        <v>6.6</v>
      </c>
      <c r="D509">
        <v>0</v>
      </c>
      <c r="F509">
        <v>0</v>
      </c>
    </row>
    <row r="510" spans="1:6" x14ac:dyDescent="0.25">
      <c r="A510" t="s">
        <v>534</v>
      </c>
      <c r="B510" t="s">
        <v>0</v>
      </c>
      <c r="C510">
        <v>4.9000000000000004</v>
      </c>
      <c r="D510">
        <v>0</v>
      </c>
      <c r="F510">
        <v>0</v>
      </c>
    </row>
    <row r="511" spans="1:6" x14ac:dyDescent="0.25">
      <c r="A511" t="s">
        <v>535</v>
      </c>
      <c r="B511" t="s">
        <v>0</v>
      </c>
      <c r="C511">
        <v>5</v>
      </c>
      <c r="D511">
        <v>0</v>
      </c>
      <c r="F511">
        <v>0</v>
      </c>
    </row>
    <row r="512" spans="1:6" x14ac:dyDescent="0.25">
      <c r="A512" t="s">
        <v>536</v>
      </c>
      <c r="B512" t="s">
        <v>0</v>
      </c>
      <c r="C512">
        <v>5.0999999999999996</v>
      </c>
      <c r="D512">
        <v>0</v>
      </c>
      <c r="F512">
        <v>0</v>
      </c>
    </row>
    <row r="513" spans="1:6" x14ac:dyDescent="0.25">
      <c r="A513" t="s">
        <v>537</v>
      </c>
      <c r="B513" t="s">
        <v>0</v>
      </c>
      <c r="C513">
        <v>5.0999999999999996</v>
      </c>
      <c r="D513">
        <v>0</v>
      </c>
      <c r="F513">
        <v>0</v>
      </c>
    </row>
    <row r="514" spans="1:6" x14ac:dyDescent="0.25">
      <c r="A514" t="s">
        <v>538</v>
      </c>
      <c r="B514" t="s">
        <v>0</v>
      </c>
      <c r="C514">
        <v>5.2</v>
      </c>
      <c r="D514">
        <v>0</v>
      </c>
      <c r="F514">
        <v>0</v>
      </c>
    </row>
    <row r="515" spans="1:6" x14ac:dyDescent="0.25">
      <c r="A515" t="s">
        <v>539</v>
      </c>
      <c r="B515" t="s">
        <v>0</v>
      </c>
      <c r="C515">
        <v>5.6</v>
      </c>
      <c r="D515">
        <v>0</v>
      </c>
      <c r="F515">
        <v>0</v>
      </c>
    </row>
    <row r="516" spans="1:6" x14ac:dyDescent="0.25">
      <c r="A516" t="s">
        <v>540</v>
      </c>
      <c r="B516" t="s">
        <v>0</v>
      </c>
      <c r="C516">
        <v>6.2</v>
      </c>
      <c r="D516">
        <v>0</v>
      </c>
      <c r="F516">
        <v>0</v>
      </c>
    </row>
    <row r="517" spans="1:6" x14ac:dyDescent="0.25">
      <c r="A517" t="s">
        <v>541</v>
      </c>
      <c r="B517" t="s">
        <v>0</v>
      </c>
      <c r="C517">
        <v>6.2</v>
      </c>
      <c r="D517">
        <v>0</v>
      </c>
      <c r="F517">
        <v>0</v>
      </c>
    </row>
    <row r="518" spans="1:6" x14ac:dyDescent="0.25">
      <c r="A518" t="s">
        <v>542</v>
      </c>
      <c r="B518" t="s">
        <v>0</v>
      </c>
      <c r="C518">
        <v>6.2</v>
      </c>
      <c r="D518">
        <v>0</v>
      </c>
      <c r="F518">
        <v>0</v>
      </c>
    </row>
    <row r="519" spans="1:6" x14ac:dyDescent="0.25">
      <c r="A519" t="s">
        <v>543</v>
      </c>
      <c r="B519" t="s">
        <v>0</v>
      </c>
      <c r="C519">
        <v>6.4</v>
      </c>
      <c r="D519">
        <v>0</v>
      </c>
      <c r="F519">
        <v>0</v>
      </c>
    </row>
    <row r="520" spans="1:6" x14ac:dyDescent="0.25">
      <c r="A520" t="s">
        <v>544</v>
      </c>
      <c r="B520" t="s">
        <v>0</v>
      </c>
      <c r="C520">
        <v>5.9</v>
      </c>
      <c r="D520">
        <v>0</v>
      </c>
      <c r="F520">
        <v>0</v>
      </c>
    </row>
    <row r="521" spans="1:6" x14ac:dyDescent="0.25">
      <c r="A521" t="s">
        <v>545</v>
      </c>
      <c r="B521" t="s">
        <v>0</v>
      </c>
      <c r="C521">
        <v>6</v>
      </c>
      <c r="D521">
        <v>0</v>
      </c>
      <c r="F521">
        <v>0</v>
      </c>
    </row>
    <row r="522" spans="1:6" x14ac:dyDescent="0.25">
      <c r="A522" t="s">
        <v>476</v>
      </c>
      <c r="B522" t="s">
        <v>0</v>
      </c>
      <c r="C522">
        <v>5.7</v>
      </c>
      <c r="D522">
        <v>0</v>
      </c>
      <c r="F522">
        <v>0</v>
      </c>
    </row>
    <row r="523" spans="1:6" x14ac:dyDescent="0.25">
      <c r="A523" t="s">
        <v>476</v>
      </c>
      <c r="B523" t="s">
        <v>0</v>
      </c>
      <c r="C523">
        <v>7.1</v>
      </c>
      <c r="D523">
        <v>0</v>
      </c>
      <c r="F523">
        <v>0</v>
      </c>
    </row>
    <row r="524" spans="1:6" x14ac:dyDescent="0.25">
      <c r="A524" t="s">
        <v>546</v>
      </c>
      <c r="B524" t="s">
        <v>0</v>
      </c>
      <c r="C524">
        <v>5.9</v>
      </c>
      <c r="D524">
        <v>0</v>
      </c>
      <c r="F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A17EC-28F1-4400-9633-1FFE48A647CE}">
  <dimension ref="A1:R31"/>
  <sheetViews>
    <sheetView workbookViewId="0">
      <selection activeCell="A18" sqref="A18:K18"/>
    </sheetView>
  </sheetViews>
  <sheetFormatPr defaultRowHeight="15" x14ac:dyDescent="0.25"/>
  <cols>
    <col min="9" max="9" width="9.28515625" customWidth="1"/>
    <col min="10" max="10" width="9.7109375" customWidth="1"/>
    <col min="11" max="11" width="10.140625" customWidth="1"/>
  </cols>
  <sheetData>
    <row r="1" spans="1:18" x14ac:dyDescent="0.25">
      <c r="A1" s="66" t="s">
        <v>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13"/>
      <c r="M1" s="3" t="s">
        <v>0</v>
      </c>
      <c r="N1" s="4" t="s">
        <v>1</v>
      </c>
      <c r="O1" s="4" t="s">
        <v>2</v>
      </c>
      <c r="P1" s="5" t="s">
        <v>3</v>
      </c>
    </row>
    <row r="2" spans="1:18" x14ac:dyDescent="0.25">
      <c r="A2" s="11"/>
      <c r="B2" s="12"/>
      <c r="C2" s="12"/>
      <c r="D2" s="12"/>
      <c r="E2" s="12"/>
      <c r="F2" s="12"/>
      <c r="G2" s="12"/>
      <c r="H2" s="12"/>
      <c r="I2" s="68" t="s">
        <v>9</v>
      </c>
      <c r="J2" s="68"/>
      <c r="K2" s="68"/>
      <c r="L2" s="9"/>
      <c r="M2" s="18"/>
      <c r="N2" s="18"/>
      <c r="O2" s="18"/>
      <c r="P2" s="18"/>
      <c r="R2" s="2" t="s">
        <v>7</v>
      </c>
    </row>
    <row r="3" spans="1:18" x14ac:dyDescent="0.25">
      <c r="A3" s="8" t="s">
        <v>0</v>
      </c>
      <c r="B3" s="9" t="s">
        <v>1</v>
      </c>
      <c r="C3" s="9" t="s">
        <v>1</v>
      </c>
      <c r="D3" s="9" t="s">
        <v>1</v>
      </c>
      <c r="E3" s="9" t="s">
        <v>2</v>
      </c>
      <c r="F3" s="9" t="s">
        <v>2</v>
      </c>
      <c r="G3" s="9" t="s">
        <v>2</v>
      </c>
      <c r="H3" s="9" t="s">
        <v>3</v>
      </c>
      <c r="I3" s="9"/>
      <c r="J3" s="9"/>
      <c r="K3" s="9"/>
      <c r="L3" s="9"/>
      <c r="M3" s="19" cm="1">
        <f t="array" ref="M3">SUM(LEN($A3:$K3)-LEN(SUBSTITUTE($A3:$K3,"GK","")))/LEN("GK")</f>
        <v>1</v>
      </c>
      <c r="N3" s="19" cm="1">
        <f t="array" ref="N3">SUM(LEN($A3:$K3)-LEN(SUBSTITUTE($A3:$K3,"DEF","")))/LEN("DEF")</f>
        <v>3</v>
      </c>
      <c r="O3" s="19" cm="1">
        <f t="array" ref="O3">SUM(LEN($A3:$K3)-LEN(SUBSTITUTE($A3:$K3,"MID","")))/LEN("MID")</f>
        <v>3</v>
      </c>
      <c r="P3" s="19" cm="1">
        <f t="array" ref="P3">SUM(LEN($A3:$K3)-LEN(SUBSTITUTE($A3:$K3,"STR","")))/LEN("STR")</f>
        <v>1</v>
      </c>
      <c r="R3" t="s">
        <v>10</v>
      </c>
    </row>
    <row r="4" spans="1:18" x14ac:dyDescent="0.25">
      <c r="A4" s="14">
        <v>1</v>
      </c>
      <c r="B4" s="15">
        <v>2</v>
      </c>
      <c r="C4" s="15">
        <v>3</v>
      </c>
      <c r="D4" s="15">
        <v>4</v>
      </c>
      <c r="E4" s="15">
        <v>5</v>
      </c>
      <c r="F4" s="15">
        <v>6</v>
      </c>
      <c r="G4" s="15">
        <v>7</v>
      </c>
      <c r="H4" s="15">
        <v>8</v>
      </c>
      <c r="I4" s="15">
        <v>9</v>
      </c>
      <c r="J4" s="15">
        <v>10</v>
      </c>
      <c r="K4" s="15">
        <v>11</v>
      </c>
      <c r="L4" s="9"/>
      <c r="M4" s="9"/>
      <c r="N4" s="9"/>
      <c r="O4" s="9"/>
      <c r="P4" s="10"/>
      <c r="R4" s="7"/>
    </row>
    <row r="5" spans="1:18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9"/>
      <c r="M5" s="9"/>
      <c r="N5" s="9"/>
      <c r="O5" s="9"/>
      <c r="P5" s="10"/>
    </row>
    <row r="6" spans="1:18" x14ac:dyDescent="0.25">
      <c r="A6" s="64" t="s">
        <v>11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9"/>
      <c r="M6" s="9"/>
      <c r="N6" s="9"/>
      <c r="O6" s="9"/>
      <c r="P6" s="10"/>
      <c r="R6" t="s">
        <v>8</v>
      </c>
    </row>
    <row r="7" spans="1:18" x14ac:dyDescent="0.25">
      <c r="A7" s="21">
        <v>57</v>
      </c>
      <c r="B7" s="22">
        <v>180</v>
      </c>
      <c r="C7" s="22">
        <v>180</v>
      </c>
      <c r="D7" s="22">
        <v>180</v>
      </c>
      <c r="E7" s="22">
        <v>196</v>
      </c>
      <c r="F7" s="22">
        <v>196</v>
      </c>
      <c r="G7" s="22">
        <v>196</v>
      </c>
      <c r="H7" s="22">
        <v>90</v>
      </c>
      <c r="I7" s="23">
        <v>466</v>
      </c>
      <c r="J7" s="23">
        <v>466</v>
      </c>
      <c r="K7" s="23">
        <v>466</v>
      </c>
      <c r="L7" s="9"/>
      <c r="M7" s="9"/>
      <c r="N7" s="9"/>
      <c r="O7" s="9"/>
      <c r="P7" s="10"/>
    </row>
    <row r="8" spans="1:18" x14ac:dyDescent="0.25">
      <c r="A8" s="8" t="s">
        <v>0</v>
      </c>
      <c r="B8" s="9" t="s">
        <v>1</v>
      </c>
      <c r="C8" s="9" t="s">
        <v>1</v>
      </c>
      <c r="D8" s="9" t="s">
        <v>1</v>
      </c>
      <c r="E8" s="9" t="s">
        <v>2</v>
      </c>
      <c r="F8" s="9" t="s">
        <v>2</v>
      </c>
      <c r="G8" s="9" t="s">
        <v>2</v>
      </c>
      <c r="H8" s="9" t="s">
        <v>3</v>
      </c>
      <c r="I8" s="9"/>
      <c r="J8" s="9"/>
      <c r="K8" s="9"/>
      <c r="L8" s="9"/>
      <c r="M8" s="9"/>
      <c r="N8" s="9"/>
      <c r="O8" s="9"/>
      <c r="P8" s="10"/>
    </row>
    <row r="9" spans="1:18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13"/>
      <c r="M9" s="13"/>
      <c r="N9" s="13"/>
      <c r="O9" s="13"/>
      <c r="P9" s="13"/>
    </row>
    <row r="10" spans="1:18" x14ac:dyDescent="0.25">
      <c r="M10" s="9"/>
      <c r="N10" s="9"/>
      <c r="O10" s="9"/>
      <c r="P10" s="9"/>
    </row>
    <row r="11" spans="1:18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7"/>
      <c r="N11" s="17"/>
      <c r="O11" s="17"/>
      <c r="P11" s="17"/>
    </row>
    <row r="12" spans="1:18" x14ac:dyDescent="0.25">
      <c r="A12" s="63" t="s">
        <v>5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"/>
      <c r="M12" s="58" t="s">
        <v>0</v>
      </c>
      <c r="N12" s="59" t="s">
        <v>1</v>
      </c>
      <c r="O12" s="59" t="s">
        <v>2</v>
      </c>
      <c r="P12" s="60" t="s">
        <v>3</v>
      </c>
    </row>
    <row r="13" spans="1:18" x14ac:dyDescent="0.25">
      <c r="A13" s="1" t="s">
        <v>0</v>
      </c>
      <c r="B13" s="1" t="s">
        <v>1</v>
      </c>
      <c r="C13" s="1" t="s">
        <v>1</v>
      </c>
      <c r="D13" s="1" t="s">
        <v>1</v>
      </c>
      <c r="E13" s="1" t="s">
        <v>2</v>
      </c>
      <c r="F13" s="1" t="s">
        <v>2</v>
      </c>
      <c r="G13" s="1" t="s">
        <v>2</v>
      </c>
      <c r="H13" s="1" t="s">
        <v>3</v>
      </c>
      <c r="I13" s="1" t="s">
        <v>1</v>
      </c>
      <c r="J13" s="1" t="s">
        <v>2</v>
      </c>
      <c r="K13" s="1" t="s">
        <v>3</v>
      </c>
      <c r="L13" s="6"/>
      <c r="M13" s="47" cm="1">
        <f t="array" ref="M13">SUM(LEN($A13:$K13)-LEN(SUBSTITUTE($A13:$K13,"GK","")))/LEN("GK")</f>
        <v>1</v>
      </c>
      <c r="N13" s="47" cm="1">
        <f t="array" ref="N13">SUM(LEN($A13:$K13)-LEN(SUBSTITUTE($A13:$K13,"DEF","")))/LEN("DEF")</f>
        <v>4</v>
      </c>
      <c r="O13" s="48" cm="1">
        <f t="array" ref="O13">SUM(LEN($A13:$K13)-LEN(SUBSTITUTE($A13:$K13,"MID","")))/LEN("MID")</f>
        <v>4</v>
      </c>
      <c r="P13" s="49" cm="1">
        <f t="array" ref="P13">SUM(LEN($A13:$K13)-LEN(SUBSTITUTE($A13:$K13,"STR","")))/LEN("STR")</f>
        <v>2</v>
      </c>
    </row>
    <row r="14" spans="1:18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50"/>
      <c r="N14" s="50"/>
      <c r="O14" s="51"/>
      <c r="P14" s="52"/>
    </row>
    <row r="15" spans="1:18" x14ac:dyDescent="0.25">
      <c r="A15" s="63" t="s">
        <v>6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"/>
      <c r="M15" s="50"/>
      <c r="N15" s="50"/>
      <c r="O15" s="51"/>
      <c r="P15" s="52"/>
    </row>
    <row r="16" spans="1:18" x14ac:dyDescent="0.25">
      <c r="A16" s="1" t="s">
        <v>0</v>
      </c>
      <c r="B16" s="1" t="s">
        <v>1</v>
      </c>
      <c r="C16" s="1" t="s">
        <v>1</v>
      </c>
      <c r="D16" s="1" t="s">
        <v>1</v>
      </c>
      <c r="E16" s="1" t="s">
        <v>2</v>
      </c>
      <c r="F16" s="1" t="s">
        <v>2</v>
      </c>
      <c r="G16" s="1" t="s">
        <v>2</v>
      </c>
      <c r="H16" s="45" t="s">
        <v>3</v>
      </c>
      <c r="I16" s="45" t="s">
        <v>3</v>
      </c>
      <c r="J16" s="45" t="s">
        <v>3</v>
      </c>
      <c r="K16" s="45" t="s">
        <v>3</v>
      </c>
      <c r="L16" s="6"/>
      <c r="M16" s="50" cm="1">
        <f t="array" ref="M16">SUM(LEN($A16:$K16)-LEN(SUBSTITUTE($A16:$K16,"GK","")))/LEN("GK")</f>
        <v>1</v>
      </c>
      <c r="N16" s="50" cm="1">
        <f t="array" ref="N16">SUM(LEN($A16:$K16)-LEN(SUBSTITUTE($A16:$K16,"DEF","")))/LEN("DEF")</f>
        <v>3</v>
      </c>
      <c r="O16" s="51" cm="1">
        <f t="array" ref="O16">SUM(LEN($A16:$K16)-LEN(SUBSTITUTE($A16:$K16,"MID","")))/LEN("MID")</f>
        <v>3</v>
      </c>
      <c r="P16" s="53" cm="1">
        <f t="array" ref="P16">SUM(LEN($A16:$K16)-LEN(SUBSTITUTE($A16:$K16,"STR","")))/LEN("STR")</f>
        <v>4</v>
      </c>
    </row>
    <row r="17" spans="1:17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6"/>
      <c r="M17" s="50"/>
      <c r="N17" s="50"/>
      <c r="O17" s="51"/>
      <c r="P17" s="52"/>
    </row>
    <row r="18" spans="1:17" x14ac:dyDescent="0.25">
      <c r="A18" s="63" t="s">
        <v>6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"/>
      <c r="M18" s="50"/>
      <c r="N18" s="50"/>
      <c r="O18" s="51"/>
      <c r="P18" s="52"/>
    </row>
    <row r="19" spans="1:17" x14ac:dyDescent="0.25">
      <c r="A19" s="1" t="s">
        <v>0</v>
      </c>
      <c r="B19" s="45" t="s">
        <v>1</v>
      </c>
      <c r="C19" s="45" t="s">
        <v>1</v>
      </c>
      <c r="D19" s="45" t="s">
        <v>1</v>
      </c>
      <c r="E19" s="1" t="s">
        <v>2</v>
      </c>
      <c r="F19" s="1" t="s">
        <v>2</v>
      </c>
      <c r="G19" s="1" t="s">
        <v>2</v>
      </c>
      <c r="H19" s="1" t="s">
        <v>3</v>
      </c>
      <c r="I19" s="45" t="s">
        <v>1</v>
      </c>
      <c r="J19" s="45" t="s">
        <v>1</v>
      </c>
      <c r="K19" s="45" t="s">
        <v>1</v>
      </c>
      <c r="L19" s="6"/>
      <c r="M19" s="50" cm="1">
        <f t="array" ref="M19">SUM(LEN($A19:$K19)-LEN(SUBSTITUTE($A19:$K19,"GK","")))/LEN("GK")</f>
        <v>1</v>
      </c>
      <c r="N19" s="54" cm="1">
        <f t="array" ref="N19">SUM(LEN($A19:$K19)-LEN(SUBSTITUTE($A19:$K19,"DEF","")))/LEN("DEF")</f>
        <v>6</v>
      </c>
      <c r="O19" s="51" cm="1">
        <f t="array" ref="O19">SUM(LEN($A19:$K19)-LEN(SUBSTITUTE($A19:$K19,"MID","")))/LEN("MID")</f>
        <v>3</v>
      </c>
      <c r="P19" s="52" cm="1">
        <f t="array" ref="P19">SUM(LEN($A19:$K19)-LEN(SUBSTITUTE($A19:$K19,"STR","")))/LEN("STR")</f>
        <v>1</v>
      </c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50"/>
      <c r="N20" s="50"/>
      <c r="O20" s="51"/>
      <c r="P20" s="52"/>
    </row>
    <row r="21" spans="1:17" x14ac:dyDescent="0.25">
      <c r="A21" s="63" t="s">
        <v>6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"/>
      <c r="M21" s="50"/>
      <c r="N21" s="50"/>
      <c r="O21" s="51"/>
      <c r="P21" s="52"/>
    </row>
    <row r="22" spans="1:17" x14ac:dyDescent="0.25">
      <c r="A22" s="1" t="s">
        <v>0</v>
      </c>
      <c r="B22" s="1" t="s">
        <v>1</v>
      </c>
      <c r="C22" s="1" t="s">
        <v>1</v>
      </c>
      <c r="D22" s="1" t="s">
        <v>1</v>
      </c>
      <c r="E22" s="45" t="s">
        <v>2</v>
      </c>
      <c r="F22" s="45" t="s">
        <v>2</v>
      </c>
      <c r="G22" s="45" t="s">
        <v>2</v>
      </c>
      <c r="H22" s="1" t="s">
        <v>3</v>
      </c>
      <c r="I22" s="45" t="s">
        <v>2</v>
      </c>
      <c r="J22" s="45" t="s">
        <v>2</v>
      </c>
      <c r="K22" s="45" t="s">
        <v>2</v>
      </c>
      <c r="L22" s="6"/>
      <c r="M22" s="55" cm="1">
        <f t="array" ref="M22">SUM(LEN($A22:$K22)-LEN(SUBSTITUTE($A22:$K22,"GK","")))/LEN("GK")</f>
        <v>1</v>
      </c>
      <c r="N22" s="55" cm="1">
        <f t="array" ref="N22">SUM(LEN($A22:$K22)-LEN(SUBSTITUTE($A22:$K22,"DEF","")))/LEN("DEF")</f>
        <v>3</v>
      </c>
      <c r="O22" s="56" cm="1">
        <f t="array" ref="O22">SUM(LEN($A22:$K22)-LEN(SUBSTITUTE($A22:$K22,"MID","")))/LEN("MID")</f>
        <v>6</v>
      </c>
      <c r="P22" s="57" cm="1">
        <f t="array" ref="P22">SUM(LEN($A22:$K22)-LEN(SUBSTITUTE($A22:$K22,"STR","")))/LEN("STR")</f>
        <v>1</v>
      </c>
    </row>
    <row r="23" spans="1:17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7"/>
      <c r="N23" s="17"/>
      <c r="O23" s="17"/>
      <c r="P23" s="17"/>
      <c r="Q23" s="6"/>
    </row>
    <row r="24" spans="1:17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7"/>
      <c r="N24" s="17"/>
      <c r="O24" s="17"/>
      <c r="P24" s="17"/>
      <c r="Q24" s="6"/>
    </row>
    <row r="25" spans="1:17" x14ac:dyDescent="0.25">
      <c r="A25" s="61" t="s">
        <v>728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"/>
      <c r="M25" s="6"/>
      <c r="N25" s="6"/>
      <c r="O25" s="6"/>
      <c r="P25" s="6"/>
      <c r="Q25" s="6"/>
    </row>
    <row r="26" spans="1:17" x14ac:dyDescent="0.25">
      <c r="A26" s="21">
        <v>57</v>
      </c>
      <c r="B26" s="22">
        <v>180</v>
      </c>
      <c r="C26" s="22">
        <v>180</v>
      </c>
      <c r="D26" s="22">
        <v>180</v>
      </c>
      <c r="E26" s="22">
        <v>196</v>
      </c>
      <c r="F26" s="22">
        <v>196</v>
      </c>
      <c r="G26" s="22">
        <v>196</v>
      </c>
      <c r="H26" s="22">
        <v>90</v>
      </c>
      <c r="I26" s="35">
        <v>376</v>
      </c>
      <c r="J26" s="35">
        <v>286</v>
      </c>
      <c r="K26" s="35">
        <v>270</v>
      </c>
      <c r="L26" s="6"/>
      <c r="M26" s="6"/>
      <c r="N26" s="6"/>
      <c r="O26" s="6"/>
      <c r="P26" s="6"/>
      <c r="Q26" s="6"/>
    </row>
    <row r="27" spans="1:17" x14ac:dyDescent="0.25">
      <c r="A27" s="16" t="s">
        <v>0</v>
      </c>
      <c r="B27" s="17" t="s">
        <v>1</v>
      </c>
      <c r="C27" s="17" t="s">
        <v>1</v>
      </c>
      <c r="D27" s="17" t="s">
        <v>1</v>
      </c>
      <c r="E27" s="17" t="s">
        <v>2</v>
      </c>
      <c r="F27" s="17" t="s">
        <v>2</v>
      </c>
      <c r="G27" s="17" t="s">
        <v>2</v>
      </c>
      <c r="H27" s="17" t="s">
        <v>3</v>
      </c>
      <c r="I27" s="17" t="s">
        <v>729</v>
      </c>
      <c r="J27" s="17" t="s">
        <v>730</v>
      </c>
      <c r="K27" s="17" t="s">
        <v>731</v>
      </c>
      <c r="L27" s="6"/>
      <c r="M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7" x14ac:dyDescent="0.25">
      <c r="L29" s="6"/>
      <c r="M29" s="6"/>
      <c r="N29" s="6"/>
      <c r="O29" s="6"/>
      <c r="P29" s="6"/>
    </row>
    <row r="30" spans="1:17" x14ac:dyDescent="0.25">
      <c r="L30" s="6"/>
      <c r="M30" s="6"/>
      <c r="N30" s="6"/>
      <c r="O30" s="6"/>
      <c r="P30" s="6"/>
    </row>
    <row r="31" spans="1:17" x14ac:dyDescent="0.25">
      <c r="L31" s="6"/>
      <c r="M31" s="6"/>
      <c r="N31" s="6"/>
      <c r="O31" s="6"/>
      <c r="P31" s="6"/>
    </row>
  </sheetData>
  <mergeCells count="8">
    <mergeCell ref="A25:K25"/>
    <mergeCell ref="A21:K21"/>
    <mergeCell ref="A6:K6"/>
    <mergeCell ref="A1:K1"/>
    <mergeCell ref="A12:K12"/>
    <mergeCell ref="A15:K15"/>
    <mergeCell ref="I2:K2"/>
    <mergeCell ref="A18:K18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C223-9463-4BF7-83FA-26C9EEC49659}">
  <dimension ref="A1:T59"/>
  <sheetViews>
    <sheetView topLeftCell="A22" workbookViewId="0">
      <selection activeCell="I53" sqref="I53"/>
    </sheetView>
  </sheetViews>
  <sheetFormatPr defaultRowHeight="15" x14ac:dyDescent="0.25"/>
  <cols>
    <col min="1" max="4" width="14.7109375" style="24" customWidth="1"/>
    <col min="5" max="5" width="9.140625" style="24"/>
    <col min="6" max="9" width="14.7109375" style="24" customWidth="1"/>
    <col min="10" max="10" width="9.140625" style="24"/>
    <col min="11" max="12" width="14.7109375" style="24" customWidth="1"/>
    <col min="13" max="13" width="9.140625" style="24"/>
    <col min="14" max="15" width="14.7109375" style="24" customWidth="1"/>
    <col min="16" max="16" width="9.140625" style="24"/>
    <col min="17" max="18" width="14.7109375" style="24" customWidth="1"/>
    <col min="19" max="16384" width="9.140625" style="24"/>
  </cols>
  <sheetData>
    <row r="1" spans="1:20" x14ac:dyDescent="0.25">
      <c r="A1" s="73" t="s">
        <v>18</v>
      </c>
      <c r="B1" s="74"/>
      <c r="C1" s="97" t="s">
        <v>24</v>
      </c>
      <c r="D1" s="97"/>
      <c r="F1" s="73" t="s">
        <v>19</v>
      </c>
      <c r="G1" s="74"/>
      <c r="H1" s="73" t="s">
        <v>16</v>
      </c>
      <c r="I1" s="74"/>
      <c r="J1" s="26"/>
      <c r="K1" s="73" t="s">
        <v>16</v>
      </c>
      <c r="L1" s="74"/>
      <c r="N1" s="73" t="s">
        <v>21</v>
      </c>
      <c r="O1" s="84"/>
      <c r="P1" s="26"/>
      <c r="Q1" s="73" t="s">
        <v>21</v>
      </c>
      <c r="R1" s="84"/>
      <c r="T1" s="31"/>
    </row>
    <row r="2" spans="1:20" x14ac:dyDescent="0.25">
      <c r="A2" s="75" t="s">
        <v>12</v>
      </c>
      <c r="B2" s="76"/>
      <c r="C2" s="75" t="s">
        <v>12</v>
      </c>
      <c r="D2" s="76"/>
      <c r="F2" s="75" t="s">
        <v>12</v>
      </c>
      <c r="G2" s="76"/>
      <c r="H2" s="75" t="s">
        <v>12</v>
      </c>
      <c r="I2" s="76"/>
      <c r="J2" s="26"/>
      <c r="K2" s="75" t="s">
        <v>12</v>
      </c>
      <c r="L2" s="76"/>
      <c r="N2" s="75" t="s">
        <v>12</v>
      </c>
      <c r="O2" s="76"/>
      <c r="P2" s="26"/>
      <c r="Q2" s="85" t="s">
        <v>12</v>
      </c>
      <c r="R2" s="86"/>
    </row>
    <row r="3" spans="1:20" x14ac:dyDescent="0.25">
      <c r="A3" s="90">
        <v>2010</v>
      </c>
      <c r="B3" s="91"/>
      <c r="C3" s="90">
        <v>2015</v>
      </c>
      <c r="D3" s="91"/>
      <c r="F3" s="95">
        <v>1964</v>
      </c>
      <c r="G3" s="96"/>
      <c r="H3" s="95">
        <v>1995</v>
      </c>
      <c r="I3" s="96"/>
      <c r="J3" s="26"/>
      <c r="K3" s="77">
        <v>2018</v>
      </c>
      <c r="L3" s="78"/>
      <c r="N3" s="69">
        <v>2010</v>
      </c>
      <c r="O3" s="70"/>
      <c r="P3" s="26"/>
      <c r="Q3" s="77">
        <v>2000</v>
      </c>
      <c r="R3" s="78"/>
    </row>
    <row r="4" spans="1:20" x14ac:dyDescent="0.25">
      <c r="A4" s="90">
        <v>1916</v>
      </c>
      <c r="B4" s="91"/>
      <c r="C4" s="90">
        <v>1922</v>
      </c>
      <c r="D4" s="91"/>
      <c r="F4" s="90">
        <v>1978</v>
      </c>
      <c r="G4" s="91"/>
      <c r="H4" s="90">
        <v>2028</v>
      </c>
      <c r="I4" s="91"/>
      <c r="J4" s="26"/>
      <c r="K4" s="69">
        <v>1972</v>
      </c>
      <c r="L4" s="70"/>
      <c r="N4" s="69">
        <v>2026</v>
      </c>
      <c r="O4" s="70"/>
      <c r="P4" s="26"/>
      <c r="Q4" s="69">
        <v>2069</v>
      </c>
      <c r="R4" s="70"/>
    </row>
    <row r="5" spans="1:20" x14ac:dyDescent="0.25">
      <c r="A5" s="90">
        <v>1955</v>
      </c>
      <c r="B5" s="91"/>
      <c r="C5" s="90">
        <v>1917</v>
      </c>
      <c r="D5" s="91"/>
      <c r="F5" s="90">
        <v>2001</v>
      </c>
      <c r="G5" s="91"/>
      <c r="H5" s="90">
        <v>1938</v>
      </c>
      <c r="I5" s="91"/>
      <c r="J5" s="26"/>
      <c r="K5" s="69">
        <v>2057</v>
      </c>
      <c r="L5" s="70"/>
      <c r="N5" s="69">
        <v>1986</v>
      </c>
      <c r="O5" s="70"/>
      <c r="P5" s="26"/>
      <c r="Q5" s="69">
        <v>1981</v>
      </c>
      <c r="R5" s="70"/>
    </row>
    <row r="6" spans="1:20" x14ac:dyDescent="0.25">
      <c r="A6" s="90">
        <v>1874</v>
      </c>
      <c r="B6" s="91"/>
      <c r="C6" s="90">
        <v>1953</v>
      </c>
      <c r="D6" s="91"/>
      <c r="F6" s="90">
        <v>1995</v>
      </c>
      <c r="G6" s="91"/>
      <c r="H6" s="90">
        <v>2038</v>
      </c>
      <c r="I6" s="91"/>
      <c r="J6" s="26"/>
      <c r="K6" s="69">
        <v>1999</v>
      </c>
      <c r="L6" s="70"/>
      <c r="N6" s="69">
        <v>1962</v>
      </c>
      <c r="O6" s="70"/>
      <c r="P6" s="26"/>
      <c r="Q6" s="69">
        <v>1985</v>
      </c>
      <c r="R6" s="70"/>
    </row>
    <row r="7" spans="1:20" x14ac:dyDescent="0.25">
      <c r="A7" s="90">
        <v>1997</v>
      </c>
      <c r="B7" s="91"/>
      <c r="C7" s="90">
        <v>1968</v>
      </c>
      <c r="D7" s="91"/>
      <c r="F7" s="90">
        <v>2000</v>
      </c>
      <c r="G7" s="91"/>
      <c r="H7" s="90">
        <v>2018</v>
      </c>
      <c r="I7" s="91"/>
      <c r="J7" s="26"/>
      <c r="K7" s="69">
        <v>1985</v>
      </c>
      <c r="L7" s="70"/>
      <c r="N7" s="69">
        <v>2016</v>
      </c>
      <c r="O7" s="70"/>
      <c r="P7" s="26"/>
      <c r="Q7" s="69">
        <v>2039</v>
      </c>
      <c r="R7" s="70"/>
    </row>
    <row r="8" spans="1:20" x14ac:dyDescent="0.25">
      <c r="A8" s="90">
        <v>2009</v>
      </c>
      <c r="B8" s="91"/>
      <c r="C8" s="90">
        <v>1955</v>
      </c>
      <c r="D8" s="91"/>
      <c r="F8" s="90">
        <v>1922</v>
      </c>
      <c r="G8" s="91"/>
      <c r="H8" s="90">
        <v>1976</v>
      </c>
      <c r="I8" s="91"/>
      <c r="J8" s="26"/>
      <c r="K8" s="69">
        <v>1970</v>
      </c>
      <c r="L8" s="70"/>
      <c r="N8" s="69">
        <v>2003</v>
      </c>
      <c r="O8" s="70"/>
      <c r="P8" s="26"/>
      <c r="Q8" s="69">
        <v>1970</v>
      </c>
      <c r="R8" s="70"/>
    </row>
    <row r="9" spans="1:20" x14ac:dyDescent="0.25">
      <c r="A9" s="90">
        <v>1999</v>
      </c>
      <c r="B9" s="91"/>
      <c r="C9" s="90">
        <v>1826</v>
      </c>
      <c r="D9" s="91"/>
      <c r="F9" s="90">
        <v>1906</v>
      </c>
      <c r="G9" s="91"/>
      <c r="H9" s="90">
        <v>2051</v>
      </c>
      <c r="I9" s="91"/>
      <c r="J9" s="26"/>
      <c r="K9" s="69">
        <v>2052</v>
      </c>
      <c r="L9" s="70"/>
      <c r="N9" s="69">
        <v>1987</v>
      </c>
      <c r="O9" s="70"/>
      <c r="P9" s="26"/>
      <c r="Q9" s="69">
        <v>2038</v>
      </c>
      <c r="R9" s="70"/>
      <c r="T9" s="38" t="s">
        <v>732</v>
      </c>
    </row>
    <row r="10" spans="1:20" x14ac:dyDescent="0.25">
      <c r="A10" s="90">
        <v>1977</v>
      </c>
      <c r="B10" s="91"/>
      <c r="C10" s="90">
        <v>1829</v>
      </c>
      <c r="D10" s="91"/>
      <c r="F10" s="90">
        <v>1940</v>
      </c>
      <c r="G10" s="91"/>
      <c r="H10" s="90">
        <v>1930</v>
      </c>
      <c r="I10" s="91"/>
      <c r="J10" s="26"/>
      <c r="K10" s="69">
        <v>2015</v>
      </c>
      <c r="L10" s="70"/>
      <c r="N10" s="69">
        <v>1962</v>
      </c>
      <c r="O10" s="70"/>
      <c r="P10" s="26"/>
      <c r="Q10" s="69">
        <v>1959</v>
      </c>
      <c r="R10" s="70"/>
    </row>
    <row r="11" spans="1:20" x14ac:dyDescent="0.25">
      <c r="A11" s="90">
        <v>1985</v>
      </c>
      <c r="B11" s="91"/>
      <c r="C11" s="90">
        <v>1848</v>
      </c>
      <c r="D11" s="91"/>
      <c r="F11" s="90">
        <v>1997</v>
      </c>
      <c r="G11" s="91"/>
      <c r="H11" s="90">
        <v>1974</v>
      </c>
      <c r="I11" s="91"/>
      <c r="J11" s="26"/>
      <c r="K11" s="69">
        <v>1946</v>
      </c>
      <c r="L11" s="70"/>
      <c r="N11" s="69">
        <v>1999</v>
      </c>
      <c r="O11" s="70"/>
      <c r="P11" s="26"/>
      <c r="Q11" s="69">
        <v>1979</v>
      </c>
      <c r="R11" s="70"/>
    </row>
    <row r="12" spans="1:20" x14ac:dyDescent="0.25">
      <c r="A12" s="90">
        <v>2020</v>
      </c>
      <c r="B12" s="91"/>
      <c r="C12" s="90">
        <v>1812</v>
      </c>
      <c r="D12" s="91"/>
      <c r="F12" s="90">
        <v>1988</v>
      </c>
      <c r="G12" s="91"/>
      <c r="H12" s="90">
        <v>1955</v>
      </c>
      <c r="I12" s="91"/>
      <c r="J12" s="26"/>
      <c r="K12" s="69">
        <v>1991</v>
      </c>
      <c r="L12" s="70"/>
      <c r="N12" s="69">
        <v>1980</v>
      </c>
      <c r="O12" s="70"/>
      <c r="P12" s="26"/>
      <c r="Q12" s="69">
        <v>2060</v>
      </c>
      <c r="R12" s="70"/>
    </row>
    <row r="13" spans="1:20" x14ac:dyDescent="0.25">
      <c r="A13" s="90">
        <v>1962</v>
      </c>
      <c r="B13" s="91"/>
      <c r="C13" s="90">
        <v>1925</v>
      </c>
      <c r="D13" s="91"/>
      <c r="F13" s="90">
        <v>2065</v>
      </c>
      <c r="G13" s="91"/>
      <c r="H13" s="90">
        <v>2006</v>
      </c>
      <c r="I13" s="91"/>
      <c r="J13" s="26"/>
      <c r="K13" s="69">
        <v>2016</v>
      </c>
      <c r="L13" s="70"/>
      <c r="N13" s="69">
        <v>2005</v>
      </c>
      <c r="O13" s="70"/>
      <c r="P13" s="26"/>
      <c r="Q13" s="69">
        <v>1978</v>
      </c>
      <c r="R13" s="70"/>
    </row>
    <row r="14" spans="1:20" x14ac:dyDescent="0.25">
      <c r="A14" s="90">
        <v>2016</v>
      </c>
      <c r="B14" s="91"/>
      <c r="C14" s="90">
        <v>1869</v>
      </c>
      <c r="D14" s="91"/>
      <c r="F14" s="90">
        <v>2059</v>
      </c>
      <c r="G14" s="91"/>
      <c r="H14" s="90">
        <v>1892</v>
      </c>
      <c r="I14" s="91"/>
      <c r="J14" s="26"/>
      <c r="K14" s="69">
        <v>2003</v>
      </c>
      <c r="L14" s="70"/>
      <c r="N14" s="69">
        <v>1943</v>
      </c>
      <c r="O14" s="70"/>
      <c r="P14" s="26"/>
      <c r="Q14" s="69">
        <v>1982</v>
      </c>
      <c r="R14" s="70"/>
    </row>
    <row r="15" spans="1:20" x14ac:dyDescent="0.25">
      <c r="A15" s="90">
        <v>1984</v>
      </c>
      <c r="B15" s="91"/>
      <c r="C15" s="90">
        <v>1909</v>
      </c>
      <c r="D15" s="91"/>
      <c r="F15" s="90">
        <v>2051</v>
      </c>
      <c r="G15" s="91"/>
      <c r="H15" s="90">
        <v>2025</v>
      </c>
      <c r="I15" s="91"/>
      <c r="J15" s="26"/>
      <c r="K15" s="69">
        <v>1966</v>
      </c>
      <c r="L15" s="70"/>
      <c r="N15" s="69">
        <v>2010</v>
      </c>
      <c r="O15" s="70"/>
      <c r="P15" s="26"/>
      <c r="Q15" s="69">
        <v>2036</v>
      </c>
      <c r="R15" s="70"/>
    </row>
    <row r="16" spans="1:20" x14ac:dyDescent="0.25">
      <c r="A16" s="90">
        <v>2050</v>
      </c>
      <c r="B16" s="91"/>
      <c r="C16" s="90">
        <v>1931</v>
      </c>
      <c r="D16" s="91"/>
      <c r="F16" s="90">
        <v>2020</v>
      </c>
      <c r="G16" s="91"/>
      <c r="H16" s="90">
        <v>1999</v>
      </c>
      <c r="I16" s="91"/>
      <c r="J16" s="26"/>
      <c r="K16" s="69">
        <v>2041</v>
      </c>
      <c r="L16" s="70"/>
      <c r="N16" s="69">
        <v>1997</v>
      </c>
      <c r="O16" s="70"/>
      <c r="P16" s="26"/>
      <c r="Q16" s="69">
        <v>2000</v>
      </c>
      <c r="R16" s="70"/>
    </row>
    <row r="17" spans="1:18" x14ac:dyDescent="0.25">
      <c r="A17" s="90">
        <v>1945</v>
      </c>
      <c r="B17" s="91"/>
      <c r="C17" s="90">
        <v>1915</v>
      </c>
      <c r="D17" s="91"/>
      <c r="F17" s="90">
        <v>1990</v>
      </c>
      <c r="G17" s="91"/>
      <c r="H17" s="90">
        <v>1898</v>
      </c>
      <c r="I17" s="91"/>
      <c r="J17" s="26"/>
      <c r="K17" s="69">
        <v>1957</v>
      </c>
      <c r="L17" s="70"/>
      <c r="N17" s="69">
        <v>2001</v>
      </c>
      <c r="O17" s="70"/>
      <c r="P17" s="26"/>
      <c r="Q17" s="69">
        <v>2047</v>
      </c>
      <c r="R17" s="70"/>
    </row>
    <row r="18" spans="1:18" x14ac:dyDescent="0.25">
      <c r="A18" s="90">
        <v>1960</v>
      </c>
      <c r="B18" s="91"/>
      <c r="C18" s="90">
        <v>1890</v>
      </c>
      <c r="D18" s="91"/>
      <c r="F18" s="90">
        <v>1949</v>
      </c>
      <c r="G18" s="91"/>
      <c r="H18" s="90">
        <v>1930</v>
      </c>
      <c r="I18" s="91"/>
      <c r="J18" s="26"/>
      <c r="K18" s="69">
        <v>2011</v>
      </c>
      <c r="L18" s="70"/>
      <c r="N18" s="69">
        <v>1972</v>
      </c>
      <c r="O18" s="70"/>
      <c r="P18" s="26"/>
      <c r="Q18" s="69">
        <v>2020</v>
      </c>
      <c r="R18" s="70"/>
    </row>
    <row r="19" spans="1:18" x14ac:dyDescent="0.25">
      <c r="A19" s="90">
        <v>1993</v>
      </c>
      <c r="B19" s="91"/>
      <c r="C19" s="90">
        <v>1964</v>
      </c>
      <c r="D19" s="91"/>
      <c r="F19" s="90">
        <v>1965</v>
      </c>
      <c r="G19" s="91"/>
      <c r="H19" s="90">
        <v>2043</v>
      </c>
      <c r="I19" s="91"/>
      <c r="J19" s="26"/>
      <c r="K19" s="69">
        <v>1976</v>
      </c>
      <c r="L19" s="70"/>
      <c r="N19" s="69">
        <v>1975</v>
      </c>
      <c r="O19" s="70"/>
      <c r="P19" s="26"/>
      <c r="Q19" s="69">
        <v>1958</v>
      </c>
      <c r="R19" s="70"/>
    </row>
    <row r="20" spans="1:18" x14ac:dyDescent="0.25">
      <c r="A20" s="90">
        <v>2003</v>
      </c>
      <c r="B20" s="91"/>
      <c r="C20" s="90">
        <v>1988</v>
      </c>
      <c r="D20" s="91"/>
      <c r="F20" s="90">
        <v>2023</v>
      </c>
      <c r="G20" s="91"/>
      <c r="H20" s="90">
        <v>1986</v>
      </c>
      <c r="I20" s="91"/>
      <c r="J20" s="26"/>
      <c r="K20" s="69">
        <v>1928</v>
      </c>
      <c r="L20" s="70"/>
      <c r="N20" s="69">
        <v>2028</v>
      </c>
      <c r="O20" s="70"/>
      <c r="P20" s="26"/>
      <c r="Q20" s="69">
        <v>1983</v>
      </c>
      <c r="R20" s="70"/>
    </row>
    <row r="21" spans="1:18" x14ac:dyDescent="0.25">
      <c r="A21" s="90">
        <v>1989</v>
      </c>
      <c r="B21" s="91"/>
      <c r="C21" s="90">
        <v>1872</v>
      </c>
      <c r="D21" s="91"/>
      <c r="F21" s="90">
        <v>1990</v>
      </c>
      <c r="G21" s="91"/>
      <c r="H21" s="90">
        <v>2023</v>
      </c>
      <c r="I21" s="91"/>
      <c r="J21" s="26"/>
      <c r="K21" s="69">
        <v>2047</v>
      </c>
      <c r="L21" s="70"/>
      <c r="N21" s="69">
        <v>2056</v>
      </c>
      <c r="O21" s="70"/>
      <c r="P21" s="26"/>
      <c r="Q21" s="69">
        <v>2011</v>
      </c>
      <c r="R21" s="70"/>
    </row>
    <row r="22" spans="1:18" x14ac:dyDescent="0.25">
      <c r="A22" s="90">
        <v>2011</v>
      </c>
      <c r="B22" s="91"/>
      <c r="C22" s="90">
        <v>1920</v>
      </c>
      <c r="D22" s="91"/>
      <c r="F22" s="90">
        <v>1990</v>
      </c>
      <c r="G22" s="91"/>
      <c r="H22" s="90">
        <v>1991</v>
      </c>
      <c r="I22" s="91"/>
      <c r="J22" s="26"/>
      <c r="K22" s="69">
        <v>1954</v>
      </c>
      <c r="L22" s="70"/>
      <c r="N22" s="69">
        <v>1988</v>
      </c>
      <c r="O22" s="70"/>
      <c r="P22" s="26"/>
      <c r="Q22" s="69">
        <v>2056</v>
      </c>
      <c r="R22" s="70"/>
    </row>
    <row r="23" spans="1:18" x14ac:dyDescent="0.25">
      <c r="A23" s="90">
        <v>1995</v>
      </c>
      <c r="B23" s="91"/>
      <c r="C23" s="90">
        <v>1984</v>
      </c>
      <c r="D23" s="91"/>
      <c r="F23" s="90">
        <v>2019</v>
      </c>
      <c r="G23" s="91"/>
      <c r="H23" s="90">
        <v>2052</v>
      </c>
      <c r="I23" s="91"/>
      <c r="J23" s="26"/>
      <c r="K23" s="69">
        <v>1961</v>
      </c>
      <c r="L23" s="70"/>
      <c r="N23" s="69">
        <v>2048</v>
      </c>
      <c r="O23" s="70"/>
      <c r="P23" s="26"/>
      <c r="Q23" s="69">
        <v>1928</v>
      </c>
      <c r="R23" s="70"/>
    </row>
    <row r="24" spans="1:18" x14ac:dyDescent="0.25">
      <c r="A24" s="90">
        <v>2015</v>
      </c>
      <c r="B24" s="91"/>
      <c r="C24" s="90">
        <v>1972</v>
      </c>
      <c r="D24" s="91"/>
      <c r="F24" s="90">
        <v>2042</v>
      </c>
      <c r="G24" s="91"/>
      <c r="H24" s="90">
        <v>1970</v>
      </c>
      <c r="I24" s="91"/>
      <c r="J24" s="26"/>
      <c r="K24" s="69">
        <v>1987</v>
      </c>
      <c r="L24" s="70"/>
      <c r="N24" s="69">
        <v>2047</v>
      </c>
      <c r="O24" s="70"/>
      <c r="P24" s="26"/>
      <c r="Q24" s="69">
        <v>2060</v>
      </c>
      <c r="R24" s="70"/>
    </row>
    <row r="25" spans="1:18" x14ac:dyDescent="0.25">
      <c r="A25" s="90">
        <v>2021</v>
      </c>
      <c r="B25" s="91"/>
      <c r="C25" s="90">
        <v>1983</v>
      </c>
      <c r="D25" s="91"/>
      <c r="F25" s="90">
        <v>1951</v>
      </c>
      <c r="G25" s="91"/>
      <c r="H25" s="90">
        <v>2003</v>
      </c>
      <c r="I25" s="91"/>
      <c r="J25" s="26"/>
      <c r="K25" s="69">
        <v>1993</v>
      </c>
      <c r="L25" s="70"/>
      <c r="N25" s="69">
        <v>1965</v>
      </c>
      <c r="O25" s="70"/>
      <c r="P25" s="26"/>
      <c r="Q25" s="69">
        <v>1991</v>
      </c>
      <c r="R25" s="70"/>
    </row>
    <row r="26" spans="1:18" x14ac:dyDescent="0.25">
      <c r="A26" s="90">
        <v>1992</v>
      </c>
      <c r="B26" s="91"/>
      <c r="C26" s="90">
        <v>1876</v>
      </c>
      <c r="D26" s="91"/>
      <c r="F26" s="90">
        <v>1987</v>
      </c>
      <c r="G26" s="91"/>
      <c r="H26" s="90">
        <v>1984</v>
      </c>
      <c r="I26" s="91"/>
      <c r="J26" s="26"/>
      <c r="K26" s="69">
        <v>1934</v>
      </c>
      <c r="L26" s="70"/>
      <c r="N26" s="69">
        <v>2058</v>
      </c>
      <c r="O26" s="70"/>
      <c r="P26" s="26"/>
      <c r="Q26" s="69">
        <v>1979</v>
      </c>
      <c r="R26" s="70"/>
    </row>
    <row r="27" spans="1:18" x14ac:dyDescent="0.25">
      <c r="A27" s="90">
        <v>2011</v>
      </c>
      <c r="B27" s="91"/>
      <c r="C27" s="90">
        <v>1883</v>
      </c>
      <c r="D27" s="91"/>
      <c r="F27" s="90">
        <v>1982</v>
      </c>
      <c r="G27" s="91"/>
      <c r="H27" s="92">
        <v>2001</v>
      </c>
      <c r="I27" s="93"/>
      <c r="J27" s="26"/>
      <c r="K27" s="71">
        <v>1928</v>
      </c>
      <c r="L27" s="72"/>
      <c r="N27" s="71">
        <v>1959</v>
      </c>
      <c r="O27" s="72"/>
      <c r="P27" s="26"/>
      <c r="Q27" s="71">
        <v>2017</v>
      </c>
      <c r="R27" s="72"/>
    </row>
    <row r="28" spans="1:18" x14ac:dyDescent="0.25">
      <c r="A28" s="90">
        <v>2004</v>
      </c>
      <c r="B28" s="91"/>
      <c r="C28" s="90">
        <v>1911</v>
      </c>
      <c r="D28" s="91"/>
      <c r="F28" s="90">
        <v>1996</v>
      </c>
      <c r="G28" s="91"/>
      <c r="H28" s="94">
        <f>MAX(H3:I27)</f>
        <v>2052</v>
      </c>
      <c r="I28" s="83"/>
      <c r="J28" s="25"/>
      <c r="K28" s="80">
        <f>MAX(K3:L27)</f>
        <v>2057</v>
      </c>
      <c r="L28" s="80"/>
      <c r="N28" s="83">
        <f>MAX(N3:O27)</f>
        <v>2058</v>
      </c>
      <c r="O28" s="83"/>
      <c r="Q28" s="81">
        <f>MAX(Q3:R27)</f>
        <v>2069</v>
      </c>
      <c r="R28" s="81"/>
    </row>
    <row r="29" spans="1:18" x14ac:dyDescent="0.25">
      <c r="A29" s="90">
        <v>1935</v>
      </c>
      <c r="B29" s="91"/>
      <c r="C29" s="90">
        <v>1934</v>
      </c>
      <c r="D29" s="91"/>
      <c r="F29" s="90">
        <v>1981</v>
      </c>
      <c r="G29" s="91"/>
      <c r="H29" s="88" t="s">
        <v>17</v>
      </c>
      <c r="I29" s="89"/>
      <c r="J29" s="29"/>
      <c r="K29" s="79" t="s">
        <v>23</v>
      </c>
      <c r="L29" s="79"/>
      <c r="M29"/>
      <c r="N29" s="82" t="s">
        <v>20</v>
      </c>
      <c r="O29" s="82"/>
      <c r="P29" s="30"/>
      <c r="Q29" s="82" t="s">
        <v>22</v>
      </c>
      <c r="R29" s="82"/>
    </row>
    <row r="30" spans="1:18" x14ac:dyDescent="0.25">
      <c r="A30" s="90">
        <v>1985</v>
      </c>
      <c r="B30" s="91"/>
      <c r="C30" s="90">
        <v>1971</v>
      </c>
      <c r="D30" s="91"/>
      <c r="F30" s="90">
        <v>1977</v>
      </c>
      <c r="G30" s="91"/>
      <c r="H30" s="88"/>
      <c r="I30" s="89"/>
      <c r="J30" s="29"/>
      <c r="K30" s="79"/>
      <c r="L30" s="79"/>
      <c r="M30"/>
      <c r="N30" s="82"/>
      <c r="O30" s="82"/>
      <c r="P30" s="30"/>
      <c r="Q30" s="82"/>
      <c r="R30" s="82"/>
    </row>
    <row r="31" spans="1:18" x14ac:dyDescent="0.25">
      <c r="A31" s="90">
        <v>1939</v>
      </c>
      <c r="B31" s="91"/>
      <c r="C31" s="90">
        <v>1965</v>
      </c>
      <c r="D31" s="91"/>
      <c r="F31" s="90">
        <v>1935</v>
      </c>
      <c r="G31" s="91"/>
      <c r="H31" s="88"/>
      <c r="I31" s="89"/>
      <c r="J31" s="29"/>
      <c r="K31" s="79"/>
      <c r="L31" s="79"/>
      <c r="M31"/>
      <c r="N31" s="82"/>
      <c r="O31" s="82"/>
      <c r="P31" s="30"/>
      <c r="Q31" s="82"/>
      <c r="R31" s="82"/>
    </row>
    <row r="32" spans="1:18" x14ac:dyDescent="0.25">
      <c r="A32" s="90">
        <v>2013</v>
      </c>
      <c r="B32" s="91"/>
      <c r="C32" s="90">
        <v>1972</v>
      </c>
      <c r="D32" s="91"/>
      <c r="F32" s="90">
        <v>1974</v>
      </c>
      <c r="G32" s="91"/>
      <c r="H32" s="88"/>
      <c r="I32" s="89"/>
      <c r="J32" s="29"/>
      <c r="K32" s="79"/>
      <c r="L32" s="79"/>
      <c r="M32"/>
      <c r="N32" s="82"/>
      <c r="O32" s="82"/>
      <c r="P32" s="30"/>
      <c r="Q32" s="82"/>
      <c r="R32" s="82"/>
    </row>
    <row r="33" spans="1:14" x14ac:dyDescent="0.25">
      <c r="A33" s="90">
        <v>1938</v>
      </c>
      <c r="B33" s="91"/>
      <c r="C33" s="90">
        <v>1894</v>
      </c>
      <c r="D33" s="91"/>
      <c r="F33" s="90">
        <v>2038</v>
      </c>
      <c r="G33" s="91"/>
      <c r="H33" s="27"/>
      <c r="I33" s="28"/>
      <c r="J33" s="25"/>
      <c r="M33"/>
    </row>
    <row r="34" spans="1:14" x14ac:dyDescent="0.25">
      <c r="A34" s="90">
        <v>2027</v>
      </c>
      <c r="B34" s="91"/>
      <c r="C34" s="90">
        <v>1927</v>
      </c>
      <c r="D34" s="91"/>
      <c r="F34" s="90">
        <v>2009</v>
      </c>
      <c r="G34" s="91"/>
      <c r="H34" s="27"/>
      <c r="I34" s="28"/>
      <c r="J34" s="25"/>
    </row>
    <row r="35" spans="1:14" x14ac:dyDescent="0.25">
      <c r="A35" s="90">
        <v>2009</v>
      </c>
      <c r="B35" s="91"/>
      <c r="C35" s="90">
        <v>1797</v>
      </c>
      <c r="D35" s="91"/>
      <c r="F35" s="90">
        <v>2006</v>
      </c>
      <c r="G35" s="91"/>
      <c r="H35" s="27"/>
      <c r="I35" s="28"/>
      <c r="J35" s="25"/>
    </row>
    <row r="36" spans="1:14" x14ac:dyDescent="0.25">
      <c r="A36" s="90">
        <v>1969</v>
      </c>
      <c r="B36" s="91"/>
      <c r="C36" s="90">
        <v>1975</v>
      </c>
      <c r="D36" s="91"/>
      <c r="F36" s="90">
        <v>2021</v>
      </c>
      <c r="G36" s="91"/>
      <c r="H36" s="27"/>
      <c r="I36" s="28">
        <f>_xlfn.STDEV.S(F3:G52)</f>
        <v>41.34784746266628</v>
      </c>
      <c r="J36" s="39" t="s">
        <v>737</v>
      </c>
    </row>
    <row r="37" spans="1:14" x14ac:dyDescent="0.25">
      <c r="A37" s="90">
        <v>1982</v>
      </c>
      <c r="B37" s="91"/>
      <c r="C37" s="90">
        <v>1927</v>
      </c>
      <c r="D37" s="91"/>
      <c r="F37" s="90">
        <v>2022</v>
      </c>
      <c r="G37" s="91"/>
      <c r="H37" s="27"/>
      <c r="I37" s="28">
        <f>_xlfn.STDEV.P(F3:G52)</f>
        <v>40.932280659645627</v>
      </c>
      <c r="J37" s="39" t="s">
        <v>736</v>
      </c>
    </row>
    <row r="38" spans="1:14" x14ac:dyDescent="0.25">
      <c r="A38" s="90">
        <v>1964</v>
      </c>
      <c r="B38" s="91"/>
      <c r="C38" s="90">
        <v>1990</v>
      </c>
      <c r="D38" s="91"/>
      <c r="F38" s="90">
        <v>2033</v>
      </c>
      <c r="G38" s="91"/>
      <c r="H38" s="27"/>
      <c r="I38" s="28"/>
      <c r="J38" s="25"/>
    </row>
    <row r="39" spans="1:14" x14ac:dyDescent="0.25">
      <c r="A39" s="90">
        <v>2008</v>
      </c>
      <c r="B39" s="91"/>
      <c r="C39" s="90">
        <v>1904</v>
      </c>
      <c r="D39" s="91"/>
      <c r="F39" s="90">
        <v>2024</v>
      </c>
      <c r="G39" s="91"/>
      <c r="H39" s="42" t="s">
        <v>740</v>
      </c>
      <c r="I39" s="28"/>
      <c r="J39" s="25"/>
    </row>
    <row r="40" spans="1:14" x14ac:dyDescent="0.25">
      <c r="A40" s="90">
        <v>1923</v>
      </c>
      <c r="B40" s="91"/>
      <c r="C40" s="90">
        <v>1813</v>
      </c>
      <c r="D40" s="91"/>
      <c r="F40" s="90">
        <v>1984</v>
      </c>
      <c r="G40" s="91"/>
      <c r="H40" s="27">
        <f>AVERAGE(H3:I27,K3:L27)</f>
        <v>1988.26</v>
      </c>
      <c r="I40" s="28"/>
      <c r="J40" s="25"/>
      <c r="N40" s="24">
        <f>AVERAGE(N3:O27,Q3:R27,Q3)</f>
        <v>2002.1372549019609</v>
      </c>
    </row>
    <row r="41" spans="1:14" x14ac:dyDescent="0.25">
      <c r="A41" s="90">
        <v>1984</v>
      </c>
      <c r="B41" s="91"/>
      <c r="C41" s="90">
        <v>1996</v>
      </c>
      <c r="D41" s="91"/>
      <c r="F41" s="90">
        <v>1916</v>
      </c>
      <c r="G41" s="91"/>
      <c r="H41" s="27"/>
      <c r="I41" s="28"/>
      <c r="J41" s="25"/>
    </row>
    <row r="42" spans="1:14" x14ac:dyDescent="0.25">
      <c r="A42" s="90">
        <v>2056</v>
      </c>
      <c r="B42" s="91"/>
      <c r="C42" s="90">
        <v>1979</v>
      </c>
      <c r="D42" s="91"/>
      <c r="F42" s="90">
        <v>1962</v>
      </c>
      <c r="G42" s="91"/>
      <c r="H42" s="27"/>
      <c r="I42" s="28"/>
      <c r="J42" s="25"/>
    </row>
    <row r="43" spans="1:14" x14ac:dyDescent="0.25">
      <c r="A43" s="90">
        <v>2031</v>
      </c>
      <c r="B43" s="91"/>
      <c r="C43" s="90">
        <v>1891</v>
      </c>
      <c r="D43" s="91"/>
      <c r="F43" s="90">
        <v>1972</v>
      </c>
      <c r="G43" s="91"/>
      <c r="H43" s="27"/>
      <c r="I43" s="28"/>
      <c r="J43" s="25"/>
    </row>
    <row r="44" spans="1:14" x14ac:dyDescent="0.25">
      <c r="A44" s="90">
        <v>2033</v>
      </c>
      <c r="B44" s="91"/>
      <c r="C44" s="90">
        <v>1818</v>
      </c>
      <c r="D44" s="91"/>
      <c r="F44" s="90">
        <v>2037</v>
      </c>
      <c r="G44" s="91"/>
      <c r="H44" s="27"/>
      <c r="I44" s="28"/>
      <c r="J44" s="25"/>
    </row>
    <row r="45" spans="1:14" x14ac:dyDescent="0.25">
      <c r="A45" s="90">
        <v>1856</v>
      </c>
      <c r="B45" s="91"/>
      <c r="C45" s="90">
        <v>1891</v>
      </c>
      <c r="D45" s="91"/>
      <c r="F45" s="90">
        <v>1997</v>
      </c>
      <c r="G45" s="91"/>
      <c r="H45" s="27"/>
      <c r="I45" s="28"/>
      <c r="J45" s="25"/>
    </row>
    <row r="46" spans="1:14" x14ac:dyDescent="0.25">
      <c r="A46" s="90">
        <v>1974</v>
      </c>
      <c r="B46" s="91"/>
      <c r="C46" s="90">
        <v>1930</v>
      </c>
      <c r="D46" s="91"/>
      <c r="F46" s="90">
        <v>1928</v>
      </c>
      <c r="G46" s="91"/>
      <c r="H46" s="27"/>
      <c r="I46" s="28"/>
      <c r="J46" s="25"/>
    </row>
    <row r="47" spans="1:14" x14ac:dyDescent="0.25">
      <c r="A47" s="90">
        <v>1960</v>
      </c>
      <c r="B47" s="91"/>
      <c r="C47" s="90">
        <v>1983</v>
      </c>
      <c r="D47" s="91"/>
      <c r="F47" s="90">
        <v>1918</v>
      </c>
      <c r="G47" s="91"/>
      <c r="H47" s="27"/>
      <c r="I47" s="28"/>
      <c r="J47" s="25"/>
    </row>
    <row r="48" spans="1:14" x14ac:dyDescent="0.25">
      <c r="A48" s="90">
        <v>1973</v>
      </c>
      <c r="B48" s="91"/>
      <c r="C48" s="90">
        <v>1979</v>
      </c>
      <c r="D48" s="91"/>
      <c r="F48" s="90">
        <v>1912</v>
      </c>
      <c r="G48" s="91"/>
      <c r="H48" s="27"/>
      <c r="I48" s="28"/>
      <c r="J48" s="25"/>
    </row>
    <row r="49" spans="1:14" x14ac:dyDescent="0.25">
      <c r="A49" s="90">
        <v>2003</v>
      </c>
      <c r="B49" s="91"/>
      <c r="C49" s="90">
        <v>1838</v>
      </c>
      <c r="D49" s="91"/>
      <c r="F49" s="90">
        <v>2051</v>
      </c>
      <c r="G49" s="91"/>
      <c r="H49" s="27"/>
      <c r="I49" s="28"/>
      <c r="J49" s="25"/>
    </row>
    <row r="50" spans="1:14" x14ac:dyDescent="0.25">
      <c r="A50" s="90">
        <v>2021</v>
      </c>
      <c r="B50" s="91"/>
      <c r="C50" s="90">
        <v>1955</v>
      </c>
      <c r="D50" s="91"/>
      <c r="F50" s="90">
        <v>1954</v>
      </c>
      <c r="G50" s="91"/>
      <c r="H50" s="27"/>
      <c r="I50" s="28"/>
      <c r="J50" s="25"/>
    </row>
    <row r="51" spans="1:14" x14ac:dyDescent="0.25">
      <c r="A51" s="90">
        <v>1990</v>
      </c>
      <c r="B51" s="91"/>
      <c r="C51" s="90">
        <v>1954</v>
      </c>
      <c r="D51" s="91"/>
      <c r="F51" s="90">
        <v>2017</v>
      </c>
      <c r="G51" s="91"/>
      <c r="H51" s="27"/>
      <c r="I51" s="28"/>
      <c r="J51" s="25"/>
    </row>
    <row r="52" spans="1:14" x14ac:dyDescent="0.25">
      <c r="A52" s="92">
        <v>2032</v>
      </c>
      <c r="B52" s="93"/>
      <c r="C52" s="92">
        <v>1968</v>
      </c>
      <c r="D52" s="93"/>
      <c r="F52" s="92">
        <v>2051</v>
      </c>
      <c r="G52" s="93"/>
      <c r="H52" s="27"/>
      <c r="I52" s="28"/>
      <c r="J52" s="25"/>
    </row>
    <row r="53" spans="1:14" x14ac:dyDescent="0.25">
      <c r="A53" s="83">
        <f>MAX(A3:B52)</f>
        <v>2056</v>
      </c>
      <c r="B53" s="83"/>
      <c r="C53" s="83">
        <f>MAX(C3:D52)</f>
        <v>2015</v>
      </c>
      <c r="D53" s="83"/>
      <c r="F53" s="83">
        <f>MAX(F3:G52)</f>
        <v>2065</v>
      </c>
      <c r="G53" s="83"/>
      <c r="H53" s="25"/>
      <c r="I53" s="25"/>
    </row>
    <row r="54" spans="1:14" ht="15" customHeight="1" x14ac:dyDescent="0.25">
      <c r="A54" s="87" t="s">
        <v>13</v>
      </c>
      <c r="B54" s="87"/>
      <c r="C54" s="87" t="s">
        <v>14</v>
      </c>
      <c r="D54" s="87"/>
      <c r="F54" s="87" t="s">
        <v>15</v>
      </c>
      <c r="G54" s="87"/>
    </row>
    <row r="55" spans="1:14" x14ac:dyDescent="0.25">
      <c r="A55" s="87"/>
      <c r="B55" s="87"/>
      <c r="C55" s="87"/>
      <c r="D55" s="87"/>
      <c r="F55" s="87"/>
      <c r="G55" s="87"/>
    </row>
    <row r="56" spans="1:14" x14ac:dyDescent="0.25">
      <c r="A56" s="87"/>
      <c r="B56" s="87"/>
      <c r="C56" s="87"/>
      <c r="D56" s="87"/>
      <c r="F56" s="87"/>
      <c r="G56" s="87"/>
    </row>
    <row r="57" spans="1:14" x14ac:dyDescent="0.25">
      <c r="A57" s="87"/>
      <c r="B57" s="87"/>
      <c r="C57" s="87"/>
      <c r="D57" s="87"/>
      <c r="F57" s="87"/>
      <c r="G57" s="87"/>
    </row>
    <row r="58" spans="1:14" x14ac:dyDescent="0.25">
      <c r="A58" s="38" t="s">
        <v>738</v>
      </c>
      <c r="B58" s="41"/>
      <c r="C58" s="40"/>
      <c r="D58" s="40"/>
      <c r="H58" s="38" t="s">
        <v>739</v>
      </c>
      <c r="N58" s="38" t="s">
        <v>739</v>
      </c>
    </row>
    <row r="59" spans="1:14" x14ac:dyDescent="0.25">
      <c r="A59" s="24">
        <f>_xlfn.STDEV.S(A3:B52)</f>
        <v>40.163929395538425</v>
      </c>
      <c r="C59" s="24">
        <f>_xlfn.STDEV.S(C3:D52)</f>
        <v>56.719704670944672</v>
      </c>
      <c r="F59" s="24">
        <f>_xlfn.STDEV.S(F3:G52)</f>
        <v>41.34784746266628</v>
      </c>
      <c r="H59" s="24">
        <f>_xlfn.STDEV.S(H3:I27,K3:L27)</f>
        <v>40.984720896192229</v>
      </c>
      <c r="N59" s="24">
        <f>_xlfn.STDEV.S(N3:O27,Q3:R27)</f>
        <v>34.596620101521182</v>
      </c>
    </row>
  </sheetData>
  <mergeCells count="278">
    <mergeCell ref="A6:B6"/>
    <mergeCell ref="A7:B7"/>
    <mergeCell ref="A8:B8"/>
    <mergeCell ref="A9:B9"/>
    <mergeCell ref="A10:B10"/>
    <mergeCell ref="A11:B11"/>
    <mergeCell ref="A2:B2"/>
    <mergeCell ref="C2:D2"/>
    <mergeCell ref="A3:B3"/>
    <mergeCell ref="A4:B4"/>
    <mergeCell ref="A5:B5"/>
    <mergeCell ref="C8:D8"/>
    <mergeCell ref="C9:D9"/>
    <mergeCell ref="C10:D10"/>
    <mergeCell ref="C11:D11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51:B51"/>
    <mergeCell ref="A52:B52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C12:D12"/>
    <mergeCell ref="C13:D13"/>
    <mergeCell ref="A48:B48"/>
    <mergeCell ref="A49:B49"/>
    <mergeCell ref="A50:B5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C20:D20"/>
    <mergeCell ref="C21:D21"/>
    <mergeCell ref="C22:D22"/>
    <mergeCell ref="C23:D23"/>
    <mergeCell ref="C24:D24"/>
    <mergeCell ref="C25:D25"/>
    <mergeCell ref="C14:D14"/>
    <mergeCell ref="C15:D15"/>
    <mergeCell ref="C16:D16"/>
    <mergeCell ref="C17:D17"/>
    <mergeCell ref="C18:D18"/>
    <mergeCell ref="C19:D19"/>
    <mergeCell ref="C35:D35"/>
    <mergeCell ref="C36:D36"/>
    <mergeCell ref="C37:D37"/>
    <mergeCell ref="C26:D26"/>
    <mergeCell ref="C27:D27"/>
    <mergeCell ref="C28:D28"/>
    <mergeCell ref="C29:D29"/>
    <mergeCell ref="C30:D30"/>
    <mergeCell ref="C31:D31"/>
    <mergeCell ref="C50:D50"/>
    <mergeCell ref="C51:D51"/>
    <mergeCell ref="C52:D52"/>
    <mergeCell ref="A1:B1"/>
    <mergeCell ref="C1:D1"/>
    <mergeCell ref="C3:D3"/>
    <mergeCell ref="C4:D4"/>
    <mergeCell ref="C5:D5"/>
    <mergeCell ref="C6:D6"/>
    <mergeCell ref="C44:D44"/>
    <mergeCell ref="C45:D45"/>
    <mergeCell ref="C46:D46"/>
    <mergeCell ref="C47:D47"/>
    <mergeCell ref="C48:D48"/>
    <mergeCell ref="C49:D49"/>
    <mergeCell ref="C38:D38"/>
    <mergeCell ref="C39:D39"/>
    <mergeCell ref="C40:D40"/>
    <mergeCell ref="C41:D41"/>
    <mergeCell ref="C42:D42"/>
    <mergeCell ref="C43:D43"/>
    <mergeCell ref="C32:D32"/>
    <mergeCell ref="C33:D33"/>
    <mergeCell ref="C34:D34"/>
    <mergeCell ref="C7:D7"/>
    <mergeCell ref="H5:I5"/>
    <mergeCell ref="F6:G6"/>
    <mergeCell ref="H6:I6"/>
    <mergeCell ref="F7:G7"/>
    <mergeCell ref="H7:I7"/>
    <mergeCell ref="F8:G8"/>
    <mergeCell ref="H8:I8"/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F12:G12"/>
    <mergeCell ref="H12:I12"/>
    <mergeCell ref="F13:G13"/>
    <mergeCell ref="H13:I13"/>
    <mergeCell ref="F14:G14"/>
    <mergeCell ref="H14:I14"/>
    <mergeCell ref="F9:G9"/>
    <mergeCell ref="H9:I9"/>
    <mergeCell ref="F10:G10"/>
    <mergeCell ref="H10:I10"/>
    <mergeCell ref="F11:G11"/>
    <mergeCell ref="H11:I11"/>
    <mergeCell ref="F18:G18"/>
    <mergeCell ref="H18:I18"/>
    <mergeCell ref="F19:G19"/>
    <mergeCell ref="H19:I19"/>
    <mergeCell ref="F20:G20"/>
    <mergeCell ref="H20:I20"/>
    <mergeCell ref="F15:G15"/>
    <mergeCell ref="H15:I15"/>
    <mergeCell ref="F16:G16"/>
    <mergeCell ref="H16:I16"/>
    <mergeCell ref="F17:G17"/>
    <mergeCell ref="H17:I17"/>
    <mergeCell ref="F24:G24"/>
    <mergeCell ref="H24:I24"/>
    <mergeCell ref="F25:G25"/>
    <mergeCell ref="H25:I25"/>
    <mergeCell ref="F26:G26"/>
    <mergeCell ref="H26:I26"/>
    <mergeCell ref="F21:G21"/>
    <mergeCell ref="H21:I21"/>
    <mergeCell ref="F22:G22"/>
    <mergeCell ref="H22:I22"/>
    <mergeCell ref="F23:G23"/>
    <mergeCell ref="H23:I23"/>
    <mergeCell ref="F33:G33"/>
    <mergeCell ref="F34:G34"/>
    <mergeCell ref="F35:G35"/>
    <mergeCell ref="F30:G30"/>
    <mergeCell ref="F31:G31"/>
    <mergeCell ref="F32:G32"/>
    <mergeCell ref="F27:G27"/>
    <mergeCell ref="H27:I27"/>
    <mergeCell ref="F28:G28"/>
    <mergeCell ref="H28:I28"/>
    <mergeCell ref="F29:G29"/>
    <mergeCell ref="F54:G57"/>
    <mergeCell ref="H29:I32"/>
    <mergeCell ref="A53:B53"/>
    <mergeCell ref="C53:D53"/>
    <mergeCell ref="F53:G53"/>
    <mergeCell ref="F51:G51"/>
    <mergeCell ref="F52:G52"/>
    <mergeCell ref="A54:B57"/>
    <mergeCell ref="C54:D57"/>
    <mergeCell ref="F48:G48"/>
    <mergeCell ref="F49:G49"/>
    <mergeCell ref="F50:G50"/>
    <mergeCell ref="F45:G45"/>
    <mergeCell ref="F46:G46"/>
    <mergeCell ref="F47:G47"/>
    <mergeCell ref="F42:G42"/>
    <mergeCell ref="F43:G43"/>
    <mergeCell ref="F44:G44"/>
    <mergeCell ref="F39:G39"/>
    <mergeCell ref="F40:G40"/>
    <mergeCell ref="F41:G41"/>
    <mergeCell ref="F36:G36"/>
    <mergeCell ref="F37:G37"/>
    <mergeCell ref="F38:G38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20:O20"/>
    <mergeCell ref="N21:O21"/>
    <mergeCell ref="N10:O10"/>
    <mergeCell ref="N11:O11"/>
    <mergeCell ref="N12:O12"/>
    <mergeCell ref="N13:O13"/>
    <mergeCell ref="N14:O14"/>
    <mergeCell ref="N15:O15"/>
    <mergeCell ref="N29:O32"/>
    <mergeCell ref="Q12:R12"/>
    <mergeCell ref="Q13:R13"/>
    <mergeCell ref="Q14:R14"/>
    <mergeCell ref="Q15:R15"/>
    <mergeCell ref="N28:O28"/>
    <mergeCell ref="Q1:R1"/>
    <mergeCell ref="Q2:R2"/>
    <mergeCell ref="Q3:R3"/>
    <mergeCell ref="Q4:R4"/>
    <mergeCell ref="Q5:R5"/>
    <mergeCell ref="Q6:R6"/>
    <mergeCell ref="Q7:R7"/>
    <mergeCell ref="Q8:R8"/>
    <mergeCell ref="Q9:R9"/>
    <mergeCell ref="N22:O22"/>
    <mergeCell ref="N23:O23"/>
    <mergeCell ref="N24:O24"/>
    <mergeCell ref="N25:O25"/>
    <mergeCell ref="N26:O26"/>
    <mergeCell ref="N27:O27"/>
    <mergeCell ref="N16:O16"/>
    <mergeCell ref="N17:O17"/>
    <mergeCell ref="N18:O18"/>
    <mergeCell ref="N19:O19"/>
    <mergeCell ref="K1:L1"/>
    <mergeCell ref="K2:L2"/>
    <mergeCell ref="K3:L3"/>
    <mergeCell ref="K4:L4"/>
    <mergeCell ref="K5:L5"/>
    <mergeCell ref="K6:L6"/>
    <mergeCell ref="K29:L32"/>
    <mergeCell ref="K28:L28"/>
    <mergeCell ref="Q28:R28"/>
    <mergeCell ref="Q29:R32"/>
    <mergeCell ref="Q22:R22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Q21:R21"/>
    <mergeCell ref="Q10:R10"/>
    <mergeCell ref="Q11:R11"/>
    <mergeCell ref="K13:L13"/>
    <mergeCell ref="K14:L14"/>
    <mergeCell ref="K15:L15"/>
    <mergeCell ref="K16:L16"/>
    <mergeCell ref="K17:L17"/>
    <mergeCell ref="K18:L18"/>
    <mergeCell ref="K7:L7"/>
    <mergeCell ref="K8:L8"/>
    <mergeCell ref="K9:L9"/>
    <mergeCell ref="K10:L10"/>
    <mergeCell ref="K11:L11"/>
    <mergeCell ref="K12:L12"/>
    <mergeCell ref="K25:L25"/>
    <mergeCell ref="K26:L26"/>
    <mergeCell ref="K27:L27"/>
    <mergeCell ref="K19:L19"/>
    <mergeCell ref="K20:L20"/>
    <mergeCell ref="K21:L21"/>
    <mergeCell ref="K22:L22"/>
    <mergeCell ref="K23:L23"/>
    <mergeCell ref="K24:L2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EC74-54B9-4548-9604-DA6A44C0A9E3}">
  <dimension ref="A1:Y157"/>
  <sheetViews>
    <sheetView topLeftCell="I19" zoomScaleNormal="100" workbookViewId="0">
      <selection activeCell="M15" sqref="M15:N15"/>
    </sheetView>
  </sheetViews>
  <sheetFormatPr defaultRowHeight="15" x14ac:dyDescent="0.25"/>
  <cols>
    <col min="1" max="1" width="23.5703125" customWidth="1"/>
    <col min="3" max="4" width="14.7109375" customWidth="1"/>
    <col min="6" max="7" width="14.7109375" customWidth="1"/>
    <col min="9" max="9" width="13.140625" customWidth="1"/>
    <col min="10" max="11" width="14.7109375" customWidth="1"/>
    <col min="13" max="14" width="14.7109375" customWidth="1"/>
    <col min="15" max="15" width="17.85546875" customWidth="1"/>
    <col min="16" max="19" width="14.7109375" customWidth="1"/>
  </cols>
  <sheetData>
    <row r="1" spans="1:25" ht="15" customHeight="1" x14ac:dyDescent="0.25">
      <c r="A1" s="99" t="s">
        <v>550</v>
      </c>
      <c r="C1" s="73" t="s">
        <v>548</v>
      </c>
      <c r="D1" s="84"/>
      <c r="F1" s="101" t="s">
        <v>549</v>
      </c>
      <c r="G1" s="102"/>
      <c r="H1" s="10"/>
      <c r="I1" s="105" t="s">
        <v>552</v>
      </c>
      <c r="J1" s="101" t="s">
        <v>553</v>
      </c>
      <c r="K1" s="102"/>
      <c r="M1" s="101" t="s">
        <v>560</v>
      </c>
      <c r="N1" s="102"/>
      <c r="P1" s="101" t="s">
        <v>612</v>
      </c>
      <c r="Q1" s="102"/>
      <c r="S1" s="2"/>
    </row>
    <row r="2" spans="1:25" x14ac:dyDescent="0.25">
      <c r="A2" s="99"/>
      <c r="C2" s="75" t="s">
        <v>12</v>
      </c>
      <c r="D2" s="76"/>
      <c r="F2" s="75" t="s">
        <v>12</v>
      </c>
      <c r="G2" s="76"/>
      <c r="H2" s="10"/>
      <c r="I2" s="105"/>
      <c r="J2" s="75" t="s">
        <v>12</v>
      </c>
      <c r="K2" s="76"/>
      <c r="M2" s="75" t="s">
        <v>12</v>
      </c>
      <c r="N2" s="76"/>
      <c r="P2" s="75" t="s">
        <v>12</v>
      </c>
      <c r="Q2" s="76"/>
    </row>
    <row r="3" spans="1:25" x14ac:dyDescent="0.25">
      <c r="A3" s="99"/>
      <c r="C3" s="69">
        <v>2010</v>
      </c>
      <c r="D3" s="70"/>
      <c r="F3" s="77">
        <v>1986</v>
      </c>
      <c r="G3" s="78"/>
      <c r="H3" s="10"/>
      <c r="I3" s="105"/>
      <c r="J3" s="103">
        <v>2037</v>
      </c>
      <c r="K3" s="104"/>
      <c r="M3" s="77">
        <v>2459.6999999999998</v>
      </c>
      <c r="N3" s="78"/>
      <c r="O3" s="25" t="s">
        <v>558</v>
      </c>
      <c r="P3" s="69">
        <v>2288.1999999999998</v>
      </c>
      <c r="Q3" s="70"/>
      <c r="R3" s="34" t="s">
        <v>558</v>
      </c>
      <c r="S3" s="34" t="s">
        <v>561</v>
      </c>
      <c r="T3" s="32"/>
    </row>
    <row r="4" spans="1:25" x14ac:dyDescent="0.25">
      <c r="C4" s="69">
        <v>2026</v>
      </c>
      <c r="D4" s="70"/>
      <c r="F4" s="69">
        <v>2006</v>
      </c>
      <c r="G4" s="70"/>
      <c r="H4" s="10"/>
      <c r="I4" s="37"/>
      <c r="J4" s="103">
        <v>2028</v>
      </c>
      <c r="K4" s="104"/>
      <c r="M4" s="69">
        <v>2446.1999999999998</v>
      </c>
      <c r="N4" s="70"/>
      <c r="O4" s="34" t="s">
        <v>558</v>
      </c>
      <c r="P4" s="69">
        <v>2317.9499999999998</v>
      </c>
      <c r="Q4" s="70"/>
      <c r="R4" s="34" t="s">
        <v>558</v>
      </c>
      <c r="S4" s="34" t="s">
        <v>562</v>
      </c>
      <c r="T4" s="32"/>
      <c r="Y4" t="s">
        <v>727</v>
      </c>
    </row>
    <row r="5" spans="1:25" x14ac:dyDescent="0.25">
      <c r="A5" s="2" t="s">
        <v>551</v>
      </c>
      <c r="C5" s="69">
        <v>1986</v>
      </c>
      <c r="D5" s="70"/>
      <c r="F5" s="69">
        <v>2016</v>
      </c>
      <c r="G5" s="70"/>
      <c r="H5" s="10"/>
      <c r="I5" s="37"/>
      <c r="J5" s="103">
        <v>1952</v>
      </c>
      <c r="K5" s="104"/>
      <c r="M5" s="69">
        <v>2402.1</v>
      </c>
      <c r="N5" s="70"/>
      <c r="O5" s="34" t="s">
        <v>558</v>
      </c>
      <c r="P5" s="69">
        <v>2288.1999999999998</v>
      </c>
      <c r="Q5" s="70"/>
      <c r="R5" s="34" t="s">
        <v>558</v>
      </c>
      <c r="S5" s="34" t="s">
        <v>563</v>
      </c>
      <c r="T5" s="32"/>
      <c r="Y5" s="37" t="s">
        <v>616</v>
      </c>
    </row>
    <row r="6" spans="1:25" ht="15" customHeight="1" x14ac:dyDescent="0.25">
      <c r="C6" s="69">
        <v>1962</v>
      </c>
      <c r="D6" s="70"/>
      <c r="F6" s="69">
        <v>2010</v>
      </c>
      <c r="G6" s="70"/>
      <c r="H6" s="10"/>
      <c r="I6" s="98" t="s">
        <v>674</v>
      </c>
      <c r="J6" s="103">
        <v>2070</v>
      </c>
      <c r="K6" s="104"/>
      <c r="M6" s="69">
        <v>2446.1999999999998</v>
      </c>
      <c r="N6" s="70"/>
      <c r="O6" s="34" t="s">
        <v>558</v>
      </c>
      <c r="P6" s="69">
        <v>2310.2999999999902</v>
      </c>
      <c r="Q6" s="70"/>
      <c r="R6" s="34" t="s">
        <v>558</v>
      </c>
      <c r="S6" s="34" t="s">
        <v>564</v>
      </c>
      <c r="T6" s="32"/>
      <c r="Y6" s="37" t="s">
        <v>617</v>
      </c>
    </row>
    <row r="7" spans="1:25" x14ac:dyDescent="0.25">
      <c r="C7" s="69">
        <v>2016</v>
      </c>
      <c r="D7" s="70"/>
      <c r="F7" s="69">
        <v>2001</v>
      </c>
      <c r="G7" s="70"/>
      <c r="H7" s="10"/>
      <c r="I7" s="98"/>
      <c r="J7" s="103">
        <v>2083</v>
      </c>
      <c r="K7" s="104"/>
      <c r="M7" s="69">
        <v>2402.1</v>
      </c>
      <c r="N7" s="70"/>
      <c r="O7" s="34" t="s">
        <v>558</v>
      </c>
      <c r="P7" s="69">
        <v>2310.2999999999902</v>
      </c>
      <c r="Q7" s="70"/>
      <c r="R7" s="34" t="s">
        <v>558</v>
      </c>
      <c r="S7" s="34" t="s">
        <v>565</v>
      </c>
      <c r="T7" s="32"/>
    </row>
    <row r="8" spans="1:25" x14ac:dyDescent="0.25">
      <c r="C8" s="69">
        <v>2003</v>
      </c>
      <c r="D8" s="70"/>
      <c r="F8" s="69">
        <v>1939</v>
      </c>
      <c r="G8" s="70"/>
      <c r="H8" s="10"/>
      <c r="I8" s="98"/>
      <c r="J8" s="103">
        <v>2063</v>
      </c>
      <c r="K8" s="104"/>
      <c r="M8" s="69">
        <v>2446.1999999999998</v>
      </c>
      <c r="N8" s="70"/>
      <c r="O8" s="34" t="s">
        <v>558</v>
      </c>
      <c r="P8" s="69">
        <v>2268.65</v>
      </c>
      <c r="Q8" s="70"/>
      <c r="R8" s="34" t="s">
        <v>558</v>
      </c>
      <c r="S8" s="34" t="s">
        <v>566</v>
      </c>
      <c r="T8" s="32"/>
      <c r="Y8" s="2" t="s">
        <v>615</v>
      </c>
    </row>
    <row r="9" spans="1:25" x14ac:dyDescent="0.25">
      <c r="C9" s="69">
        <v>1987</v>
      </c>
      <c r="D9" s="70"/>
      <c r="F9" s="69">
        <v>2030</v>
      </c>
      <c r="G9" s="70"/>
      <c r="H9" s="10"/>
      <c r="I9" s="98" t="s">
        <v>675</v>
      </c>
      <c r="J9" s="103">
        <v>2019</v>
      </c>
      <c r="K9" s="104"/>
      <c r="M9" s="69">
        <v>2457</v>
      </c>
      <c r="N9" s="70"/>
      <c r="O9" s="34" t="s">
        <v>558</v>
      </c>
      <c r="P9" s="69">
        <v>2310.2999999999902</v>
      </c>
      <c r="Q9" s="70"/>
      <c r="R9" s="34" t="s">
        <v>558</v>
      </c>
      <c r="S9" s="34" t="s">
        <v>567</v>
      </c>
      <c r="T9" s="32"/>
    </row>
    <row r="10" spans="1:25" x14ac:dyDescent="0.25">
      <c r="C10" s="69">
        <v>1962</v>
      </c>
      <c r="D10" s="70"/>
      <c r="F10" s="69">
        <v>2029</v>
      </c>
      <c r="G10" s="70"/>
      <c r="H10" s="10"/>
      <c r="I10" s="98"/>
      <c r="J10" s="103">
        <v>2060</v>
      </c>
      <c r="K10" s="104"/>
      <c r="M10" s="69">
        <v>2395.8000000000002</v>
      </c>
      <c r="N10" s="70"/>
      <c r="O10" s="34" t="s">
        <v>558</v>
      </c>
      <c r="P10" s="69">
        <v>2224.4499999999998</v>
      </c>
      <c r="Q10" s="70"/>
      <c r="R10" s="34" t="s">
        <v>558</v>
      </c>
      <c r="S10" s="34" t="s">
        <v>568</v>
      </c>
      <c r="T10" s="32"/>
    </row>
    <row r="11" spans="1:25" x14ac:dyDescent="0.25">
      <c r="C11" s="69">
        <v>1999</v>
      </c>
      <c r="D11" s="70"/>
      <c r="F11" s="69">
        <v>2026</v>
      </c>
      <c r="G11" s="70"/>
      <c r="H11" s="10"/>
      <c r="J11" s="103">
        <v>2020</v>
      </c>
      <c r="K11" s="104"/>
      <c r="M11" s="69">
        <v>2457</v>
      </c>
      <c r="N11" s="70"/>
      <c r="O11" s="34" t="s">
        <v>558</v>
      </c>
      <c r="P11" s="69">
        <v>2031</v>
      </c>
      <c r="Q11" s="70"/>
      <c r="R11" s="34" t="s">
        <v>569</v>
      </c>
      <c r="S11" s="34" t="s">
        <v>570</v>
      </c>
      <c r="T11" s="32"/>
    </row>
    <row r="12" spans="1:25" x14ac:dyDescent="0.25">
      <c r="C12" s="69">
        <v>1980</v>
      </c>
      <c r="D12" s="70"/>
      <c r="F12" s="69">
        <v>1959</v>
      </c>
      <c r="G12" s="70"/>
      <c r="H12" s="10"/>
      <c r="J12" s="103">
        <v>2170.4</v>
      </c>
      <c r="K12" s="104"/>
      <c r="M12" s="69">
        <v>2446.1999999999998</v>
      </c>
      <c r="N12" s="70"/>
      <c r="O12" s="34" t="s">
        <v>558</v>
      </c>
      <c r="P12" s="69">
        <v>2310.2999999999902</v>
      </c>
      <c r="Q12" s="70"/>
      <c r="R12" s="34" t="s">
        <v>558</v>
      </c>
      <c r="S12" s="34" t="s">
        <v>571</v>
      </c>
      <c r="T12" s="32"/>
    </row>
    <row r="13" spans="1:25" x14ac:dyDescent="0.25">
      <c r="C13" s="69">
        <v>2005</v>
      </c>
      <c r="D13" s="70"/>
      <c r="F13" s="69">
        <v>2031</v>
      </c>
      <c r="G13" s="70"/>
      <c r="H13" s="10"/>
      <c r="J13" s="103">
        <v>2051</v>
      </c>
      <c r="K13" s="104"/>
      <c r="M13" s="69">
        <v>2446.1999999999998</v>
      </c>
      <c r="N13" s="70"/>
      <c r="O13" s="34" t="s">
        <v>558</v>
      </c>
      <c r="P13" s="69">
        <v>2288.1999999999998</v>
      </c>
      <c r="Q13" s="70"/>
      <c r="R13" s="34" t="s">
        <v>558</v>
      </c>
      <c r="S13" s="34" t="s">
        <v>572</v>
      </c>
      <c r="T13" s="32"/>
    </row>
    <row r="14" spans="1:25" x14ac:dyDescent="0.25">
      <c r="C14" s="69">
        <v>1943</v>
      </c>
      <c r="D14" s="70"/>
      <c r="F14" s="69">
        <v>2001</v>
      </c>
      <c r="G14" s="70"/>
      <c r="H14" s="10"/>
      <c r="J14" s="103">
        <v>2007</v>
      </c>
      <c r="K14" s="104"/>
      <c r="M14" s="69">
        <v>2355.3000000000002</v>
      </c>
      <c r="N14" s="70"/>
      <c r="O14" s="34" t="s">
        <v>558</v>
      </c>
      <c r="P14" s="69">
        <v>2320.5</v>
      </c>
      <c r="Q14" s="70"/>
      <c r="R14" s="34" t="s">
        <v>558</v>
      </c>
      <c r="S14" s="34" t="s">
        <v>573</v>
      </c>
      <c r="T14" s="32"/>
    </row>
    <row r="15" spans="1:25" x14ac:dyDescent="0.25">
      <c r="C15" s="69">
        <v>2010</v>
      </c>
      <c r="D15" s="70"/>
      <c r="F15" s="69">
        <v>2009</v>
      </c>
      <c r="G15" s="70"/>
      <c r="H15" s="10"/>
      <c r="J15" s="103">
        <v>2174.4</v>
      </c>
      <c r="K15" s="104"/>
      <c r="M15" s="69">
        <v>2459.6999999999998</v>
      </c>
      <c r="N15" s="70"/>
      <c r="O15" s="34" t="s">
        <v>558</v>
      </c>
      <c r="P15" s="69">
        <v>2022</v>
      </c>
      <c r="Q15" s="70"/>
      <c r="R15" s="34" t="s">
        <v>569</v>
      </c>
      <c r="S15" s="34" t="s">
        <v>574</v>
      </c>
      <c r="T15" s="32"/>
    </row>
    <row r="16" spans="1:25" x14ac:dyDescent="0.25">
      <c r="C16" s="69">
        <v>1997</v>
      </c>
      <c r="D16" s="70"/>
      <c r="F16" s="69">
        <v>2059</v>
      </c>
      <c r="G16" s="70"/>
      <c r="H16" s="10"/>
      <c r="J16" s="103">
        <v>2022</v>
      </c>
      <c r="K16" s="104"/>
      <c r="M16" s="69">
        <v>2459.6999999999998</v>
      </c>
      <c r="N16" s="70"/>
      <c r="O16" s="34" t="s">
        <v>558</v>
      </c>
      <c r="P16" s="69">
        <v>2320.5</v>
      </c>
      <c r="Q16" s="70"/>
      <c r="R16" s="34" t="s">
        <v>558</v>
      </c>
      <c r="S16" s="34" t="s">
        <v>575</v>
      </c>
      <c r="T16" s="32"/>
    </row>
    <row r="17" spans="3:19" x14ac:dyDescent="0.25">
      <c r="C17" s="69">
        <v>2001</v>
      </c>
      <c r="D17" s="70"/>
      <c r="F17" s="69">
        <v>2044</v>
      </c>
      <c r="G17" s="70"/>
      <c r="H17" s="10"/>
      <c r="J17" s="103">
        <v>2023</v>
      </c>
      <c r="K17" s="104"/>
      <c r="M17" s="69">
        <v>2459.6999999999998</v>
      </c>
      <c r="N17" s="70"/>
      <c r="O17" s="34" t="s">
        <v>558</v>
      </c>
      <c r="P17" s="69">
        <v>2241.4499999999998</v>
      </c>
      <c r="Q17" s="70"/>
      <c r="R17" s="34" t="s">
        <v>558</v>
      </c>
      <c r="S17" s="34" t="s">
        <v>576</v>
      </c>
    </row>
    <row r="18" spans="3:19" x14ac:dyDescent="0.25">
      <c r="C18" s="69">
        <v>1972</v>
      </c>
      <c r="D18" s="70"/>
      <c r="F18" s="69">
        <v>2049</v>
      </c>
      <c r="G18" s="70"/>
      <c r="H18" s="10"/>
      <c r="J18" s="103">
        <v>2047</v>
      </c>
      <c r="K18" s="104"/>
      <c r="M18" s="69">
        <v>2402.1</v>
      </c>
      <c r="N18" s="70"/>
      <c r="O18" s="34" t="s">
        <v>558</v>
      </c>
      <c r="P18" s="69">
        <v>2241.4499999999998</v>
      </c>
      <c r="Q18" s="70"/>
      <c r="R18" s="34" t="s">
        <v>558</v>
      </c>
      <c r="S18" s="34" t="s">
        <v>577</v>
      </c>
    </row>
    <row r="19" spans="3:19" x14ac:dyDescent="0.25">
      <c r="C19" s="69">
        <v>1975</v>
      </c>
      <c r="D19" s="70"/>
      <c r="F19" s="69">
        <v>1974</v>
      </c>
      <c r="G19" s="70"/>
      <c r="H19" s="10"/>
      <c r="J19" s="103">
        <v>2009</v>
      </c>
      <c r="K19" s="104"/>
      <c r="M19" s="69">
        <v>2373.3000000000002</v>
      </c>
      <c r="N19" s="70"/>
      <c r="O19" s="34" t="s">
        <v>558</v>
      </c>
      <c r="P19" s="69">
        <v>2310.2999999999902</v>
      </c>
      <c r="Q19" s="70"/>
      <c r="R19" s="34" t="s">
        <v>558</v>
      </c>
      <c r="S19" s="34" t="s">
        <v>578</v>
      </c>
    </row>
    <row r="20" spans="3:19" x14ac:dyDescent="0.25">
      <c r="C20" s="69">
        <v>2028</v>
      </c>
      <c r="D20" s="70"/>
      <c r="F20" s="69">
        <v>2049</v>
      </c>
      <c r="G20" s="70"/>
      <c r="H20" s="10"/>
      <c r="J20" s="103">
        <v>2013</v>
      </c>
      <c r="K20" s="104"/>
      <c r="M20" s="69">
        <v>2355.3000000000002</v>
      </c>
      <c r="N20" s="70"/>
      <c r="O20" s="34" t="s">
        <v>558</v>
      </c>
      <c r="P20" s="69">
        <v>2310.2999999999902</v>
      </c>
      <c r="Q20" s="70"/>
      <c r="R20" s="34" t="s">
        <v>558</v>
      </c>
      <c r="S20" s="34" t="s">
        <v>579</v>
      </c>
    </row>
    <row r="21" spans="3:19" x14ac:dyDescent="0.25">
      <c r="C21" s="69">
        <v>2056</v>
      </c>
      <c r="D21" s="70"/>
      <c r="F21" s="69">
        <v>2023</v>
      </c>
      <c r="G21" s="70"/>
      <c r="H21" s="10"/>
      <c r="J21" s="103">
        <v>1973</v>
      </c>
      <c r="K21" s="104"/>
      <c r="M21" s="69">
        <v>2457</v>
      </c>
      <c r="N21" s="70"/>
      <c r="O21" s="34" t="s">
        <v>558</v>
      </c>
      <c r="P21" s="69">
        <v>2303.5</v>
      </c>
      <c r="Q21" s="70"/>
      <c r="R21" s="34" t="s">
        <v>558</v>
      </c>
      <c r="S21" s="34" t="s">
        <v>580</v>
      </c>
    </row>
    <row r="22" spans="3:19" x14ac:dyDescent="0.25">
      <c r="C22" s="69">
        <v>1988</v>
      </c>
      <c r="D22" s="70"/>
      <c r="F22" s="69">
        <v>2002</v>
      </c>
      <c r="G22" s="70"/>
      <c r="H22" s="10"/>
      <c r="J22" s="103">
        <v>1977</v>
      </c>
      <c r="K22" s="104"/>
      <c r="M22" s="69">
        <v>2446.1999999999998</v>
      </c>
      <c r="N22" s="70"/>
      <c r="O22" s="34" t="s">
        <v>558</v>
      </c>
      <c r="P22" s="69">
        <v>2323.0499999999902</v>
      </c>
      <c r="Q22" s="70"/>
      <c r="R22" s="34" t="s">
        <v>558</v>
      </c>
      <c r="S22" s="34" t="s">
        <v>581</v>
      </c>
    </row>
    <row r="23" spans="3:19" x14ac:dyDescent="0.25">
      <c r="C23" s="69">
        <v>2048</v>
      </c>
      <c r="D23" s="70"/>
      <c r="F23" s="69">
        <v>2008</v>
      </c>
      <c r="G23" s="70"/>
      <c r="H23" s="10"/>
      <c r="J23" s="103">
        <v>2184</v>
      </c>
      <c r="K23" s="104"/>
      <c r="M23" s="69">
        <v>2422.8000000000002</v>
      </c>
      <c r="N23" s="70"/>
      <c r="O23" s="34" t="s">
        <v>558</v>
      </c>
      <c r="P23" s="69">
        <v>2288.1999999999998</v>
      </c>
      <c r="Q23" s="70"/>
      <c r="R23" s="34" t="s">
        <v>558</v>
      </c>
      <c r="S23" s="34" t="s">
        <v>582</v>
      </c>
    </row>
    <row r="24" spans="3:19" x14ac:dyDescent="0.25">
      <c r="C24" s="69">
        <v>2047</v>
      </c>
      <c r="D24" s="70"/>
      <c r="F24" s="69">
        <v>2000</v>
      </c>
      <c r="G24" s="70"/>
      <c r="H24" s="10"/>
      <c r="J24" s="103">
        <v>1996</v>
      </c>
      <c r="K24" s="104"/>
      <c r="M24" s="69">
        <v>2422.8000000000002</v>
      </c>
      <c r="N24" s="70"/>
      <c r="O24" s="34" t="s">
        <v>558</v>
      </c>
      <c r="P24" s="69">
        <v>1998</v>
      </c>
      <c r="Q24" s="70"/>
      <c r="R24" s="34" t="s">
        <v>569</v>
      </c>
      <c r="S24" s="34" t="s">
        <v>583</v>
      </c>
    </row>
    <row r="25" spans="3:19" x14ac:dyDescent="0.25">
      <c r="C25" s="69">
        <v>1965</v>
      </c>
      <c r="D25" s="70"/>
      <c r="F25" s="69">
        <v>2022</v>
      </c>
      <c r="G25" s="70"/>
      <c r="H25" s="10"/>
      <c r="J25" s="103">
        <v>2026</v>
      </c>
      <c r="K25" s="104"/>
      <c r="M25" s="69">
        <v>2446.1999999999998</v>
      </c>
      <c r="N25" s="70"/>
      <c r="O25" s="34" t="s">
        <v>558</v>
      </c>
      <c r="P25" s="69">
        <v>2310.2999999999902</v>
      </c>
      <c r="Q25" s="70"/>
      <c r="R25" s="34" t="s">
        <v>558</v>
      </c>
      <c r="S25" s="34" t="s">
        <v>584</v>
      </c>
    </row>
    <row r="26" spans="3:19" x14ac:dyDescent="0.25">
      <c r="C26" s="69">
        <v>2058</v>
      </c>
      <c r="D26" s="70"/>
      <c r="F26" s="69">
        <v>2022</v>
      </c>
      <c r="G26" s="70"/>
      <c r="H26" s="10"/>
      <c r="J26" s="103">
        <v>2037</v>
      </c>
      <c r="K26" s="104"/>
      <c r="M26" s="69">
        <v>2402.1</v>
      </c>
      <c r="N26" s="70"/>
      <c r="O26" s="34" t="s">
        <v>558</v>
      </c>
      <c r="P26" s="69">
        <v>2320.5</v>
      </c>
      <c r="Q26" s="70"/>
      <c r="R26" s="34" t="s">
        <v>558</v>
      </c>
      <c r="S26" s="34" t="s">
        <v>585</v>
      </c>
    </row>
    <row r="27" spans="3:19" x14ac:dyDescent="0.25">
      <c r="C27" s="69">
        <v>1959</v>
      </c>
      <c r="D27" s="70"/>
      <c r="F27" s="69">
        <v>2060</v>
      </c>
      <c r="G27" s="70"/>
      <c r="H27" s="10"/>
      <c r="J27" s="103">
        <v>2010</v>
      </c>
      <c r="K27" s="104"/>
      <c r="M27" s="69">
        <v>2446.1999999999998</v>
      </c>
      <c r="N27" s="70"/>
      <c r="O27" s="34" t="s">
        <v>558</v>
      </c>
      <c r="P27" s="69">
        <v>2059</v>
      </c>
      <c r="Q27" s="70"/>
      <c r="R27" s="34" t="s">
        <v>569</v>
      </c>
      <c r="S27" s="34" t="s">
        <v>586</v>
      </c>
    </row>
    <row r="28" spans="3:19" x14ac:dyDescent="0.25">
      <c r="C28" s="69">
        <v>2000</v>
      </c>
      <c r="D28" s="70"/>
      <c r="F28" s="69">
        <v>2045</v>
      </c>
      <c r="G28" s="70"/>
      <c r="H28" s="10"/>
      <c r="J28" s="103">
        <v>2057</v>
      </c>
      <c r="K28" s="104"/>
      <c r="M28" s="69">
        <v>2457</v>
      </c>
      <c r="N28" s="70"/>
      <c r="O28" s="34" t="s">
        <v>558</v>
      </c>
      <c r="P28" s="69">
        <v>2280.5499999999902</v>
      </c>
      <c r="Q28" s="70"/>
      <c r="R28" s="34" t="s">
        <v>558</v>
      </c>
      <c r="S28" s="34" t="s">
        <v>587</v>
      </c>
    </row>
    <row r="29" spans="3:19" x14ac:dyDescent="0.25">
      <c r="C29" s="69">
        <v>2069</v>
      </c>
      <c r="D29" s="70"/>
      <c r="F29" s="69">
        <v>1997</v>
      </c>
      <c r="G29" s="70"/>
      <c r="H29" s="10"/>
      <c r="J29" s="103">
        <v>2012</v>
      </c>
      <c r="K29" s="104"/>
      <c r="M29" s="69">
        <v>2446.1999999999998</v>
      </c>
      <c r="N29" s="70"/>
      <c r="O29" s="34" t="s">
        <v>558</v>
      </c>
      <c r="P29" s="69">
        <v>2285.65</v>
      </c>
      <c r="Q29" s="70"/>
      <c r="R29" s="34" t="s">
        <v>558</v>
      </c>
      <c r="S29" s="34" t="s">
        <v>588</v>
      </c>
    </row>
    <row r="30" spans="3:19" x14ac:dyDescent="0.25">
      <c r="C30" s="69">
        <v>1981</v>
      </c>
      <c r="D30" s="70"/>
      <c r="F30" s="69">
        <v>2036</v>
      </c>
      <c r="G30" s="70"/>
      <c r="H30" s="10"/>
      <c r="J30" s="103">
        <v>2049</v>
      </c>
      <c r="K30" s="104"/>
      <c r="M30" s="69">
        <v>2446.1999999999998</v>
      </c>
      <c r="N30" s="70"/>
      <c r="O30" s="34" t="s">
        <v>558</v>
      </c>
      <c r="P30" s="69">
        <v>2320.5</v>
      </c>
      <c r="Q30" s="70"/>
      <c r="R30" s="34" t="s">
        <v>558</v>
      </c>
      <c r="S30" s="34" t="s">
        <v>589</v>
      </c>
    </row>
    <row r="31" spans="3:19" x14ac:dyDescent="0.25">
      <c r="C31" s="69">
        <v>1985</v>
      </c>
      <c r="D31" s="70"/>
      <c r="F31" s="69">
        <v>1995</v>
      </c>
      <c r="G31" s="70"/>
      <c r="H31" s="10"/>
      <c r="J31" s="103">
        <v>2005</v>
      </c>
      <c r="K31" s="104"/>
      <c r="M31" s="69">
        <v>2349.9</v>
      </c>
      <c r="N31" s="70"/>
      <c r="O31" s="34" t="s">
        <v>558</v>
      </c>
      <c r="P31" s="69">
        <v>2288.1999999999998</v>
      </c>
      <c r="Q31" s="70"/>
      <c r="R31" s="34" t="s">
        <v>558</v>
      </c>
      <c r="S31" s="34" t="s">
        <v>590</v>
      </c>
    </row>
    <row r="32" spans="3:19" x14ac:dyDescent="0.25">
      <c r="C32" s="69">
        <v>2039</v>
      </c>
      <c r="D32" s="70"/>
      <c r="F32" s="69">
        <v>2042</v>
      </c>
      <c r="G32" s="70"/>
      <c r="H32" s="10"/>
      <c r="J32" s="103">
        <v>2070</v>
      </c>
      <c r="K32" s="104"/>
      <c r="M32" s="69">
        <v>2457</v>
      </c>
      <c r="N32" s="70"/>
      <c r="O32" s="34" t="s">
        <v>558</v>
      </c>
      <c r="P32" s="69">
        <v>2323.0499999999902</v>
      </c>
      <c r="Q32" s="70"/>
      <c r="R32" s="34" t="s">
        <v>558</v>
      </c>
      <c r="S32" s="34" t="s">
        <v>591</v>
      </c>
    </row>
    <row r="33" spans="3:19" x14ac:dyDescent="0.25">
      <c r="C33" s="69">
        <v>1970</v>
      </c>
      <c r="D33" s="70"/>
      <c r="F33" s="69">
        <v>2027</v>
      </c>
      <c r="G33" s="70"/>
      <c r="H33" s="10"/>
      <c r="J33" s="103">
        <v>2027</v>
      </c>
      <c r="K33" s="104"/>
      <c r="M33" s="69">
        <v>2457</v>
      </c>
      <c r="N33" s="70"/>
      <c r="O33" s="34" t="s">
        <v>558</v>
      </c>
      <c r="P33" s="69">
        <v>2268.65</v>
      </c>
      <c r="Q33" s="70"/>
      <c r="R33" s="34" t="s">
        <v>558</v>
      </c>
      <c r="S33" s="34" t="s">
        <v>592</v>
      </c>
    </row>
    <row r="34" spans="3:19" x14ac:dyDescent="0.25">
      <c r="C34" s="69">
        <v>2038</v>
      </c>
      <c r="D34" s="70"/>
      <c r="F34" s="69">
        <v>2063</v>
      </c>
      <c r="G34" s="70"/>
      <c r="H34" s="10"/>
      <c r="J34" s="103">
        <v>2174.4</v>
      </c>
      <c r="K34" s="104"/>
      <c r="M34" s="69">
        <v>2423.6999999999998</v>
      </c>
      <c r="N34" s="70"/>
      <c r="O34" s="34" t="s">
        <v>558</v>
      </c>
      <c r="P34" s="69">
        <v>2277.15</v>
      </c>
      <c r="Q34" s="70"/>
      <c r="R34" s="34" t="s">
        <v>558</v>
      </c>
      <c r="S34" s="34" t="s">
        <v>593</v>
      </c>
    </row>
    <row r="35" spans="3:19" x14ac:dyDescent="0.25">
      <c r="C35" s="69">
        <v>1959</v>
      </c>
      <c r="D35" s="70"/>
      <c r="F35" s="69">
        <v>2008</v>
      </c>
      <c r="G35" s="70"/>
      <c r="H35" s="10"/>
      <c r="J35" s="103">
        <v>2174.4</v>
      </c>
      <c r="K35" s="104"/>
      <c r="M35" s="69">
        <v>2446.1999999999998</v>
      </c>
      <c r="N35" s="70"/>
      <c r="O35" s="34" t="s">
        <v>558</v>
      </c>
      <c r="P35" s="69">
        <v>2320.5</v>
      </c>
      <c r="Q35" s="70"/>
      <c r="R35" s="34" t="s">
        <v>558</v>
      </c>
      <c r="S35" s="34" t="s">
        <v>594</v>
      </c>
    </row>
    <row r="36" spans="3:19" x14ac:dyDescent="0.25">
      <c r="C36" s="69">
        <v>1979</v>
      </c>
      <c r="D36" s="70"/>
      <c r="F36" s="69">
        <v>2030</v>
      </c>
      <c r="G36" s="70"/>
      <c r="H36" s="10"/>
      <c r="J36" s="103">
        <v>1978</v>
      </c>
      <c r="K36" s="104"/>
      <c r="M36" s="69">
        <v>2446.1999999999998</v>
      </c>
      <c r="N36" s="70"/>
      <c r="O36" s="34" t="s">
        <v>558</v>
      </c>
      <c r="P36" s="69">
        <v>2241.4499999999998</v>
      </c>
      <c r="Q36" s="70"/>
      <c r="R36" s="34" t="s">
        <v>558</v>
      </c>
      <c r="S36" s="34" t="s">
        <v>595</v>
      </c>
    </row>
    <row r="37" spans="3:19" x14ac:dyDescent="0.25">
      <c r="C37" s="69">
        <v>2060</v>
      </c>
      <c r="D37" s="70"/>
      <c r="F37" s="69">
        <v>2064</v>
      </c>
      <c r="G37" s="70"/>
      <c r="H37" s="10"/>
      <c r="J37" s="103">
        <v>2022</v>
      </c>
      <c r="K37" s="104"/>
      <c r="M37" s="69">
        <v>2446.1999999999998</v>
      </c>
      <c r="N37" s="70"/>
      <c r="O37" s="34" t="s">
        <v>558</v>
      </c>
      <c r="P37" s="69">
        <v>2323.0499999999902</v>
      </c>
      <c r="Q37" s="70"/>
      <c r="R37" s="34" t="s">
        <v>558</v>
      </c>
      <c r="S37" s="34" t="s">
        <v>596</v>
      </c>
    </row>
    <row r="38" spans="3:19" x14ac:dyDescent="0.25">
      <c r="C38" s="69">
        <v>1978</v>
      </c>
      <c r="D38" s="70"/>
      <c r="F38" s="69">
        <v>2019</v>
      </c>
      <c r="G38" s="70"/>
      <c r="H38" s="10"/>
      <c r="J38" s="103">
        <v>2049</v>
      </c>
      <c r="K38" s="104"/>
      <c r="M38" s="69">
        <v>2446.1999999999998</v>
      </c>
      <c r="N38" s="70"/>
      <c r="O38" s="34" t="s">
        <v>558</v>
      </c>
      <c r="P38" s="69">
        <v>2320.5</v>
      </c>
      <c r="Q38" s="70"/>
      <c r="R38" s="34" t="s">
        <v>558</v>
      </c>
      <c r="S38" s="34" t="s">
        <v>597</v>
      </c>
    </row>
    <row r="39" spans="3:19" x14ac:dyDescent="0.25">
      <c r="C39" s="69">
        <v>1982</v>
      </c>
      <c r="D39" s="70"/>
      <c r="F39" s="69">
        <v>2016</v>
      </c>
      <c r="G39" s="70"/>
      <c r="H39" s="10"/>
      <c r="J39" s="103">
        <v>2179.1999999999998</v>
      </c>
      <c r="K39" s="104"/>
      <c r="M39" s="69">
        <v>2457</v>
      </c>
      <c r="N39" s="70"/>
      <c r="O39" s="34" t="s">
        <v>558</v>
      </c>
      <c r="P39" s="69">
        <v>2320.5</v>
      </c>
      <c r="Q39" s="70"/>
      <c r="R39" s="34" t="s">
        <v>558</v>
      </c>
      <c r="S39" s="34" t="s">
        <v>598</v>
      </c>
    </row>
    <row r="40" spans="3:19" x14ac:dyDescent="0.25">
      <c r="C40" s="69">
        <v>2036</v>
      </c>
      <c r="D40" s="70"/>
      <c r="F40" s="69">
        <v>2020</v>
      </c>
      <c r="G40" s="70"/>
      <c r="H40" s="10"/>
      <c r="J40" s="103">
        <v>1975</v>
      </c>
      <c r="K40" s="104"/>
      <c r="M40" s="69">
        <v>2457</v>
      </c>
      <c r="N40" s="70"/>
      <c r="O40" s="34" t="s">
        <v>558</v>
      </c>
      <c r="P40" s="69">
        <v>2241.4499999999998</v>
      </c>
      <c r="Q40" s="70"/>
      <c r="R40" s="34" t="s">
        <v>558</v>
      </c>
      <c r="S40" s="34" t="s">
        <v>599</v>
      </c>
    </row>
    <row r="41" spans="3:19" x14ac:dyDescent="0.25">
      <c r="C41" s="69">
        <v>2000</v>
      </c>
      <c r="D41" s="70"/>
      <c r="F41" s="69">
        <v>1980</v>
      </c>
      <c r="G41" s="70"/>
      <c r="H41" s="10"/>
      <c r="J41" s="103">
        <v>2045</v>
      </c>
      <c r="K41" s="104"/>
      <c r="M41" s="69">
        <v>2446.1999999999998</v>
      </c>
      <c r="N41" s="70"/>
      <c r="O41" s="34" t="s">
        <v>558</v>
      </c>
      <c r="P41" s="69">
        <v>2027</v>
      </c>
      <c r="Q41" s="70"/>
      <c r="R41" s="34" t="s">
        <v>569</v>
      </c>
      <c r="S41" s="34" t="s">
        <v>600</v>
      </c>
    </row>
    <row r="42" spans="3:19" x14ac:dyDescent="0.25">
      <c r="C42" s="69">
        <v>2047</v>
      </c>
      <c r="D42" s="70"/>
      <c r="F42" s="69">
        <v>2017</v>
      </c>
      <c r="G42" s="70"/>
      <c r="H42" s="10"/>
      <c r="J42" s="103">
        <v>2186.4</v>
      </c>
      <c r="K42" s="104"/>
      <c r="M42" s="69">
        <v>2446.1999999999998</v>
      </c>
      <c r="N42" s="70"/>
      <c r="O42" s="34" t="s">
        <v>558</v>
      </c>
      <c r="P42" s="69">
        <v>2288.1999999999998</v>
      </c>
      <c r="Q42" s="70"/>
      <c r="R42" s="34" t="s">
        <v>558</v>
      </c>
      <c r="S42" s="34" t="s">
        <v>601</v>
      </c>
    </row>
    <row r="43" spans="3:19" x14ac:dyDescent="0.25">
      <c r="C43" s="69">
        <v>2020</v>
      </c>
      <c r="D43" s="70"/>
      <c r="F43" s="69">
        <v>1997</v>
      </c>
      <c r="G43" s="70"/>
      <c r="H43" s="10"/>
      <c r="J43" s="103">
        <v>2168</v>
      </c>
      <c r="K43" s="104"/>
      <c r="M43" s="69">
        <v>2422.8000000000002</v>
      </c>
      <c r="N43" s="70"/>
      <c r="O43" s="34" t="s">
        <v>558</v>
      </c>
      <c r="P43" s="69">
        <v>2310.2999999999902</v>
      </c>
      <c r="Q43" s="70"/>
      <c r="R43" s="34" t="s">
        <v>558</v>
      </c>
      <c r="S43" s="34" t="s">
        <v>602</v>
      </c>
    </row>
    <row r="44" spans="3:19" x14ac:dyDescent="0.25">
      <c r="C44" s="69">
        <v>1958</v>
      </c>
      <c r="D44" s="70"/>
      <c r="F44" s="69">
        <v>1984</v>
      </c>
      <c r="G44" s="70"/>
      <c r="H44" s="10"/>
      <c r="J44" s="103">
        <v>2016</v>
      </c>
      <c r="K44" s="104"/>
      <c r="M44" s="69">
        <v>2422.8000000000002</v>
      </c>
      <c r="N44" s="70"/>
      <c r="O44" s="34" t="s">
        <v>558</v>
      </c>
      <c r="P44" s="69">
        <v>2310.2999999999902</v>
      </c>
      <c r="Q44" s="70"/>
      <c r="R44" s="34" t="s">
        <v>558</v>
      </c>
      <c r="S44" s="34" t="s">
        <v>603</v>
      </c>
    </row>
    <row r="45" spans="3:19" x14ac:dyDescent="0.25">
      <c r="C45" s="69">
        <v>1983</v>
      </c>
      <c r="D45" s="70"/>
      <c r="F45" s="69">
        <v>2029</v>
      </c>
      <c r="G45" s="70"/>
      <c r="H45" s="10"/>
      <c r="J45" s="103">
        <v>2013</v>
      </c>
      <c r="K45" s="104"/>
      <c r="M45" s="69">
        <v>2446.1999999999998</v>
      </c>
      <c r="N45" s="70"/>
      <c r="O45" s="34" t="s">
        <v>558</v>
      </c>
      <c r="P45" s="69">
        <v>2315.4</v>
      </c>
      <c r="Q45" s="70"/>
      <c r="R45" s="34" t="s">
        <v>558</v>
      </c>
      <c r="S45" s="34" t="s">
        <v>604</v>
      </c>
    </row>
    <row r="46" spans="3:19" x14ac:dyDescent="0.25">
      <c r="C46" s="69">
        <v>2011</v>
      </c>
      <c r="D46" s="70"/>
      <c r="F46" s="69">
        <v>1917</v>
      </c>
      <c r="G46" s="70"/>
      <c r="H46" s="10"/>
      <c r="J46" s="103">
        <v>1989</v>
      </c>
      <c r="K46" s="104"/>
      <c r="M46" s="69">
        <v>2420.1</v>
      </c>
      <c r="N46" s="70"/>
      <c r="O46" s="34" t="s">
        <v>558</v>
      </c>
      <c r="P46" s="69">
        <v>2320.5</v>
      </c>
      <c r="Q46" s="70"/>
      <c r="R46" s="34" t="s">
        <v>558</v>
      </c>
      <c r="S46" s="34" t="s">
        <v>605</v>
      </c>
    </row>
    <row r="47" spans="3:19" x14ac:dyDescent="0.25">
      <c r="C47" s="69">
        <v>2056</v>
      </c>
      <c r="D47" s="70"/>
      <c r="F47" s="69">
        <v>2020</v>
      </c>
      <c r="G47" s="70"/>
      <c r="H47" s="10"/>
      <c r="J47" s="103">
        <v>2135.1999999999998</v>
      </c>
      <c r="K47" s="104"/>
      <c r="M47" s="69">
        <v>2459.6999999999998</v>
      </c>
      <c r="N47" s="70"/>
      <c r="O47" s="34" t="s">
        <v>558</v>
      </c>
      <c r="P47" s="69">
        <v>2323.0499999999902</v>
      </c>
      <c r="Q47" s="70"/>
      <c r="R47" s="34" t="s">
        <v>558</v>
      </c>
      <c r="S47" s="34" t="s">
        <v>606</v>
      </c>
    </row>
    <row r="48" spans="3:19" x14ac:dyDescent="0.25">
      <c r="C48" s="69">
        <v>1928</v>
      </c>
      <c r="D48" s="70"/>
      <c r="F48" s="69">
        <v>1974</v>
      </c>
      <c r="G48" s="70"/>
      <c r="H48" s="10"/>
      <c r="J48" s="103">
        <v>2046</v>
      </c>
      <c r="K48" s="104"/>
      <c r="M48" s="69">
        <v>2459.6999999999998</v>
      </c>
      <c r="N48" s="70"/>
      <c r="O48" s="34" t="s">
        <v>558</v>
      </c>
      <c r="P48" s="69">
        <v>2241.4499999999998</v>
      </c>
      <c r="Q48" s="70"/>
      <c r="R48" s="34" t="s">
        <v>558</v>
      </c>
      <c r="S48" s="34" t="s">
        <v>607</v>
      </c>
    </row>
    <row r="49" spans="3:19" x14ac:dyDescent="0.25">
      <c r="C49" s="69">
        <v>2060</v>
      </c>
      <c r="D49" s="70"/>
      <c r="F49" s="69">
        <v>2020</v>
      </c>
      <c r="G49" s="70"/>
      <c r="H49" s="10"/>
      <c r="J49" s="103">
        <v>1966</v>
      </c>
      <c r="K49" s="104"/>
      <c r="M49" s="69">
        <v>2373.3000000000002</v>
      </c>
      <c r="N49" s="70"/>
      <c r="O49" s="34" t="s">
        <v>558</v>
      </c>
      <c r="P49" s="69">
        <v>2323.0499999999902</v>
      </c>
      <c r="Q49" s="70"/>
      <c r="R49" s="34" t="s">
        <v>558</v>
      </c>
      <c r="S49" s="34" t="s">
        <v>608</v>
      </c>
    </row>
    <row r="50" spans="3:19" x14ac:dyDescent="0.25">
      <c r="C50" s="69">
        <v>1991</v>
      </c>
      <c r="D50" s="70"/>
      <c r="F50" s="69">
        <v>2035</v>
      </c>
      <c r="G50" s="70"/>
      <c r="H50" s="10"/>
      <c r="J50" s="103">
        <v>1997</v>
      </c>
      <c r="K50" s="104"/>
      <c r="M50" s="69">
        <v>2457</v>
      </c>
      <c r="N50" s="70"/>
      <c r="O50" s="34" t="s">
        <v>558</v>
      </c>
      <c r="P50" s="69">
        <v>2244</v>
      </c>
      <c r="Q50" s="70"/>
      <c r="R50" s="34" t="s">
        <v>558</v>
      </c>
      <c r="S50" s="34" t="s">
        <v>609</v>
      </c>
    </row>
    <row r="51" spans="3:19" x14ac:dyDescent="0.25">
      <c r="C51" s="69">
        <v>1979</v>
      </c>
      <c r="D51" s="70"/>
      <c r="F51" s="69">
        <v>2025</v>
      </c>
      <c r="G51" s="70"/>
      <c r="H51" s="10"/>
      <c r="J51" s="103">
        <v>2067</v>
      </c>
      <c r="K51" s="104"/>
      <c r="M51" s="69">
        <v>2446.1999999999998</v>
      </c>
      <c r="N51" s="70"/>
      <c r="O51" s="34" t="s">
        <v>558</v>
      </c>
      <c r="P51" s="69">
        <v>2323.0499999999902</v>
      </c>
      <c r="Q51" s="70"/>
      <c r="R51" s="34" t="s">
        <v>558</v>
      </c>
      <c r="S51" s="34" t="s">
        <v>610</v>
      </c>
    </row>
    <row r="52" spans="3:19" x14ac:dyDescent="0.25">
      <c r="C52" s="71">
        <v>2017</v>
      </c>
      <c r="D52" s="72"/>
      <c r="F52" s="71">
        <v>2008</v>
      </c>
      <c r="G52" s="72"/>
      <c r="H52" s="10"/>
      <c r="J52" s="103">
        <v>2021</v>
      </c>
      <c r="K52" s="104"/>
      <c r="M52" s="69">
        <v>2446.1999999999998</v>
      </c>
      <c r="N52" s="70"/>
      <c r="O52" s="34" t="s">
        <v>558</v>
      </c>
      <c r="P52" s="69">
        <v>2310.2999999999902</v>
      </c>
      <c r="Q52" s="70"/>
      <c r="R52" s="34" t="s">
        <v>558</v>
      </c>
      <c r="S52" s="34" t="s">
        <v>611</v>
      </c>
    </row>
    <row r="53" spans="3:19" x14ac:dyDescent="0.25">
      <c r="C53" s="67">
        <f>MAX(C3:D52)</f>
        <v>2069</v>
      </c>
      <c r="D53" s="67"/>
      <c r="F53" s="67">
        <f>MAX(F3:G52)</f>
        <v>2064</v>
      </c>
      <c r="G53" s="67"/>
      <c r="H53" s="10"/>
      <c r="J53" s="67">
        <f>MAX(J3:K52)</f>
        <v>2186.4</v>
      </c>
      <c r="K53" s="67"/>
      <c r="M53" s="67">
        <f>MAX(M3:N52)</f>
        <v>2459.6999999999998</v>
      </c>
      <c r="N53" s="67"/>
      <c r="O53" s="2" t="s">
        <v>614</v>
      </c>
      <c r="P53" s="67">
        <f>MAX(P3:Q52)</f>
        <v>2323.0499999999902</v>
      </c>
      <c r="Q53" s="67"/>
      <c r="R53" s="2" t="s">
        <v>614</v>
      </c>
    </row>
    <row r="54" spans="3:19" x14ac:dyDescent="0.25">
      <c r="H54" s="10"/>
      <c r="O54" s="25" cm="1">
        <f t="array" ref="O54">SUM(LEN(O3:O52)-LEN(SUBSTITUTE(O3:O52,"1 constraints have been broken","")))/LEN( "1 constraints have been broken")</f>
        <v>50</v>
      </c>
      <c r="P54" s="32"/>
      <c r="R54" s="25" cm="1">
        <f t="array" ref="R54">SUM(LEN(R3:R52)-LEN(SUBSTITUTE(R3:R52,"1 constraints have been broken","")))/LEN( "1 constraints have been broken")</f>
        <v>45</v>
      </c>
      <c r="S54" s="25"/>
    </row>
    <row r="55" spans="3:19" ht="15" customHeight="1" x14ac:dyDescent="0.25">
      <c r="C55" s="100" t="s">
        <v>20</v>
      </c>
      <c r="D55" s="100"/>
      <c r="F55" s="100" t="s">
        <v>547</v>
      </c>
      <c r="G55" s="100"/>
      <c r="H55" s="10"/>
      <c r="J55" s="100" t="s">
        <v>557</v>
      </c>
      <c r="K55" s="100"/>
      <c r="M55" s="100" t="s">
        <v>559</v>
      </c>
      <c r="N55" s="100"/>
      <c r="P55" s="100" t="s">
        <v>613</v>
      </c>
      <c r="Q55" s="100"/>
    </row>
    <row r="56" spans="3:19" x14ac:dyDescent="0.25">
      <c r="C56" s="100"/>
      <c r="D56" s="100"/>
      <c r="F56" s="100"/>
      <c r="G56" s="100"/>
      <c r="H56" s="10"/>
      <c r="J56" s="100"/>
      <c r="K56" s="100"/>
      <c r="M56" s="100"/>
      <c r="N56" s="100"/>
      <c r="P56" s="100"/>
      <c r="Q56" s="100"/>
    </row>
    <row r="57" spans="3:19" x14ac:dyDescent="0.25">
      <c r="C57" s="100"/>
      <c r="D57" s="100"/>
      <c r="F57" s="100"/>
      <c r="G57" s="100"/>
      <c r="H57" s="10"/>
      <c r="J57" s="100"/>
      <c r="K57" s="100"/>
      <c r="M57" s="100"/>
      <c r="N57" s="100"/>
      <c r="P57" s="100"/>
      <c r="Q57" s="100"/>
    </row>
    <row r="58" spans="3:19" x14ac:dyDescent="0.25">
      <c r="C58" s="100"/>
      <c r="D58" s="100"/>
      <c r="F58" s="100"/>
      <c r="G58" s="100"/>
      <c r="H58" s="10"/>
      <c r="J58" s="100"/>
      <c r="K58" s="100"/>
      <c r="M58" s="100"/>
      <c r="N58" s="100"/>
      <c r="P58" s="100"/>
      <c r="Q58" s="100"/>
    </row>
    <row r="59" spans="3:19" x14ac:dyDescent="0.25">
      <c r="C59" s="100" t="s">
        <v>22</v>
      </c>
      <c r="D59" s="100"/>
      <c r="H59" s="10"/>
      <c r="P59" s="32"/>
    </row>
    <row r="60" spans="3:19" x14ac:dyDescent="0.25">
      <c r="C60" s="100"/>
      <c r="D60" s="100"/>
      <c r="H60" s="10"/>
      <c r="J60" t="s">
        <v>554</v>
      </c>
      <c r="P60" s="32"/>
      <c r="Q60" s="32"/>
    </row>
    <row r="61" spans="3:19" x14ac:dyDescent="0.25">
      <c r="C61" s="100"/>
      <c r="D61" s="100"/>
      <c r="H61" s="10"/>
      <c r="P61" s="32"/>
      <c r="Q61" s="32"/>
    </row>
    <row r="62" spans="3:19" x14ac:dyDescent="0.25">
      <c r="C62" s="100"/>
      <c r="D62" s="100"/>
      <c r="H62" s="10"/>
      <c r="J62" t="s">
        <v>555</v>
      </c>
      <c r="P62" s="32"/>
    </row>
    <row r="63" spans="3:19" x14ac:dyDescent="0.25">
      <c r="P63" s="32"/>
      <c r="Q63" s="32"/>
    </row>
    <row r="64" spans="3:19" x14ac:dyDescent="0.25">
      <c r="J64" s="33">
        <v>4421</v>
      </c>
      <c r="P64" s="32"/>
      <c r="Q64" s="32"/>
    </row>
    <row r="65" spans="10:17" x14ac:dyDescent="0.25">
      <c r="P65" s="32"/>
    </row>
    <row r="66" spans="10:17" x14ac:dyDescent="0.25">
      <c r="J66" t="s">
        <v>556</v>
      </c>
      <c r="P66" s="32"/>
      <c r="Q66" s="32"/>
    </row>
    <row r="67" spans="10:17" x14ac:dyDescent="0.25">
      <c r="P67" s="32"/>
      <c r="Q67" s="32"/>
    </row>
    <row r="68" spans="10:17" x14ac:dyDescent="0.25">
      <c r="P68" s="32"/>
    </row>
    <row r="69" spans="10:17" x14ac:dyDescent="0.25">
      <c r="P69" s="32"/>
      <c r="Q69" s="32"/>
    </row>
    <row r="70" spans="10:17" x14ac:dyDescent="0.25">
      <c r="P70" s="32"/>
      <c r="Q70" s="32"/>
    </row>
    <row r="71" spans="10:17" x14ac:dyDescent="0.25">
      <c r="P71" s="32"/>
    </row>
    <row r="72" spans="10:17" x14ac:dyDescent="0.25">
      <c r="P72" s="32"/>
      <c r="Q72" s="32"/>
    </row>
    <row r="73" spans="10:17" x14ac:dyDescent="0.25">
      <c r="P73" s="32"/>
      <c r="Q73" s="32"/>
    </row>
    <row r="74" spans="10:17" x14ac:dyDescent="0.25">
      <c r="P74" s="32"/>
    </row>
    <row r="75" spans="10:17" x14ac:dyDescent="0.25">
      <c r="P75" s="32"/>
      <c r="Q75" s="32"/>
    </row>
    <row r="76" spans="10:17" x14ac:dyDescent="0.25">
      <c r="P76" s="32"/>
      <c r="Q76" s="32"/>
    </row>
    <row r="77" spans="10:17" x14ac:dyDescent="0.25">
      <c r="P77" s="32"/>
    </row>
    <row r="78" spans="10:17" x14ac:dyDescent="0.25">
      <c r="P78" s="32"/>
      <c r="Q78" s="32"/>
    </row>
    <row r="79" spans="10:17" x14ac:dyDescent="0.25">
      <c r="P79" s="32"/>
      <c r="Q79" s="32"/>
    </row>
    <row r="80" spans="10:17" x14ac:dyDescent="0.25">
      <c r="P80" s="32"/>
    </row>
    <row r="81" spans="16:17" x14ac:dyDescent="0.25">
      <c r="P81" s="32"/>
      <c r="Q81" s="32"/>
    </row>
    <row r="82" spans="16:17" x14ac:dyDescent="0.25">
      <c r="P82" s="32"/>
      <c r="Q82" s="32"/>
    </row>
    <row r="83" spans="16:17" x14ac:dyDescent="0.25">
      <c r="P83" s="32"/>
    </row>
    <row r="84" spans="16:17" x14ac:dyDescent="0.25">
      <c r="P84" s="32"/>
      <c r="Q84" s="32"/>
    </row>
    <row r="85" spans="16:17" x14ac:dyDescent="0.25">
      <c r="P85" s="32"/>
      <c r="Q85" s="32"/>
    </row>
    <row r="86" spans="16:17" x14ac:dyDescent="0.25">
      <c r="P86" s="32"/>
    </row>
    <row r="87" spans="16:17" x14ac:dyDescent="0.25">
      <c r="P87" s="32"/>
      <c r="Q87" s="32"/>
    </row>
    <row r="88" spans="16:17" x14ac:dyDescent="0.25">
      <c r="P88" s="32"/>
      <c r="Q88" s="32"/>
    </row>
    <row r="89" spans="16:17" x14ac:dyDescent="0.25">
      <c r="P89" s="32"/>
    </row>
    <row r="90" spans="16:17" x14ac:dyDescent="0.25">
      <c r="P90" s="32"/>
      <c r="Q90" s="32"/>
    </row>
    <row r="91" spans="16:17" x14ac:dyDescent="0.25">
      <c r="P91" s="32"/>
      <c r="Q91" s="32"/>
    </row>
    <row r="92" spans="16:17" x14ac:dyDescent="0.25">
      <c r="P92" s="32"/>
    </row>
    <row r="93" spans="16:17" x14ac:dyDescent="0.25">
      <c r="P93" s="32"/>
      <c r="Q93" s="32"/>
    </row>
    <row r="94" spans="16:17" x14ac:dyDescent="0.25">
      <c r="P94" s="32"/>
      <c r="Q94" s="32"/>
    </row>
    <row r="95" spans="16:17" x14ac:dyDescent="0.25">
      <c r="P95" s="32"/>
    </row>
    <row r="96" spans="16:17" x14ac:dyDescent="0.25">
      <c r="P96" s="32"/>
      <c r="Q96" s="32"/>
    </row>
    <row r="97" spans="16:17" x14ac:dyDescent="0.25">
      <c r="P97" s="32"/>
      <c r="Q97" s="32"/>
    </row>
    <row r="98" spans="16:17" x14ac:dyDescent="0.25">
      <c r="P98" s="32"/>
    </row>
    <row r="99" spans="16:17" x14ac:dyDescent="0.25">
      <c r="P99" s="32"/>
      <c r="Q99" s="32"/>
    </row>
    <row r="100" spans="16:17" x14ac:dyDescent="0.25">
      <c r="P100" s="32"/>
      <c r="Q100" s="32"/>
    </row>
    <row r="101" spans="16:17" x14ac:dyDescent="0.25">
      <c r="P101" s="32"/>
    </row>
    <row r="102" spans="16:17" x14ac:dyDescent="0.25">
      <c r="P102" s="32"/>
      <c r="Q102" s="32"/>
    </row>
    <row r="103" spans="16:17" x14ac:dyDescent="0.25">
      <c r="P103" s="32"/>
      <c r="Q103" s="32"/>
    </row>
    <row r="104" spans="16:17" x14ac:dyDescent="0.25">
      <c r="P104" s="32"/>
    </row>
    <row r="105" spans="16:17" x14ac:dyDescent="0.25">
      <c r="P105" s="32"/>
      <c r="Q105" s="32"/>
    </row>
    <row r="106" spans="16:17" x14ac:dyDescent="0.25">
      <c r="P106" s="32"/>
      <c r="Q106" s="32"/>
    </row>
    <row r="107" spans="16:17" x14ac:dyDescent="0.25">
      <c r="P107" s="32"/>
      <c r="Q107" s="32"/>
    </row>
    <row r="108" spans="16:17" x14ac:dyDescent="0.25">
      <c r="P108" s="32"/>
      <c r="Q108" s="32"/>
    </row>
    <row r="109" spans="16:17" x14ac:dyDescent="0.25">
      <c r="P109" s="32"/>
      <c r="Q109" s="32"/>
    </row>
    <row r="110" spans="16:17" x14ac:dyDescent="0.25">
      <c r="P110" s="32"/>
      <c r="Q110" s="32"/>
    </row>
    <row r="111" spans="16:17" x14ac:dyDescent="0.25">
      <c r="P111" s="32"/>
      <c r="Q111" s="32"/>
    </row>
    <row r="112" spans="16:17" x14ac:dyDescent="0.25">
      <c r="P112" s="32"/>
      <c r="Q112" s="32"/>
    </row>
    <row r="113" spans="16:17" x14ac:dyDescent="0.25">
      <c r="P113" s="32"/>
      <c r="Q113" s="32"/>
    </row>
    <row r="114" spans="16:17" x14ac:dyDescent="0.25">
      <c r="P114" s="32"/>
      <c r="Q114" s="32"/>
    </row>
    <row r="115" spans="16:17" x14ac:dyDescent="0.25">
      <c r="P115" s="32"/>
      <c r="Q115" s="32"/>
    </row>
    <row r="116" spans="16:17" x14ac:dyDescent="0.25">
      <c r="P116" s="32"/>
      <c r="Q116" s="32"/>
    </row>
    <row r="117" spans="16:17" x14ac:dyDescent="0.25">
      <c r="P117" s="32"/>
      <c r="Q117" s="32"/>
    </row>
    <row r="118" spans="16:17" x14ac:dyDescent="0.25">
      <c r="P118" s="32"/>
      <c r="Q118" s="32"/>
    </row>
    <row r="119" spans="16:17" x14ac:dyDescent="0.25">
      <c r="P119" s="32"/>
      <c r="Q119" s="32"/>
    </row>
    <row r="120" spans="16:17" x14ac:dyDescent="0.25">
      <c r="P120" s="32"/>
      <c r="Q120" s="32"/>
    </row>
    <row r="121" spans="16:17" x14ac:dyDescent="0.25">
      <c r="P121" s="32"/>
      <c r="Q121" s="32"/>
    </row>
    <row r="122" spans="16:17" x14ac:dyDescent="0.25">
      <c r="P122" s="32"/>
      <c r="Q122" s="32"/>
    </row>
    <row r="123" spans="16:17" x14ac:dyDescent="0.25">
      <c r="P123" s="32"/>
      <c r="Q123" s="32"/>
    </row>
    <row r="124" spans="16:17" x14ac:dyDescent="0.25">
      <c r="P124" s="32"/>
      <c r="Q124" s="32"/>
    </row>
    <row r="125" spans="16:17" x14ac:dyDescent="0.25">
      <c r="P125" s="32"/>
    </row>
    <row r="126" spans="16:17" x14ac:dyDescent="0.25">
      <c r="P126" s="32"/>
    </row>
    <row r="127" spans="16:17" x14ac:dyDescent="0.25">
      <c r="P127" s="32"/>
    </row>
    <row r="128" spans="16:17" x14ac:dyDescent="0.25">
      <c r="P128" s="32"/>
    </row>
    <row r="129" spans="16:16" x14ac:dyDescent="0.25">
      <c r="P129" s="32"/>
    </row>
    <row r="130" spans="16:16" x14ac:dyDescent="0.25">
      <c r="P130" s="32"/>
    </row>
    <row r="131" spans="16:16" x14ac:dyDescent="0.25">
      <c r="P131" s="32"/>
    </row>
    <row r="132" spans="16:16" x14ac:dyDescent="0.25">
      <c r="P132" s="32"/>
    </row>
    <row r="133" spans="16:16" x14ac:dyDescent="0.25">
      <c r="P133" s="32"/>
    </row>
    <row r="134" spans="16:16" x14ac:dyDescent="0.25">
      <c r="P134" s="32"/>
    </row>
    <row r="135" spans="16:16" x14ac:dyDescent="0.25">
      <c r="P135" s="32"/>
    </row>
    <row r="136" spans="16:16" x14ac:dyDescent="0.25">
      <c r="P136" s="32"/>
    </row>
    <row r="137" spans="16:16" x14ac:dyDescent="0.25">
      <c r="P137" s="32"/>
    </row>
    <row r="138" spans="16:16" x14ac:dyDescent="0.25">
      <c r="P138" s="32"/>
    </row>
    <row r="139" spans="16:16" x14ac:dyDescent="0.25">
      <c r="P139" s="32"/>
    </row>
    <row r="140" spans="16:16" x14ac:dyDescent="0.25">
      <c r="P140" s="32"/>
    </row>
    <row r="141" spans="16:16" x14ac:dyDescent="0.25">
      <c r="P141" s="32"/>
    </row>
    <row r="142" spans="16:16" x14ac:dyDescent="0.25">
      <c r="P142" s="32"/>
    </row>
    <row r="143" spans="16:16" x14ac:dyDescent="0.25">
      <c r="P143" s="32"/>
    </row>
    <row r="144" spans="16:16" x14ac:dyDescent="0.25">
      <c r="P144" s="32"/>
    </row>
    <row r="145" spans="16:16" x14ac:dyDescent="0.25">
      <c r="P145" s="32"/>
    </row>
    <row r="146" spans="16:16" x14ac:dyDescent="0.25">
      <c r="P146" s="32"/>
    </row>
    <row r="147" spans="16:16" x14ac:dyDescent="0.25">
      <c r="P147" s="32"/>
    </row>
    <row r="148" spans="16:16" x14ac:dyDescent="0.25">
      <c r="P148" s="32"/>
    </row>
    <row r="149" spans="16:16" x14ac:dyDescent="0.25">
      <c r="P149" s="32"/>
    </row>
    <row r="150" spans="16:16" x14ac:dyDescent="0.25">
      <c r="P150" s="32"/>
    </row>
    <row r="151" spans="16:16" x14ac:dyDescent="0.25">
      <c r="P151" s="32"/>
    </row>
    <row r="152" spans="16:16" x14ac:dyDescent="0.25">
      <c r="P152" s="32"/>
    </row>
    <row r="153" spans="16:16" x14ac:dyDescent="0.25">
      <c r="P153" s="32"/>
    </row>
    <row r="154" spans="16:16" x14ac:dyDescent="0.25">
      <c r="P154" s="32"/>
    </row>
    <row r="155" spans="16:16" x14ac:dyDescent="0.25">
      <c r="P155" s="32"/>
    </row>
    <row r="156" spans="16:16" x14ac:dyDescent="0.25">
      <c r="P156" s="32"/>
    </row>
    <row r="157" spans="16:16" x14ac:dyDescent="0.25">
      <c r="P157" s="32"/>
    </row>
  </sheetData>
  <mergeCells count="275">
    <mergeCell ref="P53:Q53"/>
    <mergeCell ref="P55:Q58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M48:N48"/>
    <mergeCell ref="M49:N49"/>
    <mergeCell ref="M50:N50"/>
    <mergeCell ref="M51:N51"/>
    <mergeCell ref="M52:N52"/>
    <mergeCell ref="M53:N53"/>
    <mergeCell ref="M55:N58"/>
    <mergeCell ref="P1:Q1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J53:K53"/>
    <mergeCell ref="J55:K58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J52:K52"/>
    <mergeCell ref="J51:K51"/>
    <mergeCell ref="J43:K43"/>
    <mergeCell ref="J44:K44"/>
    <mergeCell ref="J45:K45"/>
    <mergeCell ref="J46:K46"/>
    <mergeCell ref="J47:K47"/>
    <mergeCell ref="J48:K48"/>
    <mergeCell ref="J49:K49"/>
    <mergeCell ref="J50:K50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33:K33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9:K9"/>
    <mergeCell ref="J10:K10"/>
    <mergeCell ref="J11:K11"/>
    <mergeCell ref="J12:K12"/>
    <mergeCell ref="J13:K13"/>
    <mergeCell ref="J14:K14"/>
    <mergeCell ref="J15:K15"/>
    <mergeCell ref="J31:K31"/>
    <mergeCell ref="J32:K32"/>
    <mergeCell ref="C1:D1"/>
    <mergeCell ref="C2:D2"/>
    <mergeCell ref="C3:D3"/>
    <mergeCell ref="C4:D4"/>
    <mergeCell ref="C5:D5"/>
    <mergeCell ref="C6:D6"/>
    <mergeCell ref="J1:K1"/>
    <mergeCell ref="J2:K2"/>
    <mergeCell ref="J3:K3"/>
    <mergeCell ref="J4:K4"/>
    <mergeCell ref="J5:K5"/>
    <mergeCell ref="J6:K6"/>
    <mergeCell ref="F1:G1"/>
    <mergeCell ref="F2:G2"/>
    <mergeCell ref="F3:G3"/>
    <mergeCell ref="F4:G4"/>
    <mergeCell ref="F5:G5"/>
    <mergeCell ref="F6:G6"/>
    <mergeCell ref="I6:I8"/>
    <mergeCell ref="J7:K7"/>
    <mergeCell ref="J8:K8"/>
    <mergeCell ref="I1:I3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52:D52"/>
    <mergeCell ref="C55:D58"/>
    <mergeCell ref="C59:D62"/>
    <mergeCell ref="C53:D53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F13:G13"/>
    <mergeCell ref="F14:G14"/>
    <mergeCell ref="F15:G15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I9:I10"/>
    <mergeCell ref="A1:A3"/>
    <mergeCell ref="F49:G49"/>
    <mergeCell ref="F50:G50"/>
    <mergeCell ref="F51:G51"/>
    <mergeCell ref="F52:G52"/>
    <mergeCell ref="F55:G58"/>
    <mergeCell ref="F53:G53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DFE7-6063-49BB-BFB2-E37EBB62B33A}">
  <dimension ref="A1:F105"/>
  <sheetViews>
    <sheetView topLeftCell="A73" zoomScaleNormal="100" workbookViewId="0">
      <selection activeCell="G50" sqref="G50"/>
    </sheetView>
  </sheetViews>
  <sheetFormatPr defaultRowHeight="15" x14ac:dyDescent="0.25"/>
  <cols>
    <col min="4" max="5" width="14.7109375" customWidth="1"/>
  </cols>
  <sheetData>
    <row r="1" spans="1:6" x14ac:dyDescent="0.25">
      <c r="A1" s="101" t="s">
        <v>553</v>
      </c>
      <c r="B1" s="102"/>
      <c r="D1" s="112" t="s">
        <v>621</v>
      </c>
      <c r="E1" s="113"/>
    </row>
    <row r="2" spans="1:6" x14ac:dyDescent="0.25">
      <c r="A2" s="77" t="s">
        <v>619</v>
      </c>
      <c r="B2" s="78"/>
      <c r="D2" s="114">
        <v>1995</v>
      </c>
      <c r="E2" s="115"/>
      <c r="F2" t="s">
        <v>622</v>
      </c>
    </row>
    <row r="3" spans="1:6" x14ac:dyDescent="0.25">
      <c r="A3" s="71" t="s">
        <v>620</v>
      </c>
      <c r="B3" s="72"/>
      <c r="D3" s="106">
        <v>1959</v>
      </c>
      <c r="E3" s="107"/>
      <c r="F3" t="s">
        <v>623</v>
      </c>
    </row>
    <row r="4" spans="1:6" x14ac:dyDescent="0.25">
      <c r="A4" s="32"/>
      <c r="D4" s="106">
        <v>1920</v>
      </c>
      <c r="E4" s="107"/>
      <c r="F4" t="s">
        <v>624</v>
      </c>
    </row>
    <row r="5" spans="1:6" x14ac:dyDescent="0.25">
      <c r="A5" s="32"/>
      <c r="D5" s="106">
        <v>2083</v>
      </c>
      <c r="E5" s="107"/>
      <c r="F5" t="s">
        <v>625</v>
      </c>
    </row>
    <row r="6" spans="1:6" x14ac:dyDescent="0.25">
      <c r="A6" s="32"/>
      <c r="D6" s="106">
        <v>1990</v>
      </c>
      <c r="E6" s="107"/>
      <c r="F6" t="s">
        <v>626</v>
      </c>
    </row>
    <row r="7" spans="1:6" x14ac:dyDescent="0.25">
      <c r="A7" s="32"/>
      <c r="D7" s="106">
        <v>2017</v>
      </c>
      <c r="E7" s="107"/>
      <c r="F7" t="s">
        <v>627</v>
      </c>
    </row>
    <row r="8" spans="1:6" x14ac:dyDescent="0.25">
      <c r="A8" s="32"/>
      <c r="D8" s="106">
        <v>2026</v>
      </c>
      <c r="E8" s="107"/>
      <c r="F8" t="s">
        <v>628</v>
      </c>
    </row>
    <row r="9" spans="1:6" x14ac:dyDescent="0.25">
      <c r="A9" s="32"/>
      <c r="D9" s="106">
        <v>1989</v>
      </c>
      <c r="E9" s="107"/>
      <c r="F9" t="s">
        <v>629</v>
      </c>
    </row>
    <row r="10" spans="1:6" x14ac:dyDescent="0.25">
      <c r="A10" s="32"/>
      <c r="D10" s="106">
        <v>1988</v>
      </c>
      <c r="E10" s="107"/>
      <c r="F10" t="s">
        <v>630</v>
      </c>
    </row>
    <row r="11" spans="1:6" x14ac:dyDescent="0.25">
      <c r="A11" s="32"/>
      <c r="D11" s="106">
        <v>1945</v>
      </c>
      <c r="E11" s="107"/>
      <c r="F11" t="s">
        <v>631</v>
      </c>
    </row>
    <row r="12" spans="1:6" x14ac:dyDescent="0.25">
      <c r="A12" s="32"/>
      <c r="D12" s="106">
        <v>2063</v>
      </c>
      <c r="E12" s="107"/>
      <c r="F12" t="s">
        <v>632</v>
      </c>
    </row>
    <row r="13" spans="1:6" x14ac:dyDescent="0.25">
      <c r="A13" s="32"/>
      <c r="D13" s="106">
        <v>2025</v>
      </c>
      <c r="E13" s="107"/>
      <c r="F13" t="s">
        <v>633</v>
      </c>
    </row>
    <row r="14" spans="1:6" x14ac:dyDescent="0.25">
      <c r="A14" s="32"/>
      <c r="D14" s="106">
        <v>1958</v>
      </c>
      <c r="E14" s="107"/>
      <c r="F14" t="s">
        <v>634</v>
      </c>
    </row>
    <row r="15" spans="1:6" x14ac:dyDescent="0.25">
      <c r="A15" s="32"/>
      <c r="D15" s="106">
        <v>2060</v>
      </c>
      <c r="E15" s="107"/>
      <c r="F15" t="s">
        <v>635</v>
      </c>
    </row>
    <row r="16" spans="1:6" x14ac:dyDescent="0.25">
      <c r="A16" s="32"/>
      <c r="D16" s="106">
        <v>1998</v>
      </c>
      <c r="E16" s="107"/>
      <c r="F16" t="s">
        <v>636</v>
      </c>
    </row>
    <row r="17" spans="1:6" x14ac:dyDescent="0.25">
      <c r="A17" s="32"/>
      <c r="D17" s="106">
        <v>1973</v>
      </c>
      <c r="E17" s="107"/>
      <c r="F17" t="s">
        <v>637</v>
      </c>
    </row>
    <row r="18" spans="1:6" x14ac:dyDescent="0.25">
      <c r="A18" s="32"/>
      <c r="D18" s="106">
        <v>2018</v>
      </c>
      <c r="E18" s="107"/>
      <c r="F18" t="s">
        <v>638</v>
      </c>
    </row>
    <row r="19" spans="1:6" x14ac:dyDescent="0.25">
      <c r="A19" s="32"/>
      <c r="D19" s="106">
        <v>2037</v>
      </c>
      <c r="E19" s="107"/>
      <c r="F19" t="s">
        <v>639</v>
      </c>
    </row>
    <row r="20" spans="1:6" x14ac:dyDescent="0.25">
      <c r="A20" s="32"/>
      <c r="D20" s="106">
        <v>2033</v>
      </c>
      <c r="E20" s="107"/>
      <c r="F20" t="s">
        <v>640</v>
      </c>
    </row>
    <row r="21" spans="1:6" x14ac:dyDescent="0.25">
      <c r="A21" s="32"/>
      <c r="D21" s="106">
        <v>2012</v>
      </c>
      <c r="E21" s="107"/>
      <c r="F21" t="s">
        <v>641</v>
      </c>
    </row>
    <row r="22" spans="1:6" x14ac:dyDescent="0.25">
      <c r="A22" s="32"/>
      <c r="D22" s="106">
        <v>1982</v>
      </c>
      <c r="E22" s="107"/>
      <c r="F22" t="s">
        <v>642</v>
      </c>
    </row>
    <row r="23" spans="1:6" x14ac:dyDescent="0.25">
      <c r="A23" s="32"/>
      <c r="D23" s="106">
        <v>2042</v>
      </c>
      <c r="E23" s="107"/>
      <c r="F23" t="s">
        <v>643</v>
      </c>
    </row>
    <row r="24" spans="1:6" x14ac:dyDescent="0.25">
      <c r="A24" s="32"/>
      <c r="D24" s="106">
        <v>2004</v>
      </c>
      <c r="E24" s="107"/>
      <c r="F24" t="s">
        <v>644</v>
      </c>
    </row>
    <row r="25" spans="1:6" x14ac:dyDescent="0.25">
      <c r="A25" s="32"/>
      <c r="D25" s="106">
        <v>2028</v>
      </c>
      <c r="E25" s="107"/>
      <c r="F25" t="s">
        <v>645</v>
      </c>
    </row>
    <row r="26" spans="1:6" x14ac:dyDescent="0.25">
      <c r="A26" s="32"/>
      <c r="D26" s="106">
        <v>1974</v>
      </c>
      <c r="E26" s="107"/>
      <c r="F26" t="s">
        <v>646</v>
      </c>
    </row>
    <row r="27" spans="1:6" x14ac:dyDescent="0.25">
      <c r="A27" s="32"/>
      <c r="D27" s="106">
        <v>1991</v>
      </c>
      <c r="E27" s="107"/>
      <c r="F27" t="s">
        <v>647</v>
      </c>
    </row>
    <row r="28" spans="1:6" x14ac:dyDescent="0.25">
      <c r="A28" s="32"/>
      <c r="D28" s="106">
        <v>1992</v>
      </c>
      <c r="E28" s="107"/>
      <c r="F28" t="s">
        <v>648</v>
      </c>
    </row>
    <row r="29" spans="1:6" x14ac:dyDescent="0.25">
      <c r="A29" s="32"/>
      <c r="D29" s="106">
        <v>2052</v>
      </c>
      <c r="E29" s="107"/>
      <c r="F29" t="s">
        <v>649</v>
      </c>
    </row>
    <row r="30" spans="1:6" x14ac:dyDescent="0.25">
      <c r="A30" s="32"/>
      <c r="D30" s="106">
        <v>2059</v>
      </c>
      <c r="E30" s="107"/>
      <c r="F30" t="s">
        <v>650</v>
      </c>
    </row>
    <row r="31" spans="1:6" x14ac:dyDescent="0.25">
      <c r="A31" s="32"/>
      <c r="D31" s="106">
        <v>2039</v>
      </c>
      <c r="E31" s="107"/>
      <c r="F31" t="s">
        <v>651</v>
      </c>
    </row>
    <row r="32" spans="1:6" x14ac:dyDescent="0.25">
      <c r="A32" s="32"/>
      <c r="D32" s="106">
        <v>2010</v>
      </c>
      <c r="E32" s="107"/>
      <c r="F32" t="s">
        <v>652</v>
      </c>
    </row>
    <row r="33" spans="1:6" x14ac:dyDescent="0.25">
      <c r="A33" s="32"/>
      <c r="D33" s="106">
        <v>1975</v>
      </c>
      <c r="E33" s="107"/>
      <c r="F33" t="s">
        <v>653</v>
      </c>
    </row>
    <row r="34" spans="1:6" x14ac:dyDescent="0.25">
      <c r="A34" s="32"/>
      <c r="D34" s="106">
        <v>2029</v>
      </c>
      <c r="E34" s="107"/>
      <c r="F34" t="s">
        <v>654</v>
      </c>
    </row>
    <row r="35" spans="1:6" x14ac:dyDescent="0.25">
      <c r="A35" s="32"/>
      <c r="D35" s="106">
        <v>2033</v>
      </c>
      <c r="E35" s="107"/>
      <c r="F35" t="s">
        <v>655</v>
      </c>
    </row>
    <row r="36" spans="1:6" x14ac:dyDescent="0.25">
      <c r="A36" s="32"/>
      <c r="D36" s="106">
        <v>2084</v>
      </c>
      <c r="E36" s="107"/>
      <c r="F36" t="s">
        <v>656</v>
      </c>
    </row>
    <row r="37" spans="1:6" x14ac:dyDescent="0.25">
      <c r="A37" s="32"/>
      <c r="D37" s="106">
        <v>2074</v>
      </c>
      <c r="E37" s="107"/>
      <c r="F37" t="s">
        <v>657</v>
      </c>
    </row>
    <row r="38" spans="1:6" x14ac:dyDescent="0.25">
      <c r="A38" s="32"/>
      <c r="D38" s="106">
        <v>2055</v>
      </c>
      <c r="E38" s="107"/>
      <c r="F38" t="s">
        <v>658</v>
      </c>
    </row>
    <row r="39" spans="1:6" x14ac:dyDescent="0.25">
      <c r="A39" s="32"/>
      <c r="D39" s="106">
        <v>2002</v>
      </c>
      <c r="E39" s="107"/>
      <c r="F39" t="s">
        <v>659</v>
      </c>
    </row>
    <row r="40" spans="1:6" x14ac:dyDescent="0.25">
      <c r="A40" s="32"/>
      <c r="D40" s="106">
        <v>2086</v>
      </c>
      <c r="E40" s="107"/>
      <c r="F40" t="s">
        <v>660</v>
      </c>
    </row>
    <row r="41" spans="1:6" x14ac:dyDescent="0.25">
      <c r="A41" s="32"/>
      <c r="D41" s="106">
        <v>1988</v>
      </c>
      <c r="E41" s="107"/>
      <c r="F41" t="s">
        <v>661</v>
      </c>
    </row>
    <row r="42" spans="1:6" x14ac:dyDescent="0.25">
      <c r="A42" s="32"/>
      <c r="D42" s="106">
        <v>2016</v>
      </c>
      <c r="E42" s="107"/>
      <c r="F42" t="s">
        <v>662</v>
      </c>
    </row>
    <row r="43" spans="1:6" x14ac:dyDescent="0.25">
      <c r="A43" s="32"/>
      <c r="D43" s="106">
        <v>1992</v>
      </c>
      <c r="E43" s="107"/>
      <c r="F43" t="s">
        <v>663</v>
      </c>
    </row>
    <row r="44" spans="1:6" x14ac:dyDescent="0.25">
      <c r="A44" s="32"/>
      <c r="D44" s="106">
        <v>2033</v>
      </c>
      <c r="E44" s="107"/>
      <c r="F44" t="s">
        <v>664</v>
      </c>
    </row>
    <row r="45" spans="1:6" x14ac:dyDescent="0.25">
      <c r="A45" s="32"/>
      <c r="D45" s="106">
        <v>1990</v>
      </c>
      <c r="E45" s="107"/>
      <c r="F45" t="s">
        <v>665</v>
      </c>
    </row>
    <row r="46" spans="1:6" x14ac:dyDescent="0.25">
      <c r="A46" s="32"/>
      <c r="D46" s="106">
        <v>2001</v>
      </c>
      <c r="E46" s="107"/>
      <c r="F46" t="s">
        <v>666</v>
      </c>
    </row>
    <row r="47" spans="1:6" x14ac:dyDescent="0.25">
      <c r="A47" s="32"/>
      <c r="D47" s="106">
        <v>1994</v>
      </c>
      <c r="E47" s="107"/>
      <c r="F47" t="s">
        <v>667</v>
      </c>
    </row>
    <row r="48" spans="1:6" x14ac:dyDescent="0.25">
      <c r="A48" s="32"/>
      <c r="D48" s="106">
        <v>2080</v>
      </c>
      <c r="E48" s="107"/>
      <c r="F48" t="s">
        <v>668</v>
      </c>
    </row>
    <row r="49" spans="1:6" x14ac:dyDescent="0.25">
      <c r="A49" s="36">
        <f>MAX(D2:D51)</f>
        <v>2086</v>
      </c>
      <c r="D49" s="106">
        <v>2003</v>
      </c>
      <c r="E49" s="107"/>
      <c r="F49" t="s">
        <v>669</v>
      </c>
    </row>
    <row r="50" spans="1:6" x14ac:dyDescent="0.25">
      <c r="A50" s="36" t="s">
        <v>672</v>
      </c>
      <c r="D50" s="106">
        <v>2058</v>
      </c>
      <c r="E50" s="107"/>
      <c r="F50" t="s">
        <v>670</v>
      </c>
    </row>
    <row r="51" spans="1:6" x14ac:dyDescent="0.25">
      <c r="A51" s="36" t="s">
        <v>673</v>
      </c>
      <c r="D51" s="106">
        <v>2034</v>
      </c>
      <c r="E51" s="107"/>
      <c r="F51" t="s">
        <v>671</v>
      </c>
    </row>
    <row r="52" spans="1:6" x14ac:dyDescent="0.25">
      <c r="A52" s="32"/>
      <c r="D52" s="106">
        <v>2042</v>
      </c>
      <c r="E52" s="107"/>
      <c r="F52" t="s">
        <v>676</v>
      </c>
    </row>
    <row r="53" spans="1:6" x14ac:dyDescent="0.25">
      <c r="A53" s="36">
        <f>MAX(D52:D101)</f>
        <v>2097</v>
      </c>
      <c r="D53" s="106">
        <v>1976</v>
      </c>
      <c r="E53" s="107"/>
      <c r="F53" t="s">
        <v>677</v>
      </c>
    </row>
    <row r="54" spans="1:6" x14ac:dyDescent="0.25">
      <c r="A54" s="36" t="s">
        <v>726</v>
      </c>
      <c r="D54" s="106">
        <v>2045</v>
      </c>
      <c r="E54" s="107"/>
      <c r="F54" t="s">
        <v>678</v>
      </c>
    </row>
    <row r="55" spans="1:6" x14ac:dyDescent="0.25">
      <c r="A55" s="32"/>
      <c r="D55" s="106">
        <v>2006</v>
      </c>
      <c r="E55" s="107"/>
      <c r="F55" t="s">
        <v>679</v>
      </c>
    </row>
    <row r="56" spans="1:6" x14ac:dyDescent="0.25">
      <c r="A56" s="32"/>
      <c r="D56" s="106">
        <v>2066</v>
      </c>
      <c r="E56" s="107"/>
      <c r="F56" t="s">
        <v>680</v>
      </c>
    </row>
    <row r="57" spans="1:6" x14ac:dyDescent="0.25">
      <c r="A57" s="32"/>
      <c r="D57" s="106">
        <v>1937</v>
      </c>
      <c r="E57" s="107"/>
      <c r="F57" t="s">
        <v>681</v>
      </c>
    </row>
    <row r="58" spans="1:6" x14ac:dyDescent="0.25">
      <c r="A58" s="32"/>
      <c r="D58" s="106">
        <v>1999</v>
      </c>
      <c r="E58" s="107"/>
      <c r="F58" t="s">
        <v>682</v>
      </c>
    </row>
    <row r="59" spans="1:6" x14ac:dyDescent="0.25">
      <c r="A59" s="32"/>
      <c r="D59" s="106">
        <v>2018</v>
      </c>
      <c r="E59" s="107"/>
      <c r="F59" t="s">
        <v>683</v>
      </c>
    </row>
    <row r="60" spans="1:6" x14ac:dyDescent="0.25">
      <c r="A60" s="32"/>
      <c r="D60" s="106">
        <v>1990</v>
      </c>
      <c r="E60" s="107"/>
      <c r="F60" t="s">
        <v>684</v>
      </c>
    </row>
    <row r="61" spans="1:6" x14ac:dyDescent="0.25">
      <c r="A61" s="32"/>
      <c r="D61" s="106">
        <v>2049</v>
      </c>
      <c r="E61" s="107"/>
      <c r="F61" t="s">
        <v>685</v>
      </c>
    </row>
    <row r="62" spans="1:6" x14ac:dyDescent="0.25">
      <c r="A62" s="32"/>
      <c r="D62" s="106">
        <v>1965</v>
      </c>
      <c r="E62" s="107"/>
      <c r="F62" t="s">
        <v>686</v>
      </c>
    </row>
    <row r="63" spans="1:6" x14ac:dyDescent="0.25">
      <c r="A63" s="32"/>
      <c r="D63" s="106">
        <v>1989</v>
      </c>
      <c r="E63" s="107"/>
      <c r="F63" t="s">
        <v>687</v>
      </c>
    </row>
    <row r="64" spans="1:6" x14ac:dyDescent="0.25">
      <c r="A64" s="32"/>
      <c r="D64" s="106">
        <v>2021</v>
      </c>
      <c r="E64" s="107"/>
      <c r="F64" t="s">
        <v>688</v>
      </c>
    </row>
    <row r="65" spans="1:6" x14ac:dyDescent="0.25">
      <c r="A65" s="32"/>
      <c r="D65" s="106">
        <v>2036</v>
      </c>
      <c r="E65" s="107"/>
      <c r="F65" t="s">
        <v>689</v>
      </c>
    </row>
    <row r="66" spans="1:6" x14ac:dyDescent="0.25">
      <c r="A66" s="32"/>
      <c r="D66" s="106">
        <v>1949</v>
      </c>
      <c r="E66" s="107"/>
      <c r="F66" t="s">
        <v>690</v>
      </c>
    </row>
    <row r="67" spans="1:6" x14ac:dyDescent="0.25">
      <c r="A67" s="32"/>
      <c r="D67" s="106">
        <v>2059</v>
      </c>
      <c r="E67" s="107"/>
      <c r="F67" t="s">
        <v>691</v>
      </c>
    </row>
    <row r="68" spans="1:6" x14ac:dyDescent="0.25">
      <c r="A68" s="32"/>
      <c r="D68" s="106">
        <v>1969</v>
      </c>
      <c r="E68" s="107"/>
      <c r="F68" t="s">
        <v>692</v>
      </c>
    </row>
    <row r="69" spans="1:6" x14ac:dyDescent="0.25">
      <c r="A69" s="32"/>
      <c r="D69" s="110">
        <v>2097</v>
      </c>
      <c r="E69" s="111"/>
      <c r="F69" s="36" t="s">
        <v>693</v>
      </c>
    </row>
    <row r="70" spans="1:6" x14ac:dyDescent="0.25">
      <c r="A70" s="32"/>
      <c r="D70" s="106">
        <v>2000</v>
      </c>
      <c r="E70" s="107"/>
      <c r="F70" t="s">
        <v>694</v>
      </c>
    </row>
    <row r="71" spans="1:6" x14ac:dyDescent="0.25">
      <c r="A71" s="32"/>
      <c r="D71" s="106">
        <v>2065</v>
      </c>
      <c r="E71" s="107"/>
      <c r="F71" t="s">
        <v>695</v>
      </c>
    </row>
    <row r="72" spans="1:6" x14ac:dyDescent="0.25">
      <c r="A72" s="32"/>
      <c r="D72" s="106">
        <v>2049</v>
      </c>
      <c r="E72" s="107"/>
      <c r="F72" t="s">
        <v>696</v>
      </c>
    </row>
    <row r="73" spans="1:6" x14ac:dyDescent="0.25">
      <c r="A73" s="32"/>
      <c r="D73" s="106">
        <v>2026</v>
      </c>
      <c r="E73" s="107"/>
      <c r="F73" t="s">
        <v>697</v>
      </c>
    </row>
    <row r="74" spans="1:6" x14ac:dyDescent="0.25">
      <c r="A74" s="32"/>
      <c r="D74" s="106">
        <v>2004</v>
      </c>
      <c r="E74" s="107"/>
      <c r="F74" t="s">
        <v>698</v>
      </c>
    </row>
    <row r="75" spans="1:6" x14ac:dyDescent="0.25">
      <c r="A75" s="32"/>
      <c r="D75" s="106">
        <v>2028</v>
      </c>
      <c r="E75" s="107"/>
      <c r="F75" t="s">
        <v>699</v>
      </c>
    </row>
    <row r="76" spans="1:6" x14ac:dyDescent="0.25">
      <c r="A76" s="32"/>
      <c r="D76" s="106">
        <v>2005</v>
      </c>
      <c r="E76" s="107"/>
      <c r="F76" t="s">
        <v>700</v>
      </c>
    </row>
    <row r="77" spans="1:6" x14ac:dyDescent="0.25">
      <c r="A77" s="32"/>
      <c r="D77" s="106">
        <v>1963</v>
      </c>
      <c r="E77" s="107"/>
      <c r="F77" t="s">
        <v>701</v>
      </c>
    </row>
    <row r="78" spans="1:6" x14ac:dyDescent="0.25">
      <c r="A78" s="32"/>
      <c r="D78" s="106">
        <v>2045</v>
      </c>
      <c r="E78" s="107"/>
      <c r="F78" t="s">
        <v>702</v>
      </c>
    </row>
    <row r="79" spans="1:6" x14ac:dyDescent="0.25">
      <c r="A79" s="32"/>
      <c r="D79" s="106">
        <v>2055</v>
      </c>
      <c r="E79" s="107"/>
      <c r="F79" t="s">
        <v>703</v>
      </c>
    </row>
    <row r="80" spans="1:6" x14ac:dyDescent="0.25">
      <c r="A80" s="32"/>
      <c r="D80" s="106">
        <v>2074</v>
      </c>
      <c r="E80" s="107"/>
      <c r="F80" t="s">
        <v>704</v>
      </c>
    </row>
    <row r="81" spans="1:6" x14ac:dyDescent="0.25">
      <c r="A81" s="32"/>
      <c r="D81" s="106">
        <v>2000</v>
      </c>
      <c r="E81" s="107"/>
      <c r="F81" t="s">
        <v>705</v>
      </c>
    </row>
    <row r="82" spans="1:6" x14ac:dyDescent="0.25">
      <c r="A82" s="32"/>
      <c r="D82" s="106">
        <v>2020</v>
      </c>
      <c r="E82" s="107"/>
      <c r="F82" t="s">
        <v>706</v>
      </c>
    </row>
    <row r="83" spans="1:6" x14ac:dyDescent="0.25">
      <c r="A83" s="32"/>
      <c r="D83" s="106">
        <v>2026</v>
      </c>
      <c r="E83" s="107"/>
      <c r="F83" t="s">
        <v>707</v>
      </c>
    </row>
    <row r="84" spans="1:6" x14ac:dyDescent="0.25">
      <c r="A84" s="32"/>
      <c r="D84" s="106">
        <v>2016</v>
      </c>
      <c r="E84" s="107"/>
      <c r="F84" t="s">
        <v>708</v>
      </c>
    </row>
    <row r="85" spans="1:6" x14ac:dyDescent="0.25">
      <c r="A85" s="32"/>
      <c r="D85" s="106">
        <v>2040</v>
      </c>
      <c r="E85" s="107"/>
      <c r="F85" t="s">
        <v>709</v>
      </c>
    </row>
    <row r="86" spans="1:6" x14ac:dyDescent="0.25">
      <c r="A86" s="32"/>
      <c r="D86" s="106">
        <v>1995</v>
      </c>
      <c r="E86" s="107"/>
      <c r="F86" t="s">
        <v>710</v>
      </c>
    </row>
    <row r="87" spans="1:6" x14ac:dyDescent="0.25">
      <c r="A87" s="32"/>
      <c r="D87" s="106">
        <v>1981</v>
      </c>
      <c r="E87" s="107"/>
      <c r="F87" t="s">
        <v>711</v>
      </c>
    </row>
    <row r="88" spans="1:6" x14ac:dyDescent="0.25">
      <c r="A88" s="32"/>
      <c r="D88" s="106">
        <v>2056</v>
      </c>
      <c r="E88" s="107"/>
      <c r="F88" t="s">
        <v>712</v>
      </c>
    </row>
    <row r="89" spans="1:6" x14ac:dyDescent="0.25">
      <c r="A89" s="32"/>
      <c r="D89" s="106">
        <v>2036</v>
      </c>
      <c r="E89" s="107"/>
      <c r="F89" t="s">
        <v>713</v>
      </c>
    </row>
    <row r="90" spans="1:6" x14ac:dyDescent="0.25">
      <c r="A90" s="32"/>
      <c r="D90" s="106">
        <v>2018</v>
      </c>
      <c r="E90" s="107"/>
      <c r="F90" t="s">
        <v>714</v>
      </c>
    </row>
    <row r="91" spans="1:6" x14ac:dyDescent="0.25">
      <c r="A91" s="32"/>
      <c r="D91" s="106">
        <v>1963</v>
      </c>
      <c r="E91" s="107"/>
      <c r="F91" t="s">
        <v>715</v>
      </c>
    </row>
    <row r="92" spans="1:6" x14ac:dyDescent="0.25">
      <c r="A92" s="32"/>
      <c r="D92" s="106">
        <v>2011</v>
      </c>
      <c r="E92" s="107"/>
      <c r="F92" t="s">
        <v>716</v>
      </c>
    </row>
    <row r="93" spans="1:6" x14ac:dyDescent="0.25">
      <c r="A93" s="32"/>
      <c r="D93" s="106">
        <v>2052</v>
      </c>
      <c r="E93" s="107"/>
      <c r="F93" t="s">
        <v>717</v>
      </c>
    </row>
    <row r="94" spans="1:6" x14ac:dyDescent="0.25">
      <c r="A94" s="32"/>
      <c r="D94" s="106">
        <v>1982</v>
      </c>
      <c r="E94" s="107"/>
      <c r="F94" t="s">
        <v>718</v>
      </c>
    </row>
    <row r="95" spans="1:6" x14ac:dyDescent="0.25">
      <c r="A95" s="32"/>
      <c r="D95" s="106">
        <v>2014</v>
      </c>
      <c r="E95" s="107"/>
      <c r="F95" t="s">
        <v>719</v>
      </c>
    </row>
    <row r="96" spans="1:6" x14ac:dyDescent="0.25">
      <c r="A96" s="32"/>
      <c r="D96" s="106">
        <v>2002</v>
      </c>
      <c r="E96" s="107"/>
      <c r="F96" t="s">
        <v>720</v>
      </c>
    </row>
    <row r="97" spans="1:6" x14ac:dyDescent="0.25">
      <c r="A97" s="32"/>
      <c r="D97" s="106">
        <v>1980</v>
      </c>
      <c r="E97" s="107"/>
      <c r="F97" t="s">
        <v>721</v>
      </c>
    </row>
    <row r="98" spans="1:6" x14ac:dyDescent="0.25">
      <c r="A98" s="32"/>
      <c r="D98" s="106">
        <v>2022</v>
      </c>
      <c r="E98" s="107"/>
      <c r="F98" t="s">
        <v>722</v>
      </c>
    </row>
    <row r="99" spans="1:6" x14ac:dyDescent="0.25">
      <c r="A99" s="32"/>
      <c r="D99" s="106">
        <v>2064</v>
      </c>
      <c r="E99" s="107"/>
      <c r="F99" t="s">
        <v>723</v>
      </c>
    </row>
    <row r="100" spans="1:6" x14ac:dyDescent="0.25">
      <c r="A100" s="32"/>
      <c r="D100" s="106">
        <v>2056</v>
      </c>
      <c r="E100" s="107"/>
      <c r="F100" t="s">
        <v>724</v>
      </c>
    </row>
    <row r="101" spans="1:6" x14ac:dyDescent="0.25">
      <c r="D101" s="108">
        <v>2003</v>
      </c>
      <c r="E101" s="109"/>
      <c r="F101" t="s">
        <v>725</v>
      </c>
    </row>
    <row r="102" spans="1:6" x14ac:dyDescent="0.25">
      <c r="B102" s="2" t="s">
        <v>754</v>
      </c>
      <c r="D102">
        <f>MAX(D2:E101)</f>
        <v>2097</v>
      </c>
    </row>
    <row r="103" spans="1:6" x14ac:dyDescent="0.25">
      <c r="B103" s="2" t="s">
        <v>752</v>
      </c>
      <c r="D103">
        <f>AVERAGE(D2:E101)</f>
        <v>2016.53</v>
      </c>
    </row>
    <row r="104" spans="1:6" x14ac:dyDescent="0.25">
      <c r="B104" s="2" t="s">
        <v>753</v>
      </c>
      <c r="D104">
        <f>_xlfn.STDEV.S(D2:E101)</f>
        <v>36.419956511825113</v>
      </c>
    </row>
    <row r="105" spans="1:6" x14ac:dyDescent="0.25">
      <c r="B105" s="2"/>
    </row>
  </sheetData>
  <mergeCells count="104">
    <mergeCell ref="D4:E4"/>
    <mergeCell ref="D5:E5"/>
    <mergeCell ref="D6:E6"/>
    <mergeCell ref="D7:E7"/>
    <mergeCell ref="D8:E8"/>
    <mergeCell ref="A1:B1"/>
    <mergeCell ref="A2:B2"/>
    <mergeCell ref="A3:B3"/>
    <mergeCell ref="D1:E1"/>
    <mergeCell ref="D2:E2"/>
    <mergeCell ref="D3:E3"/>
    <mergeCell ref="D14:E14"/>
    <mergeCell ref="D15:E15"/>
    <mergeCell ref="D16:E16"/>
    <mergeCell ref="D17:E17"/>
    <mergeCell ref="D18:E18"/>
    <mergeCell ref="D9:E9"/>
    <mergeCell ref="D10:E10"/>
    <mergeCell ref="D11:E11"/>
    <mergeCell ref="D12:E12"/>
    <mergeCell ref="D13:E13"/>
    <mergeCell ref="D24:E24"/>
    <mergeCell ref="D25:E25"/>
    <mergeCell ref="D26:E26"/>
    <mergeCell ref="D27:E27"/>
    <mergeCell ref="D28:E28"/>
    <mergeCell ref="D19:E19"/>
    <mergeCell ref="D20:E20"/>
    <mergeCell ref="D21:E21"/>
    <mergeCell ref="D22:E22"/>
    <mergeCell ref="D23:E23"/>
    <mergeCell ref="D34:E34"/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44:E44"/>
    <mergeCell ref="D45:E45"/>
    <mergeCell ref="D46:E46"/>
    <mergeCell ref="D47:E47"/>
    <mergeCell ref="D48:E48"/>
    <mergeCell ref="D39:E39"/>
    <mergeCell ref="D40:E40"/>
    <mergeCell ref="D41:E41"/>
    <mergeCell ref="D42:E42"/>
    <mergeCell ref="D43:E4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74:E74"/>
    <mergeCell ref="D75:E75"/>
    <mergeCell ref="D76:E76"/>
    <mergeCell ref="D77:E77"/>
    <mergeCell ref="D78:E78"/>
    <mergeCell ref="D69:E69"/>
    <mergeCell ref="D70:E70"/>
    <mergeCell ref="D71:E71"/>
    <mergeCell ref="D72:E72"/>
    <mergeCell ref="D73:E73"/>
    <mergeCell ref="D84:E84"/>
    <mergeCell ref="D85:E85"/>
    <mergeCell ref="D86:E86"/>
    <mergeCell ref="D87:E87"/>
    <mergeCell ref="D88:E88"/>
    <mergeCell ref="D79:E79"/>
    <mergeCell ref="D80:E80"/>
    <mergeCell ref="D81:E81"/>
    <mergeCell ref="D82:E82"/>
    <mergeCell ref="D83:E83"/>
    <mergeCell ref="D99:E99"/>
    <mergeCell ref="D100:E100"/>
    <mergeCell ref="D101:E101"/>
    <mergeCell ref="D94:E94"/>
    <mergeCell ref="D95:E95"/>
    <mergeCell ref="D96:E96"/>
    <mergeCell ref="D97:E97"/>
    <mergeCell ref="D98:E98"/>
    <mergeCell ref="D89:E89"/>
    <mergeCell ref="D90:E90"/>
    <mergeCell ref="D91:E91"/>
    <mergeCell ref="D92:E92"/>
    <mergeCell ref="D93:E9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57F-76C4-48D1-877E-16E025C66550}">
  <dimension ref="A1:F58"/>
  <sheetViews>
    <sheetView workbookViewId="0">
      <selection activeCell="L39" sqref="L39"/>
    </sheetView>
  </sheetViews>
  <sheetFormatPr defaultRowHeight="15" x14ac:dyDescent="0.25"/>
  <cols>
    <col min="1" max="1" width="15.5703125" bestFit="1" customWidth="1"/>
    <col min="2" max="2" width="14.7109375" customWidth="1"/>
    <col min="4" max="4" width="15.5703125" bestFit="1" customWidth="1"/>
    <col min="5" max="5" width="14.7109375" customWidth="1"/>
  </cols>
  <sheetData>
    <row r="1" spans="1:5" x14ac:dyDescent="0.25">
      <c r="A1" s="101" t="s">
        <v>733</v>
      </c>
      <c r="B1" s="102"/>
      <c r="D1" s="101" t="s">
        <v>734</v>
      </c>
      <c r="E1" s="102"/>
    </row>
    <row r="2" spans="1:5" x14ac:dyDescent="0.25">
      <c r="A2" s="114">
        <v>1995</v>
      </c>
      <c r="B2" s="115"/>
      <c r="D2" s="114">
        <v>1993</v>
      </c>
      <c r="E2" s="115"/>
    </row>
    <row r="3" spans="1:5" x14ac:dyDescent="0.25">
      <c r="A3" s="106">
        <v>1959</v>
      </c>
      <c r="B3" s="107"/>
      <c r="D3" s="106">
        <v>2031</v>
      </c>
      <c r="E3" s="107"/>
    </row>
    <row r="4" spans="1:5" x14ac:dyDescent="0.25">
      <c r="A4" s="106">
        <v>1920</v>
      </c>
      <c r="B4" s="107"/>
      <c r="D4" s="106">
        <v>1974</v>
      </c>
      <c r="E4" s="107"/>
    </row>
    <row r="5" spans="1:5" x14ac:dyDescent="0.25">
      <c r="A5" s="106">
        <v>2083</v>
      </c>
      <c r="B5" s="107"/>
      <c r="D5" s="106">
        <v>2073</v>
      </c>
      <c r="E5" s="107"/>
    </row>
    <row r="6" spans="1:5" x14ac:dyDescent="0.25">
      <c r="A6" s="106">
        <v>1990</v>
      </c>
      <c r="B6" s="107"/>
      <c r="D6" s="106">
        <v>1934</v>
      </c>
      <c r="E6" s="107"/>
    </row>
    <row r="7" spans="1:5" x14ac:dyDescent="0.25">
      <c r="A7" s="106">
        <v>2017</v>
      </c>
      <c r="B7" s="107"/>
      <c r="D7" s="106">
        <v>1960</v>
      </c>
      <c r="E7" s="107"/>
    </row>
    <row r="8" spans="1:5" x14ac:dyDescent="0.25">
      <c r="A8" s="106">
        <v>2026</v>
      </c>
      <c r="B8" s="107"/>
      <c r="D8" s="106">
        <v>1991</v>
      </c>
      <c r="E8" s="107"/>
    </row>
    <row r="9" spans="1:5" x14ac:dyDescent="0.25">
      <c r="A9" s="106">
        <v>1989</v>
      </c>
      <c r="B9" s="107"/>
      <c r="D9" s="106">
        <v>2020</v>
      </c>
      <c r="E9" s="107"/>
    </row>
    <row r="10" spans="1:5" x14ac:dyDescent="0.25">
      <c r="A10" s="106">
        <v>1988</v>
      </c>
      <c r="B10" s="107"/>
      <c r="D10" s="106">
        <v>1947</v>
      </c>
      <c r="E10" s="107"/>
    </row>
    <row r="11" spans="1:5" x14ac:dyDescent="0.25">
      <c r="A11" s="106">
        <v>1945</v>
      </c>
      <c r="B11" s="107"/>
      <c r="D11" s="106">
        <v>1962</v>
      </c>
      <c r="E11" s="107"/>
    </row>
    <row r="12" spans="1:5" x14ac:dyDescent="0.25">
      <c r="A12" s="106">
        <v>2063</v>
      </c>
      <c r="B12" s="107"/>
      <c r="D12" s="106">
        <v>1936</v>
      </c>
      <c r="E12" s="107"/>
    </row>
    <row r="13" spans="1:5" x14ac:dyDescent="0.25">
      <c r="A13" s="106">
        <v>2025</v>
      </c>
      <c r="B13" s="107"/>
      <c r="D13" s="106">
        <v>1982</v>
      </c>
      <c r="E13" s="107"/>
    </row>
    <row r="14" spans="1:5" x14ac:dyDescent="0.25">
      <c r="A14" s="106">
        <v>1958</v>
      </c>
      <c r="B14" s="107"/>
      <c r="D14" s="106">
        <v>2082</v>
      </c>
      <c r="E14" s="107"/>
    </row>
    <row r="15" spans="1:5" x14ac:dyDescent="0.25">
      <c r="A15" s="106">
        <v>2060</v>
      </c>
      <c r="B15" s="107"/>
      <c r="D15" s="106">
        <v>1973</v>
      </c>
      <c r="E15" s="107"/>
    </row>
    <row r="16" spans="1:5" x14ac:dyDescent="0.25">
      <c r="A16" s="106">
        <v>1998</v>
      </c>
      <c r="B16" s="107"/>
      <c r="D16" s="106">
        <v>2018</v>
      </c>
      <c r="E16" s="107"/>
    </row>
    <row r="17" spans="1:5" x14ac:dyDescent="0.25">
      <c r="A17" s="106">
        <v>1973</v>
      </c>
      <c r="B17" s="107"/>
      <c r="D17" s="106">
        <v>1996</v>
      </c>
      <c r="E17" s="107"/>
    </row>
    <row r="18" spans="1:5" x14ac:dyDescent="0.25">
      <c r="A18" s="106">
        <v>2018</v>
      </c>
      <c r="B18" s="107"/>
      <c r="D18" s="106">
        <v>1996</v>
      </c>
      <c r="E18" s="107"/>
    </row>
    <row r="19" spans="1:5" x14ac:dyDescent="0.25">
      <c r="A19" s="106">
        <v>2037</v>
      </c>
      <c r="B19" s="107"/>
      <c r="D19" s="106">
        <v>1957</v>
      </c>
      <c r="E19" s="107"/>
    </row>
    <row r="20" spans="1:5" x14ac:dyDescent="0.25">
      <c r="A20" s="106">
        <v>2033</v>
      </c>
      <c r="B20" s="107"/>
      <c r="D20" s="106">
        <v>1897</v>
      </c>
      <c r="E20" s="107"/>
    </row>
    <row r="21" spans="1:5" x14ac:dyDescent="0.25">
      <c r="A21" s="106">
        <v>2012</v>
      </c>
      <c r="B21" s="107"/>
      <c r="D21" s="106">
        <v>1986</v>
      </c>
      <c r="E21" s="107"/>
    </row>
    <row r="22" spans="1:5" x14ac:dyDescent="0.25">
      <c r="A22" s="106">
        <v>1982</v>
      </c>
      <c r="B22" s="107"/>
      <c r="D22" s="106">
        <v>1915</v>
      </c>
      <c r="E22" s="107"/>
    </row>
    <row r="23" spans="1:5" x14ac:dyDescent="0.25">
      <c r="A23" s="106">
        <v>2042</v>
      </c>
      <c r="B23" s="107"/>
      <c r="D23" s="106">
        <v>1966</v>
      </c>
      <c r="E23" s="107"/>
    </row>
    <row r="24" spans="1:5" x14ac:dyDescent="0.25">
      <c r="A24" s="106">
        <v>2004</v>
      </c>
      <c r="B24" s="107"/>
      <c r="D24" s="106">
        <v>1944</v>
      </c>
      <c r="E24" s="107"/>
    </row>
    <row r="25" spans="1:5" x14ac:dyDescent="0.25">
      <c r="A25" s="106">
        <v>2028</v>
      </c>
      <c r="B25" s="107"/>
      <c r="D25" s="106">
        <v>1991</v>
      </c>
      <c r="E25" s="107"/>
    </row>
    <row r="26" spans="1:5" x14ac:dyDescent="0.25">
      <c r="A26" s="106">
        <v>1974</v>
      </c>
      <c r="B26" s="107"/>
      <c r="D26" s="106">
        <v>2008</v>
      </c>
      <c r="E26" s="107"/>
    </row>
    <row r="27" spans="1:5" x14ac:dyDescent="0.25">
      <c r="A27" s="106">
        <v>1991</v>
      </c>
      <c r="B27" s="107"/>
      <c r="D27" s="106">
        <v>2069</v>
      </c>
      <c r="E27" s="107"/>
    </row>
    <row r="28" spans="1:5" x14ac:dyDescent="0.25">
      <c r="A28" s="106">
        <v>1992</v>
      </c>
      <c r="B28" s="107"/>
      <c r="D28" s="106">
        <v>1977</v>
      </c>
      <c r="E28" s="107"/>
    </row>
    <row r="29" spans="1:5" x14ac:dyDescent="0.25">
      <c r="A29" s="106">
        <v>2052</v>
      </c>
      <c r="B29" s="107"/>
      <c r="D29" s="106">
        <v>2034</v>
      </c>
      <c r="E29" s="107"/>
    </row>
    <row r="30" spans="1:5" x14ac:dyDescent="0.25">
      <c r="A30" s="106">
        <v>2059</v>
      </c>
      <c r="B30" s="107"/>
      <c r="D30" s="106">
        <v>1967</v>
      </c>
      <c r="E30" s="107"/>
    </row>
    <row r="31" spans="1:5" x14ac:dyDescent="0.25">
      <c r="A31" s="106">
        <v>2039</v>
      </c>
      <c r="B31" s="107"/>
      <c r="D31" s="106">
        <v>1936</v>
      </c>
      <c r="E31" s="107"/>
    </row>
    <row r="32" spans="1:5" x14ac:dyDescent="0.25">
      <c r="A32" s="106">
        <v>2010</v>
      </c>
      <c r="B32" s="107"/>
      <c r="D32" s="106">
        <v>1998</v>
      </c>
      <c r="E32" s="107"/>
    </row>
    <row r="33" spans="1:5" x14ac:dyDescent="0.25">
      <c r="A33" s="106">
        <v>1975</v>
      </c>
      <c r="B33" s="107"/>
      <c r="D33" s="106">
        <v>2029</v>
      </c>
      <c r="E33" s="107"/>
    </row>
    <row r="34" spans="1:5" x14ac:dyDescent="0.25">
      <c r="A34" s="106">
        <v>2029</v>
      </c>
      <c r="B34" s="107"/>
      <c r="D34" s="106">
        <v>1968</v>
      </c>
      <c r="E34" s="107"/>
    </row>
    <row r="35" spans="1:5" x14ac:dyDescent="0.25">
      <c r="A35" s="106">
        <v>2033</v>
      </c>
      <c r="B35" s="107"/>
      <c r="D35" s="106">
        <v>1899</v>
      </c>
      <c r="E35" s="107"/>
    </row>
    <row r="36" spans="1:5" x14ac:dyDescent="0.25">
      <c r="A36" s="106">
        <v>2084</v>
      </c>
      <c r="B36" s="107"/>
      <c r="D36" s="106">
        <v>2082</v>
      </c>
      <c r="E36" s="107"/>
    </row>
    <row r="37" spans="1:5" x14ac:dyDescent="0.25">
      <c r="A37" s="106">
        <v>2074</v>
      </c>
      <c r="B37" s="107"/>
      <c r="D37" s="106">
        <v>1955</v>
      </c>
      <c r="E37" s="107"/>
    </row>
    <row r="38" spans="1:5" x14ac:dyDescent="0.25">
      <c r="A38" s="106">
        <v>2055</v>
      </c>
      <c r="B38" s="107"/>
      <c r="D38" s="106">
        <v>1896</v>
      </c>
      <c r="E38" s="107"/>
    </row>
    <row r="39" spans="1:5" x14ac:dyDescent="0.25">
      <c r="A39" s="106">
        <v>2002</v>
      </c>
      <c r="B39" s="107"/>
      <c r="D39" s="106">
        <v>1969</v>
      </c>
      <c r="E39" s="107"/>
    </row>
    <row r="40" spans="1:5" x14ac:dyDescent="0.25">
      <c r="A40" s="106">
        <v>2086</v>
      </c>
      <c r="B40" s="107"/>
      <c r="D40" s="106">
        <v>2073</v>
      </c>
      <c r="E40" s="107"/>
    </row>
    <row r="41" spans="1:5" x14ac:dyDescent="0.25">
      <c r="A41" s="106">
        <v>1988</v>
      </c>
      <c r="B41" s="107"/>
      <c r="D41" s="106">
        <v>2035</v>
      </c>
      <c r="E41" s="107"/>
    </row>
    <row r="42" spans="1:5" x14ac:dyDescent="0.25">
      <c r="A42" s="106">
        <v>2016</v>
      </c>
      <c r="B42" s="107"/>
      <c r="D42" s="106">
        <v>2017</v>
      </c>
      <c r="E42" s="107"/>
    </row>
    <row r="43" spans="1:5" x14ac:dyDescent="0.25">
      <c r="A43" s="106">
        <v>1992</v>
      </c>
      <c r="B43" s="107"/>
      <c r="D43" s="106">
        <v>2016</v>
      </c>
      <c r="E43" s="107"/>
    </row>
    <row r="44" spans="1:5" x14ac:dyDescent="0.25">
      <c r="A44" s="106">
        <v>2033</v>
      </c>
      <c r="B44" s="107"/>
      <c r="D44" s="106">
        <v>1922</v>
      </c>
      <c r="E44" s="107"/>
    </row>
    <row r="45" spans="1:5" x14ac:dyDescent="0.25">
      <c r="A45" s="106">
        <v>1990</v>
      </c>
      <c r="B45" s="107"/>
      <c r="D45" s="106">
        <v>2029</v>
      </c>
      <c r="E45" s="107"/>
    </row>
    <row r="46" spans="1:5" x14ac:dyDescent="0.25">
      <c r="A46" s="106">
        <v>2001</v>
      </c>
      <c r="B46" s="107"/>
      <c r="D46" s="106">
        <v>1990</v>
      </c>
      <c r="E46" s="107"/>
    </row>
    <row r="47" spans="1:5" x14ac:dyDescent="0.25">
      <c r="A47" s="106">
        <v>1994</v>
      </c>
      <c r="B47" s="107"/>
      <c r="D47" s="106">
        <v>1969</v>
      </c>
      <c r="E47" s="107"/>
    </row>
    <row r="48" spans="1:5" x14ac:dyDescent="0.25">
      <c r="A48" s="106">
        <v>2080</v>
      </c>
      <c r="B48" s="107"/>
      <c r="D48" s="106">
        <v>2015</v>
      </c>
      <c r="E48" s="107"/>
    </row>
    <row r="49" spans="1:6" x14ac:dyDescent="0.25">
      <c r="A49" s="106">
        <v>2003</v>
      </c>
      <c r="B49" s="107"/>
      <c r="D49" s="106">
        <v>2002</v>
      </c>
      <c r="E49" s="107"/>
    </row>
    <row r="50" spans="1:6" x14ac:dyDescent="0.25">
      <c r="A50" s="106">
        <v>2058</v>
      </c>
      <c r="B50" s="107"/>
      <c r="D50" s="106">
        <v>1996</v>
      </c>
      <c r="E50" s="107"/>
    </row>
    <row r="51" spans="1:6" x14ac:dyDescent="0.25">
      <c r="A51" s="108">
        <v>2034</v>
      </c>
      <c r="B51" s="109"/>
      <c r="D51" s="108">
        <v>1972</v>
      </c>
      <c r="E51" s="109"/>
    </row>
    <row r="52" spans="1:6" x14ac:dyDescent="0.25">
      <c r="A52" s="117">
        <f>MAX(A2:A51)</f>
        <v>2086</v>
      </c>
      <c r="B52" s="117"/>
      <c r="D52" s="117">
        <f>MAX(D2:E51)</f>
        <v>2082</v>
      </c>
      <c r="E52" s="117"/>
    </row>
    <row r="53" spans="1:6" ht="15" customHeight="1" x14ac:dyDescent="0.25">
      <c r="A53" s="116" t="s">
        <v>672</v>
      </c>
      <c r="B53" s="116"/>
      <c r="D53" s="116" t="s">
        <v>735</v>
      </c>
      <c r="E53" s="116"/>
      <c r="F53" t="s">
        <v>618</v>
      </c>
    </row>
    <row r="54" spans="1:6" x14ac:dyDescent="0.25">
      <c r="A54" s="116"/>
      <c r="B54" s="116"/>
      <c r="D54" s="116"/>
      <c r="E54" s="116"/>
    </row>
    <row r="55" spans="1:6" x14ac:dyDescent="0.25">
      <c r="A55" s="116"/>
      <c r="B55" s="116"/>
      <c r="D55" s="116"/>
      <c r="E55" s="116"/>
    </row>
    <row r="56" spans="1:6" x14ac:dyDescent="0.25">
      <c r="A56" s="116"/>
      <c r="B56" s="116"/>
      <c r="D56" s="116"/>
      <c r="E56" s="116"/>
    </row>
    <row r="57" spans="1:6" x14ac:dyDescent="0.25">
      <c r="A57" s="2" t="s">
        <v>741</v>
      </c>
      <c r="B57">
        <f>_xlfn.STDEV.S(A2:B51)</f>
        <v>37.840314318925813</v>
      </c>
      <c r="D57" s="2" t="s">
        <v>741</v>
      </c>
      <c r="E57">
        <f>_xlfn.STDEV.S(D2:E51)</f>
        <v>46.524696097221053</v>
      </c>
    </row>
    <row r="58" spans="1:6" x14ac:dyDescent="0.25">
      <c r="A58" s="2"/>
    </row>
  </sheetData>
  <mergeCells count="106">
    <mergeCell ref="D53:E56"/>
    <mergeCell ref="A52:B52"/>
    <mergeCell ref="D52:E52"/>
    <mergeCell ref="D49:E49"/>
    <mergeCell ref="D50:E50"/>
    <mergeCell ref="D51:E51"/>
    <mergeCell ref="D2:E2"/>
    <mergeCell ref="D3:E3"/>
    <mergeCell ref="D4:E4"/>
    <mergeCell ref="D5:E5"/>
    <mergeCell ref="D6:E6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24:E24"/>
    <mergeCell ref="D13:E13"/>
    <mergeCell ref="D14:E14"/>
    <mergeCell ref="D15:E15"/>
    <mergeCell ref="D16:E16"/>
    <mergeCell ref="D17:E17"/>
    <mergeCell ref="D18:E18"/>
    <mergeCell ref="D32:E32"/>
    <mergeCell ref="D33:E33"/>
    <mergeCell ref="D12:E12"/>
    <mergeCell ref="A48:B48"/>
    <mergeCell ref="A49:B49"/>
    <mergeCell ref="A50:B50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D19:E19"/>
    <mergeCell ref="D20:E20"/>
    <mergeCell ref="D21:E21"/>
    <mergeCell ref="D22:E22"/>
    <mergeCell ref="D23:E23"/>
    <mergeCell ref="A51:B51"/>
    <mergeCell ref="A53:B56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B1"/>
    <mergeCell ref="D1:E1"/>
    <mergeCell ref="A2:B2"/>
    <mergeCell ref="A3:B3"/>
    <mergeCell ref="A4:B4"/>
    <mergeCell ref="A5:B5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A581-82FF-4A63-B739-9280C1CADFBE}">
  <dimension ref="A1:T151"/>
  <sheetViews>
    <sheetView tabSelected="1" topLeftCell="A7" workbookViewId="0">
      <selection activeCell="I26" sqref="I26"/>
    </sheetView>
  </sheetViews>
  <sheetFormatPr defaultRowHeight="15" x14ac:dyDescent="0.25"/>
  <cols>
    <col min="1" max="2" width="14.7109375" customWidth="1"/>
    <col min="4" max="5" width="14.7109375" customWidth="1"/>
    <col min="7" max="8" width="14.7109375" customWidth="1"/>
    <col min="10" max="11" width="14.7109375" customWidth="1"/>
    <col min="13" max="14" width="14.7109375" customWidth="1"/>
    <col min="16" max="17" width="14.7109375" customWidth="1"/>
    <col min="19" max="20" width="14.7109375" customWidth="1"/>
  </cols>
  <sheetData>
    <row r="1" spans="1:20" ht="15" customHeight="1" x14ac:dyDescent="0.25">
      <c r="A1" s="101" t="s">
        <v>746</v>
      </c>
      <c r="B1" s="102"/>
      <c r="D1" s="101" t="s">
        <v>742</v>
      </c>
      <c r="E1" s="102"/>
      <c r="G1" s="101" t="s">
        <v>743</v>
      </c>
      <c r="H1" s="102"/>
      <c r="J1" s="101" t="s">
        <v>748</v>
      </c>
      <c r="K1" s="102"/>
      <c r="M1" s="101" t="s">
        <v>747</v>
      </c>
      <c r="N1" s="102"/>
      <c r="P1" s="101" t="s">
        <v>750</v>
      </c>
      <c r="Q1" s="102"/>
      <c r="S1" s="101" t="s">
        <v>751</v>
      </c>
      <c r="T1" s="102"/>
    </row>
    <row r="2" spans="1:20" x14ac:dyDescent="0.25">
      <c r="A2" s="114">
        <v>1995</v>
      </c>
      <c r="B2" s="115"/>
      <c r="D2" s="114">
        <v>1926</v>
      </c>
      <c r="E2" s="115"/>
      <c r="G2" s="114">
        <v>1361</v>
      </c>
      <c r="H2" s="115"/>
      <c r="J2" s="114">
        <v>1853</v>
      </c>
      <c r="K2" s="115"/>
      <c r="M2" s="114">
        <v>2010</v>
      </c>
      <c r="N2" s="115"/>
      <c r="P2" s="114">
        <v>2041</v>
      </c>
      <c r="Q2" s="115"/>
      <c r="S2" s="114">
        <v>2014</v>
      </c>
      <c r="T2" s="115"/>
    </row>
    <row r="3" spans="1:20" x14ac:dyDescent="0.25">
      <c r="A3" s="106">
        <v>1959</v>
      </c>
      <c r="B3" s="107"/>
      <c r="D3" s="106">
        <v>1994</v>
      </c>
      <c r="E3" s="107"/>
      <c r="G3" s="106">
        <v>1404</v>
      </c>
      <c r="H3" s="107"/>
      <c r="J3" s="106">
        <v>1875</v>
      </c>
      <c r="K3" s="107"/>
      <c r="M3" s="106">
        <v>1958</v>
      </c>
      <c r="N3" s="107"/>
      <c r="P3" s="106">
        <v>1991</v>
      </c>
      <c r="Q3" s="107"/>
      <c r="S3" s="106">
        <v>1991</v>
      </c>
      <c r="T3" s="107"/>
    </row>
    <row r="4" spans="1:20" x14ac:dyDescent="0.25">
      <c r="A4" s="106">
        <v>1920</v>
      </c>
      <c r="B4" s="107"/>
      <c r="D4" s="106">
        <v>1939</v>
      </c>
      <c r="E4" s="107"/>
      <c r="G4" s="106">
        <v>1654</v>
      </c>
      <c r="H4" s="107"/>
      <c r="J4" s="106">
        <v>1849</v>
      </c>
      <c r="K4" s="107"/>
      <c r="M4" s="106">
        <v>1978</v>
      </c>
      <c r="N4" s="107"/>
      <c r="P4" s="106">
        <v>2042</v>
      </c>
      <c r="Q4" s="107"/>
      <c r="S4" s="106">
        <v>1987</v>
      </c>
      <c r="T4" s="107"/>
    </row>
    <row r="5" spans="1:20" x14ac:dyDescent="0.25">
      <c r="A5" s="106">
        <v>2083</v>
      </c>
      <c r="B5" s="107"/>
      <c r="D5" s="106">
        <v>1953</v>
      </c>
      <c r="E5" s="107"/>
      <c r="G5" s="106">
        <v>1536</v>
      </c>
      <c r="H5" s="107"/>
      <c r="J5" s="106">
        <v>1910</v>
      </c>
      <c r="K5" s="107"/>
      <c r="M5" s="106">
        <v>2008</v>
      </c>
      <c r="N5" s="107"/>
      <c r="P5" s="106">
        <v>1977</v>
      </c>
      <c r="Q5" s="107"/>
      <c r="S5" s="106">
        <v>1977</v>
      </c>
      <c r="T5" s="107"/>
    </row>
    <row r="6" spans="1:20" x14ac:dyDescent="0.25">
      <c r="A6" s="106">
        <v>1990</v>
      </c>
      <c r="B6" s="107"/>
      <c r="D6" s="106">
        <v>1957</v>
      </c>
      <c r="E6" s="107"/>
      <c r="G6" s="106">
        <v>1279</v>
      </c>
      <c r="H6" s="107"/>
      <c r="J6" s="106">
        <v>1844</v>
      </c>
      <c r="K6" s="107"/>
      <c r="M6" s="106">
        <v>1996</v>
      </c>
      <c r="N6" s="107"/>
      <c r="P6" s="106">
        <v>2044</v>
      </c>
      <c r="Q6" s="107"/>
      <c r="S6" s="106">
        <v>2000</v>
      </c>
      <c r="T6" s="107"/>
    </row>
    <row r="7" spans="1:20" x14ac:dyDescent="0.25">
      <c r="A7" s="106">
        <v>2017</v>
      </c>
      <c r="B7" s="107"/>
      <c r="D7" s="106">
        <v>1983</v>
      </c>
      <c r="E7" s="107"/>
      <c r="G7" s="106">
        <v>1505</v>
      </c>
      <c r="H7" s="107"/>
      <c r="J7" s="106">
        <v>1831</v>
      </c>
      <c r="K7" s="107"/>
      <c r="M7" s="106">
        <v>1978</v>
      </c>
      <c r="N7" s="107"/>
      <c r="P7" s="106">
        <v>1982</v>
      </c>
      <c r="Q7" s="107"/>
      <c r="S7" s="106">
        <v>2027</v>
      </c>
      <c r="T7" s="107"/>
    </row>
    <row r="8" spans="1:20" x14ac:dyDescent="0.25">
      <c r="A8" s="106">
        <v>2026</v>
      </c>
      <c r="B8" s="107"/>
      <c r="D8" s="106">
        <v>1961</v>
      </c>
      <c r="E8" s="107"/>
      <c r="G8" s="106">
        <v>1551</v>
      </c>
      <c r="H8" s="107"/>
      <c r="J8" s="106">
        <v>1871</v>
      </c>
      <c r="K8" s="107"/>
      <c r="M8" s="106">
        <v>1915</v>
      </c>
      <c r="N8" s="107"/>
      <c r="P8" s="106">
        <v>1934</v>
      </c>
      <c r="Q8" s="107"/>
      <c r="S8" s="106">
        <v>1868</v>
      </c>
      <c r="T8" s="107"/>
    </row>
    <row r="9" spans="1:20" x14ac:dyDescent="0.25">
      <c r="A9" s="106">
        <v>1989</v>
      </c>
      <c r="B9" s="107"/>
      <c r="D9" s="106">
        <v>2003</v>
      </c>
      <c r="E9" s="107"/>
      <c r="G9" s="106">
        <v>1525</v>
      </c>
      <c r="H9" s="107"/>
      <c r="J9" s="106">
        <v>1866</v>
      </c>
      <c r="K9" s="107"/>
      <c r="M9" s="106">
        <v>1965</v>
      </c>
      <c r="N9" s="107"/>
      <c r="P9" s="106">
        <v>2023</v>
      </c>
      <c r="Q9" s="107"/>
      <c r="S9" s="106">
        <v>2044</v>
      </c>
      <c r="T9" s="107"/>
    </row>
    <row r="10" spans="1:20" x14ac:dyDescent="0.25">
      <c r="A10" s="106">
        <v>1988</v>
      </c>
      <c r="B10" s="107"/>
      <c r="D10" s="106">
        <v>2031</v>
      </c>
      <c r="E10" s="107"/>
      <c r="G10" s="106">
        <v>1618</v>
      </c>
      <c r="H10" s="107"/>
      <c r="J10" s="106">
        <v>1891</v>
      </c>
      <c r="K10" s="107"/>
      <c r="M10" s="106">
        <v>2032</v>
      </c>
      <c r="N10" s="107"/>
      <c r="P10" s="106">
        <v>2033</v>
      </c>
      <c r="Q10" s="107"/>
      <c r="S10" s="106">
        <v>1984</v>
      </c>
      <c r="T10" s="107"/>
    </row>
    <row r="11" spans="1:20" x14ac:dyDescent="0.25">
      <c r="A11" s="106">
        <v>1945</v>
      </c>
      <c r="B11" s="107"/>
      <c r="D11" s="106">
        <v>2003</v>
      </c>
      <c r="E11" s="107"/>
      <c r="G11" s="106">
        <v>1491</v>
      </c>
      <c r="H11" s="107"/>
      <c r="J11" s="106">
        <v>1910</v>
      </c>
      <c r="K11" s="107"/>
      <c r="M11" s="106">
        <v>2046</v>
      </c>
      <c r="N11" s="107"/>
      <c r="P11" s="106">
        <v>2052</v>
      </c>
      <c r="Q11" s="107"/>
      <c r="S11" s="106">
        <v>2003</v>
      </c>
      <c r="T11" s="107"/>
    </row>
    <row r="12" spans="1:20" x14ac:dyDescent="0.25">
      <c r="A12" s="106">
        <v>2063</v>
      </c>
      <c r="B12" s="107"/>
      <c r="D12" s="106">
        <v>1976</v>
      </c>
      <c r="E12" s="107"/>
      <c r="G12" s="106">
        <v>1383</v>
      </c>
      <c r="H12" s="107"/>
      <c r="J12" s="106">
        <v>1879</v>
      </c>
      <c r="K12" s="107"/>
      <c r="M12" s="106">
        <v>1932</v>
      </c>
      <c r="N12" s="107"/>
      <c r="P12" s="106">
        <v>2046</v>
      </c>
      <c r="Q12" s="107"/>
      <c r="S12" s="106">
        <v>2009</v>
      </c>
      <c r="T12" s="107"/>
    </row>
    <row r="13" spans="1:20" x14ac:dyDescent="0.25">
      <c r="A13" s="106">
        <v>2025</v>
      </c>
      <c r="B13" s="107"/>
      <c r="D13" s="106">
        <v>1994</v>
      </c>
      <c r="E13" s="107"/>
      <c r="G13" s="106">
        <v>1603</v>
      </c>
      <c r="H13" s="107"/>
      <c r="J13" s="106">
        <v>1881</v>
      </c>
      <c r="K13" s="107"/>
      <c r="M13" s="106">
        <v>1981</v>
      </c>
      <c r="N13" s="107"/>
      <c r="P13" s="106">
        <v>1982</v>
      </c>
      <c r="Q13" s="107"/>
      <c r="S13" s="106">
        <v>2046</v>
      </c>
      <c r="T13" s="107"/>
    </row>
    <row r="14" spans="1:20" x14ac:dyDescent="0.25">
      <c r="A14" s="106">
        <v>1958</v>
      </c>
      <c r="B14" s="107"/>
      <c r="D14" s="106">
        <v>1911</v>
      </c>
      <c r="E14" s="107"/>
      <c r="G14" s="106">
        <v>1457</v>
      </c>
      <c r="H14" s="107"/>
      <c r="J14" s="106">
        <v>1828</v>
      </c>
      <c r="K14" s="107"/>
      <c r="M14" s="106">
        <v>2015</v>
      </c>
      <c r="N14" s="107"/>
      <c r="P14" s="106">
        <v>2017</v>
      </c>
      <c r="Q14" s="107"/>
      <c r="S14" s="106">
        <v>2038</v>
      </c>
      <c r="T14" s="107"/>
    </row>
    <row r="15" spans="1:20" x14ac:dyDescent="0.25">
      <c r="A15" s="106">
        <v>2060</v>
      </c>
      <c r="B15" s="107"/>
      <c r="D15" s="106">
        <v>2001</v>
      </c>
      <c r="E15" s="107"/>
      <c r="G15" s="106">
        <v>1414</v>
      </c>
      <c r="H15" s="107"/>
      <c r="J15" s="106">
        <v>1856</v>
      </c>
      <c r="K15" s="107"/>
      <c r="M15" s="106">
        <v>2043</v>
      </c>
      <c r="N15" s="107"/>
      <c r="P15" s="106">
        <v>2051</v>
      </c>
      <c r="Q15" s="107"/>
      <c r="S15" s="106">
        <v>2003</v>
      </c>
      <c r="T15" s="107"/>
    </row>
    <row r="16" spans="1:20" x14ac:dyDescent="0.25">
      <c r="A16" s="106">
        <v>1998</v>
      </c>
      <c r="B16" s="107"/>
      <c r="D16" s="106">
        <v>1940</v>
      </c>
      <c r="E16" s="107"/>
      <c r="G16" s="106">
        <v>1386</v>
      </c>
      <c r="H16" s="107"/>
      <c r="J16" s="106">
        <v>1863</v>
      </c>
      <c r="K16" s="107"/>
      <c r="M16" s="106">
        <v>2035</v>
      </c>
      <c r="N16" s="107"/>
      <c r="P16" s="106">
        <v>2027</v>
      </c>
      <c r="Q16" s="107"/>
      <c r="S16" s="106">
        <v>1992</v>
      </c>
      <c r="T16" s="107"/>
    </row>
    <row r="17" spans="1:20" x14ac:dyDescent="0.25">
      <c r="A17" s="106">
        <v>1973</v>
      </c>
      <c r="B17" s="107"/>
      <c r="D17" s="106">
        <v>1975</v>
      </c>
      <c r="E17" s="107"/>
      <c r="G17" s="106">
        <v>1371</v>
      </c>
      <c r="H17" s="107"/>
      <c r="J17" s="106">
        <v>1833</v>
      </c>
      <c r="K17" s="107"/>
      <c r="M17" s="106">
        <v>1987</v>
      </c>
      <c r="N17" s="107"/>
      <c r="P17" s="106">
        <v>2010</v>
      </c>
      <c r="Q17" s="107"/>
      <c r="S17" s="106">
        <v>2017</v>
      </c>
      <c r="T17" s="107"/>
    </row>
    <row r="18" spans="1:20" x14ac:dyDescent="0.25">
      <c r="A18" s="106">
        <v>2018</v>
      </c>
      <c r="B18" s="107"/>
      <c r="D18" s="106">
        <v>1976</v>
      </c>
      <c r="E18" s="107"/>
      <c r="G18" s="106">
        <v>1532</v>
      </c>
      <c r="H18" s="107"/>
      <c r="J18" s="106">
        <v>1866</v>
      </c>
      <c r="K18" s="107"/>
      <c r="M18" s="106">
        <v>1987</v>
      </c>
      <c r="N18" s="107"/>
      <c r="P18" s="106">
        <v>2008</v>
      </c>
      <c r="Q18" s="107"/>
      <c r="S18" s="106">
        <v>2001</v>
      </c>
      <c r="T18" s="107"/>
    </row>
    <row r="19" spans="1:20" x14ac:dyDescent="0.25">
      <c r="A19" s="106">
        <v>2037</v>
      </c>
      <c r="B19" s="107"/>
      <c r="D19" s="106">
        <v>1931</v>
      </c>
      <c r="E19" s="107"/>
      <c r="G19" s="106">
        <v>1449</v>
      </c>
      <c r="H19" s="107"/>
      <c r="J19" s="106">
        <v>1860</v>
      </c>
      <c r="K19" s="107"/>
      <c r="M19" s="106">
        <v>1994</v>
      </c>
      <c r="N19" s="107"/>
      <c r="P19" s="106">
        <v>1948</v>
      </c>
      <c r="Q19" s="107"/>
      <c r="S19" s="106">
        <v>2021</v>
      </c>
      <c r="T19" s="107"/>
    </row>
    <row r="20" spans="1:20" x14ac:dyDescent="0.25">
      <c r="A20" s="106">
        <v>2033</v>
      </c>
      <c r="B20" s="107"/>
      <c r="D20" s="106">
        <v>1931</v>
      </c>
      <c r="E20" s="107"/>
      <c r="G20" s="106">
        <v>1659</v>
      </c>
      <c r="H20" s="107"/>
      <c r="J20" s="106">
        <v>1865</v>
      </c>
      <c r="K20" s="107"/>
      <c r="M20" s="106">
        <v>1991</v>
      </c>
      <c r="N20" s="107"/>
      <c r="P20" s="106">
        <v>2005</v>
      </c>
      <c r="Q20" s="107"/>
      <c r="S20" s="106">
        <v>2000</v>
      </c>
      <c r="T20" s="107"/>
    </row>
    <row r="21" spans="1:20" x14ac:dyDescent="0.25">
      <c r="A21" s="106">
        <v>2012</v>
      </c>
      <c r="B21" s="107"/>
      <c r="D21" s="106">
        <v>1961</v>
      </c>
      <c r="E21" s="107"/>
      <c r="G21" s="106">
        <v>1469</v>
      </c>
      <c r="H21" s="107"/>
      <c r="J21" s="106">
        <v>1931</v>
      </c>
      <c r="K21" s="107"/>
      <c r="M21" s="106">
        <v>2051</v>
      </c>
      <c r="N21" s="107"/>
      <c r="P21" s="106">
        <v>2062</v>
      </c>
      <c r="Q21" s="107"/>
      <c r="S21" s="106">
        <v>1991</v>
      </c>
      <c r="T21" s="107"/>
    </row>
    <row r="22" spans="1:20" x14ac:dyDescent="0.25">
      <c r="A22" s="106">
        <v>1982</v>
      </c>
      <c r="B22" s="107"/>
      <c r="D22" s="106">
        <v>1934</v>
      </c>
      <c r="E22" s="107"/>
      <c r="G22" s="106">
        <v>1406</v>
      </c>
      <c r="H22" s="107"/>
      <c r="J22" s="106">
        <v>1904</v>
      </c>
      <c r="K22" s="107"/>
      <c r="M22" s="106">
        <v>2104</v>
      </c>
      <c r="N22" s="107"/>
      <c r="P22" s="106">
        <v>2023</v>
      </c>
      <c r="Q22" s="107"/>
      <c r="S22" s="106">
        <v>1969</v>
      </c>
      <c r="T22" s="107"/>
    </row>
    <row r="23" spans="1:20" x14ac:dyDescent="0.25">
      <c r="A23" s="106">
        <v>2042</v>
      </c>
      <c r="B23" s="107"/>
      <c r="D23" s="106">
        <v>1943</v>
      </c>
      <c r="E23" s="107"/>
      <c r="G23" s="106">
        <v>1660</v>
      </c>
      <c r="H23" s="107"/>
      <c r="J23" s="106">
        <v>1877</v>
      </c>
      <c r="K23" s="107"/>
      <c r="M23" s="106">
        <v>2053</v>
      </c>
      <c r="N23" s="107"/>
      <c r="P23" s="106">
        <v>2023</v>
      </c>
      <c r="Q23" s="107"/>
      <c r="S23" s="106">
        <v>1986</v>
      </c>
      <c r="T23" s="107"/>
    </row>
    <row r="24" spans="1:20" x14ac:dyDescent="0.25">
      <c r="A24" s="106">
        <v>2004</v>
      </c>
      <c r="B24" s="107"/>
      <c r="D24" s="106">
        <v>1875</v>
      </c>
      <c r="E24" s="107"/>
      <c r="G24" s="106">
        <v>1553</v>
      </c>
      <c r="H24" s="107"/>
      <c r="J24" s="106">
        <v>1925</v>
      </c>
      <c r="K24" s="107"/>
      <c r="M24" s="106">
        <v>2050</v>
      </c>
      <c r="N24" s="107"/>
      <c r="P24" s="106">
        <v>2016</v>
      </c>
      <c r="Q24" s="107"/>
      <c r="S24" s="106">
        <v>1989</v>
      </c>
      <c r="T24" s="107"/>
    </row>
    <row r="25" spans="1:20" x14ac:dyDescent="0.25">
      <c r="A25" s="106">
        <v>2028</v>
      </c>
      <c r="B25" s="107"/>
      <c r="D25" s="106">
        <v>1983</v>
      </c>
      <c r="E25" s="107"/>
      <c r="G25" s="106">
        <v>1658</v>
      </c>
      <c r="H25" s="107"/>
      <c r="J25" s="106">
        <v>1835</v>
      </c>
      <c r="K25" s="107"/>
      <c r="M25" s="106">
        <v>1897</v>
      </c>
      <c r="N25" s="107"/>
      <c r="P25" s="106">
        <v>1992</v>
      </c>
      <c r="Q25" s="107"/>
      <c r="S25" s="106">
        <v>2003</v>
      </c>
      <c r="T25" s="107"/>
    </row>
    <row r="26" spans="1:20" x14ac:dyDescent="0.25">
      <c r="A26" s="106">
        <v>1974</v>
      </c>
      <c r="B26" s="107"/>
      <c r="D26" s="106">
        <v>1912</v>
      </c>
      <c r="E26" s="107"/>
      <c r="G26" s="106">
        <v>1407</v>
      </c>
      <c r="H26" s="107"/>
      <c r="J26" s="106">
        <v>1859</v>
      </c>
      <c r="K26" s="107"/>
      <c r="M26" s="106">
        <v>2028</v>
      </c>
      <c r="N26" s="107"/>
      <c r="P26" s="106">
        <v>2040</v>
      </c>
      <c r="Q26" s="107"/>
      <c r="S26" s="106">
        <v>1990</v>
      </c>
      <c r="T26" s="107"/>
    </row>
    <row r="27" spans="1:20" x14ac:dyDescent="0.25">
      <c r="A27" s="106">
        <v>1991</v>
      </c>
      <c r="B27" s="107"/>
      <c r="D27" s="106">
        <v>1892</v>
      </c>
      <c r="E27" s="107"/>
      <c r="G27" s="106">
        <v>1658</v>
      </c>
      <c r="H27" s="107"/>
      <c r="J27" s="106">
        <v>1827</v>
      </c>
      <c r="K27" s="107"/>
      <c r="M27" s="106">
        <v>1977</v>
      </c>
      <c r="N27" s="107"/>
      <c r="P27" s="106">
        <v>2070</v>
      </c>
      <c r="Q27" s="107"/>
      <c r="S27" s="106">
        <v>1978</v>
      </c>
      <c r="T27" s="107"/>
    </row>
    <row r="28" spans="1:20" x14ac:dyDescent="0.25">
      <c r="A28" s="106">
        <v>1992</v>
      </c>
      <c r="B28" s="107"/>
      <c r="D28" s="106">
        <v>1945</v>
      </c>
      <c r="E28" s="107"/>
      <c r="G28" s="106">
        <v>1362</v>
      </c>
      <c r="H28" s="107"/>
      <c r="J28" s="106">
        <v>1835</v>
      </c>
      <c r="K28" s="107"/>
      <c r="M28" s="106">
        <v>2046</v>
      </c>
      <c r="N28" s="107"/>
      <c r="P28" s="106">
        <v>1955</v>
      </c>
      <c r="Q28" s="107"/>
      <c r="S28" s="106">
        <v>2026</v>
      </c>
      <c r="T28" s="107"/>
    </row>
    <row r="29" spans="1:20" x14ac:dyDescent="0.25">
      <c r="A29" s="106">
        <v>2052</v>
      </c>
      <c r="B29" s="107"/>
      <c r="D29" s="106">
        <v>1992</v>
      </c>
      <c r="E29" s="107"/>
      <c r="G29" s="106">
        <v>1465</v>
      </c>
      <c r="H29" s="107"/>
      <c r="J29" s="106">
        <v>1864</v>
      </c>
      <c r="K29" s="107"/>
      <c r="M29" s="106">
        <v>2020</v>
      </c>
      <c r="N29" s="107"/>
      <c r="P29" s="106">
        <v>1989</v>
      </c>
      <c r="Q29" s="107"/>
      <c r="S29" s="106">
        <v>1985</v>
      </c>
      <c r="T29" s="107"/>
    </row>
    <row r="30" spans="1:20" x14ac:dyDescent="0.25">
      <c r="A30" s="106">
        <v>2059</v>
      </c>
      <c r="B30" s="107"/>
      <c r="D30" s="106">
        <v>1909</v>
      </c>
      <c r="E30" s="107"/>
      <c r="G30" s="106">
        <v>1603</v>
      </c>
      <c r="H30" s="107"/>
      <c r="J30" s="106">
        <v>1862</v>
      </c>
      <c r="K30" s="107"/>
      <c r="M30" s="106">
        <v>1998</v>
      </c>
      <c r="N30" s="107"/>
      <c r="P30" s="106">
        <v>2019</v>
      </c>
      <c r="Q30" s="107"/>
      <c r="S30" s="106">
        <v>1979</v>
      </c>
      <c r="T30" s="107"/>
    </row>
    <row r="31" spans="1:20" x14ac:dyDescent="0.25">
      <c r="A31" s="106">
        <v>2039</v>
      </c>
      <c r="B31" s="107"/>
      <c r="D31" s="106">
        <v>1960</v>
      </c>
      <c r="E31" s="107"/>
      <c r="G31" s="106">
        <v>1520</v>
      </c>
      <c r="H31" s="107"/>
      <c r="J31" s="106">
        <v>1847</v>
      </c>
      <c r="K31" s="107"/>
      <c r="M31" s="106">
        <v>2050</v>
      </c>
      <c r="N31" s="107"/>
      <c r="P31" s="106">
        <v>1984</v>
      </c>
      <c r="Q31" s="107"/>
      <c r="S31" s="106">
        <v>2012</v>
      </c>
      <c r="T31" s="107"/>
    </row>
    <row r="32" spans="1:20" x14ac:dyDescent="0.25">
      <c r="A32" s="106">
        <v>2010</v>
      </c>
      <c r="B32" s="107"/>
      <c r="D32" s="106">
        <v>1941</v>
      </c>
      <c r="E32" s="107"/>
      <c r="G32" s="106">
        <v>1343</v>
      </c>
      <c r="H32" s="107"/>
      <c r="J32" s="106">
        <v>1907</v>
      </c>
      <c r="K32" s="107"/>
      <c r="M32" s="106">
        <v>1967</v>
      </c>
      <c r="N32" s="107"/>
      <c r="P32" s="106">
        <v>1879</v>
      </c>
      <c r="Q32" s="107"/>
      <c r="S32" s="106">
        <v>2041</v>
      </c>
      <c r="T32" s="107"/>
    </row>
    <row r="33" spans="1:20" x14ac:dyDescent="0.25">
      <c r="A33" s="106">
        <v>1975</v>
      </c>
      <c r="B33" s="107"/>
      <c r="D33" s="106">
        <v>1966</v>
      </c>
      <c r="E33" s="107"/>
      <c r="G33" s="106">
        <v>1548</v>
      </c>
      <c r="H33" s="107"/>
      <c r="J33" s="106">
        <v>1870</v>
      </c>
      <c r="K33" s="107"/>
      <c r="M33" s="106">
        <v>1985</v>
      </c>
      <c r="N33" s="107"/>
      <c r="P33" s="106">
        <v>2008</v>
      </c>
      <c r="Q33" s="107"/>
      <c r="S33" s="106">
        <v>2022</v>
      </c>
      <c r="T33" s="107"/>
    </row>
    <row r="34" spans="1:20" x14ac:dyDescent="0.25">
      <c r="A34" s="106">
        <v>2029</v>
      </c>
      <c r="B34" s="107"/>
      <c r="D34" s="106">
        <v>2000</v>
      </c>
      <c r="E34" s="107"/>
      <c r="G34" s="106">
        <v>1473</v>
      </c>
      <c r="H34" s="107"/>
      <c r="J34" s="106">
        <v>1878</v>
      </c>
      <c r="K34" s="107"/>
      <c r="M34" s="106">
        <v>1944</v>
      </c>
      <c r="N34" s="107"/>
      <c r="P34" s="106">
        <v>2006</v>
      </c>
      <c r="Q34" s="107"/>
      <c r="S34" s="106">
        <v>2035</v>
      </c>
      <c r="T34" s="107"/>
    </row>
    <row r="35" spans="1:20" x14ac:dyDescent="0.25">
      <c r="A35" s="106">
        <v>2033</v>
      </c>
      <c r="B35" s="107"/>
      <c r="D35" s="106">
        <v>1965</v>
      </c>
      <c r="E35" s="107"/>
      <c r="G35" s="106">
        <v>1430</v>
      </c>
      <c r="H35" s="107"/>
      <c r="J35" s="106">
        <v>1862</v>
      </c>
      <c r="K35" s="107"/>
      <c r="M35" s="106">
        <v>1970</v>
      </c>
      <c r="N35" s="107"/>
      <c r="P35" s="106">
        <v>1985</v>
      </c>
      <c r="Q35" s="107"/>
      <c r="S35" s="106">
        <v>1986</v>
      </c>
      <c r="T35" s="107"/>
    </row>
    <row r="36" spans="1:20" x14ac:dyDescent="0.25">
      <c r="A36" s="106">
        <v>2084</v>
      </c>
      <c r="B36" s="107"/>
      <c r="D36" s="106">
        <v>1937</v>
      </c>
      <c r="E36" s="107"/>
      <c r="G36" s="106">
        <v>1597</v>
      </c>
      <c r="H36" s="107"/>
      <c r="J36" s="106">
        <v>1879</v>
      </c>
      <c r="K36" s="107"/>
      <c r="M36" s="106">
        <v>2009</v>
      </c>
      <c r="N36" s="107"/>
      <c r="P36" s="106">
        <v>2068</v>
      </c>
      <c r="Q36" s="107"/>
      <c r="S36" s="106">
        <v>1987</v>
      </c>
      <c r="T36" s="107"/>
    </row>
    <row r="37" spans="1:20" x14ac:dyDescent="0.25">
      <c r="A37" s="106">
        <v>2074</v>
      </c>
      <c r="B37" s="107"/>
      <c r="D37" s="106">
        <v>2024</v>
      </c>
      <c r="E37" s="107"/>
      <c r="G37" s="106">
        <v>1447</v>
      </c>
      <c r="H37" s="107"/>
      <c r="J37" s="106">
        <v>1875</v>
      </c>
      <c r="K37" s="107"/>
      <c r="M37" s="106">
        <v>2052</v>
      </c>
      <c r="N37" s="107"/>
      <c r="P37" s="106">
        <v>1942</v>
      </c>
      <c r="Q37" s="107"/>
      <c r="S37" s="106">
        <v>2025</v>
      </c>
      <c r="T37" s="107"/>
    </row>
    <row r="38" spans="1:20" x14ac:dyDescent="0.25">
      <c r="A38" s="106">
        <v>2055</v>
      </c>
      <c r="B38" s="107"/>
      <c r="D38" s="106">
        <v>1955</v>
      </c>
      <c r="E38" s="107"/>
      <c r="G38" s="106">
        <v>1433</v>
      </c>
      <c r="H38" s="107"/>
      <c r="J38" s="106">
        <v>1855</v>
      </c>
      <c r="K38" s="107"/>
      <c r="M38" s="106">
        <v>2023</v>
      </c>
      <c r="N38" s="107"/>
      <c r="P38" s="106">
        <v>2067</v>
      </c>
      <c r="Q38" s="107"/>
      <c r="S38" s="106">
        <v>1970</v>
      </c>
      <c r="T38" s="107"/>
    </row>
    <row r="39" spans="1:20" x14ac:dyDescent="0.25">
      <c r="A39" s="106">
        <v>2002</v>
      </c>
      <c r="B39" s="107"/>
      <c r="D39" s="106">
        <v>1930</v>
      </c>
      <c r="E39" s="107"/>
      <c r="G39" s="106">
        <v>1278</v>
      </c>
      <c r="H39" s="107"/>
      <c r="J39" s="106">
        <v>1852</v>
      </c>
      <c r="K39" s="107"/>
      <c r="M39" s="106">
        <v>1917</v>
      </c>
      <c r="N39" s="107"/>
      <c r="P39" s="106">
        <v>2082</v>
      </c>
      <c r="Q39" s="107"/>
      <c r="S39" s="106">
        <v>2069</v>
      </c>
      <c r="T39" s="107"/>
    </row>
    <row r="40" spans="1:20" x14ac:dyDescent="0.25">
      <c r="A40" s="106">
        <v>2086</v>
      </c>
      <c r="B40" s="107"/>
      <c r="D40" s="106">
        <v>1964</v>
      </c>
      <c r="E40" s="107"/>
      <c r="G40" s="106">
        <v>1512</v>
      </c>
      <c r="H40" s="107"/>
      <c r="J40" s="106">
        <v>1876</v>
      </c>
      <c r="K40" s="107"/>
      <c r="M40" s="106">
        <v>1961</v>
      </c>
      <c r="N40" s="107"/>
      <c r="P40" s="106">
        <v>2017</v>
      </c>
      <c r="Q40" s="107"/>
      <c r="S40" s="106">
        <v>1982</v>
      </c>
      <c r="T40" s="107"/>
    </row>
    <row r="41" spans="1:20" x14ac:dyDescent="0.25">
      <c r="A41" s="106">
        <v>1988</v>
      </c>
      <c r="B41" s="107"/>
      <c r="D41" s="106">
        <v>1917</v>
      </c>
      <c r="E41" s="107"/>
      <c r="G41" s="106">
        <v>1522</v>
      </c>
      <c r="H41" s="107"/>
      <c r="J41" s="106">
        <v>1849</v>
      </c>
      <c r="K41" s="107"/>
      <c r="M41" s="106">
        <v>2000</v>
      </c>
      <c r="N41" s="107"/>
      <c r="P41" s="106">
        <v>2006</v>
      </c>
      <c r="Q41" s="107"/>
      <c r="S41" s="106">
        <v>1976</v>
      </c>
      <c r="T41" s="107"/>
    </row>
    <row r="42" spans="1:20" x14ac:dyDescent="0.25">
      <c r="A42" s="106">
        <v>2016</v>
      </c>
      <c r="B42" s="107"/>
      <c r="D42" s="106">
        <v>1965</v>
      </c>
      <c r="E42" s="107"/>
      <c r="G42" s="106">
        <v>1401</v>
      </c>
      <c r="H42" s="107"/>
      <c r="J42" s="106">
        <v>1876</v>
      </c>
      <c r="K42" s="107"/>
      <c r="M42" s="106">
        <v>1983</v>
      </c>
      <c r="N42" s="107"/>
      <c r="P42" s="106">
        <v>1989</v>
      </c>
      <c r="Q42" s="107"/>
      <c r="S42" s="106">
        <v>2005</v>
      </c>
      <c r="T42" s="107"/>
    </row>
    <row r="43" spans="1:20" x14ac:dyDescent="0.25">
      <c r="A43" s="106">
        <v>1992</v>
      </c>
      <c r="B43" s="107"/>
      <c r="D43" s="106">
        <v>2033</v>
      </c>
      <c r="E43" s="107"/>
      <c r="G43" s="106">
        <v>1557</v>
      </c>
      <c r="H43" s="107"/>
      <c r="J43" s="106">
        <v>1851</v>
      </c>
      <c r="K43" s="107"/>
      <c r="M43" s="106">
        <v>1938</v>
      </c>
      <c r="N43" s="107"/>
      <c r="P43" s="106">
        <v>1977</v>
      </c>
      <c r="Q43" s="107"/>
      <c r="S43" s="106">
        <v>2002</v>
      </c>
      <c r="T43" s="107"/>
    </row>
    <row r="44" spans="1:20" x14ac:dyDescent="0.25">
      <c r="A44" s="106">
        <v>2033</v>
      </c>
      <c r="B44" s="107"/>
      <c r="D44" s="106">
        <v>1909</v>
      </c>
      <c r="E44" s="107"/>
      <c r="G44" s="106">
        <v>1336</v>
      </c>
      <c r="H44" s="107"/>
      <c r="J44" s="106">
        <v>1835</v>
      </c>
      <c r="K44" s="107"/>
      <c r="M44" s="106">
        <v>2071</v>
      </c>
      <c r="N44" s="107"/>
      <c r="P44" s="106">
        <v>2003</v>
      </c>
      <c r="Q44" s="107"/>
      <c r="S44" s="106">
        <v>1994</v>
      </c>
      <c r="T44" s="107"/>
    </row>
    <row r="45" spans="1:20" x14ac:dyDescent="0.25">
      <c r="A45" s="106">
        <v>1990</v>
      </c>
      <c r="B45" s="107"/>
      <c r="D45" s="106">
        <v>1977</v>
      </c>
      <c r="E45" s="107"/>
      <c r="G45" s="106">
        <v>1309</v>
      </c>
      <c r="H45" s="107"/>
      <c r="J45" s="106">
        <v>1841</v>
      </c>
      <c r="K45" s="107"/>
      <c r="M45" s="106">
        <v>2086</v>
      </c>
      <c r="N45" s="107"/>
      <c r="P45" s="106">
        <v>2020</v>
      </c>
      <c r="Q45" s="107"/>
      <c r="S45" s="106">
        <v>2024</v>
      </c>
      <c r="T45" s="107"/>
    </row>
    <row r="46" spans="1:20" x14ac:dyDescent="0.25">
      <c r="A46" s="106">
        <v>2001</v>
      </c>
      <c r="B46" s="107"/>
      <c r="D46" s="106">
        <v>1976</v>
      </c>
      <c r="E46" s="107"/>
      <c r="G46" s="106">
        <v>1491</v>
      </c>
      <c r="H46" s="107"/>
      <c r="J46" s="106">
        <v>1894</v>
      </c>
      <c r="K46" s="107"/>
      <c r="M46" s="106">
        <v>2095</v>
      </c>
      <c r="N46" s="107"/>
      <c r="P46" s="106">
        <v>1974</v>
      </c>
      <c r="Q46" s="107"/>
      <c r="S46" s="106">
        <v>1979</v>
      </c>
      <c r="T46" s="107"/>
    </row>
    <row r="47" spans="1:20" x14ac:dyDescent="0.25">
      <c r="A47" s="106">
        <v>1994</v>
      </c>
      <c r="B47" s="107"/>
      <c r="D47" s="106">
        <v>1982</v>
      </c>
      <c r="E47" s="107"/>
      <c r="G47" s="106">
        <v>1467</v>
      </c>
      <c r="H47" s="107"/>
      <c r="J47" s="106">
        <v>1842</v>
      </c>
      <c r="K47" s="107"/>
      <c r="M47" s="106">
        <v>1977</v>
      </c>
      <c r="N47" s="107"/>
      <c r="P47" s="106">
        <v>1983</v>
      </c>
      <c r="Q47" s="107"/>
      <c r="S47" s="106">
        <v>1940</v>
      </c>
      <c r="T47" s="107"/>
    </row>
    <row r="48" spans="1:20" x14ac:dyDescent="0.25">
      <c r="A48" s="106">
        <v>2080</v>
      </c>
      <c r="B48" s="107"/>
      <c r="D48" s="106">
        <v>1940</v>
      </c>
      <c r="E48" s="107"/>
      <c r="G48" s="106">
        <v>1599</v>
      </c>
      <c r="H48" s="107"/>
      <c r="J48" s="106">
        <v>1887</v>
      </c>
      <c r="K48" s="107"/>
      <c r="M48" s="106">
        <v>1990</v>
      </c>
      <c r="N48" s="107"/>
      <c r="P48" s="106">
        <v>1992</v>
      </c>
      <c r="Q48" s="107"/>
      <c r="S48" s="106">
        <v>2033</v>
      </c>
      <c r="T48" s="107"/>
    </row>
    <row r="49" spans="1:20" x14ac:dyDescent="0.25">
      <c r="A49" s="106">
        <v>2003</v>
      </c>
      <c r="B49" s="107"/>
      <c r="D49" s="106">
        <v>1987</v>
      </c>
      <c r="E49" s="107"/>
      <c r="G49" s="106">
        <v>1387</v>
      </c>
      <c r="H49" s="107"/>
      <c r="J49" s="106">
        <v>1854</v>
      </c>
      <c r="K49" s="107"/>
      <c r="M49" s="106">
        <v>2013</v>
      </c>
      <c r="N49" s="107"/>
      <c r="P49" s="106">
        <v>2054</v>
      </c>
      <c r="Q49" s="107"/>
      <c r="S49" s="106">
        <v>1896</v>
      </c>
      <c r="T49" s="107"/>
    </row>
    <row r="50" spans="1:20" x14ac:dyDescent="0.25">
      <c r="A50" s="106">
        <v>2058</v>
      </c>
      <c r="B50" s="107"/>
      <c r="D50" s="106">
        <v>1950</v>
      </c>
      <c r="E50" s="107"/>
      <c r="G50" s="106">
        <v>1426</v>
      </c>
      <c r="H50" s="107"/>
      <c r="J50" s="106">
        <v>1871</v>
      </c>
      <c r="K50" s="107"/>
      <c r="M50" s="106">
        <v>1997</v>
      </c>
      <c r="N50" s="107"/>
      <c r="P50" s="106">
        <v>1974</v>
      </c>
      <c r="Q50" s="107"/>
      <c r="S50" s="106">
        <v>2021</v>
      </c>
      <c r="T50" s="107"/>
    </row>
    <row r="51" spans="1:20" x14ac:dyDescent="0.25">
      <c r="A51" s="108">
        <v>2034</v>
      </c>
      <c r="B51" s="109"/>
      <c r="D51" s="108">
        <v>1935</v>
      </c>
      <c r="E51" s="109"/>
      <c r="G51" s="108">
        <v>1773</v>
      </c>
      <c r="H51" s="109"/>
      <c r="J51" s="108">
        <v>1882</v>
      </c>
      <c r="K51" s="109"/>
      <c r="M51" s="108">
        <v>2034</v>
      </c>
      <c r="N51" s="109"/>
      <c r="P51" s="108">
        <v>2035</v>
      </c>
      <c r="Q51" s="109"/>
      <c r="S51" s="108">
        <v>1951</v>
      </c>
      <c r="T51" s="109"/>
    </row>
    <row r="52" spans="1:20" x14ac:dyDescent="0.25">
      <c r="A52" s="117">
        <f>MAX(A2:A51)</f>
        <v>2086</v>
      </c>
      <c r="B52" s="117"/>
      <c r="D52" s="117">
        <f>MAX(D2:D51)</f>
        <v>2033</v>
      </c>
      <c r="E52" s="117"/>
      <c r="G52" s="117">
        <f>MAX(G2:H51)</f>
        <v>1773</v>
      </c>
      <c r="H52" s="117"/>
      <c r="J52" s="117">
        <f>MAX(J2:J51)</f>
        <v>1931</v>
      </c>
      <c r="K52" s="117"/>
      <c r="M52" s="117">
        <f>MAX(M2:M51)</f>
        <v>2104</v>
      </c>
      <c r="N52" s="117"/>
      <c r="P52" s="117">
        <f>MAX(P2:P51)</f>
        <v>2082</v>
      </c>
      <c r="Q52" s="117"/>
      <c r="S52" s="117">
        <f>MAX(S2:S51)</f>
        <v>2069</v>
      </c>
      <c r="T52" s="117"/>
    </row>
    <row r="53" spans="1:20" ht="15" customHeight="1" x14ac:dyDescent="0.25">
      <c r="A53" s="43" t="s">
        <v>744</v>
      </c>
      <c r="B53" s="43">
        <f>AVERAGE(A2:B51)</f>
        <v>2015.78</v>
      </c>
      <c r="D53" s="44"/>
      <c r="E53" s="43">
        <f>AVERAGE(D2:E51)</f>
        <v>1958.88</v>
      </c>
      <c r="G53" s="43"/>
      <c r="H53" s="43">
        <f>AVERAGE(G2:H51)</f>
        <v>1485.36</v>
      </c>
      <c r="J53" s="43" t="s">
        <v>744</v>
      </c>
      <c r="K53" s="43">
        <f>AVERAGE(J2:K51)</f>
        <v>1866.66</v>
      </c>
      <c r="M53" s="43" t="s">
        <v>744</v>
      </c>
      <c r="N53" s="43">
        <f>AVERAGE(M2:N51)</f>
        <v>2002.74</v>
      </c>
      <c r="P53" s="43" t="s">
        <v>744</v>
      </c>
      <c r="Q53" s="43">
        <f>AVERAGE(P2:Q51)</f>
        <v>2008.94</v>
      </c>
      <c r="S53" s="43" t="s">
        <v>744</v>
      </c>
      <c r="T53" s="43">
        <f>AVERAGE(S2:T51)</f>
        <v>1997.36</v>
      </c>
    </row>
    <row r="54" spans="1:20" x14ac:dyDescent="0.25">
      <c r="A54" s="43" t="s">
        <v>745</v>
      </c>
      <c r="B54" s="44">
        <f>_xlfn.STDEV.S(A2:B51)</f>
        <v>37.840314318925813</v>
      </c>
      <c r="D54" s="44"/>
      <c r="E54" s="44">
        <f>_xlfn.STDEV.S(D2:E51)</f>
        <v>34.948148180189591</v>
      </c>
      <c r="G54" s="43"/>
      <c r="H54" s="44">
        <f>_xlfn.STDEV.S(G2:H51)</f>
        <v>111.43310613483384</v>
      </c>
      <c r="J54" s="43" t="s">
        <v>745</v>
      </c>
      <c r="K54" s="44">
        <f>_xlfn.STDEV.S(J2:K51)</f>
        <v>24.708595546439927</v>
      </c>
      <c r="M54" s="43" t="s">
        <v>745</v>
      </c>
      <c r="N54" s="44">
        <f>_xlfn.STDEV.S(M2:N51)</f>
        <v>45.884864784877927</v>
      </c>
      <c r="P54" s="43" t="s">
        <v>745</v>
      </c>
      <c r="Q54" s="44">
        <f>_xlfn.STDEV.S(P2:Q51)</f>
        <v>39.339137701556709</v>
      </c>
      <c r="S54" s="43" t="s">
        <v>745</v>
      </c>
      <c r="T54" s="44">
        <f>_xlfn.STDEV.S(S2:T51)</f>
        <v>34.768482091382346</v>
      </c>
    </row>
    <row r="55" spans="1:20" x14ac:dyDescent="0.25">
      <c r="A55" s="43"/>
      <c r="B55" s="43"/>
      <c r="D55" s="44"/>
      <c r="E55" s="44"/>
      <c r="G55" s="43"/>
      <c r="H55" s="43"/>
      <c r="J55" s="43"/>
      <c r="K55" s="43"/>
      <c r="M55" s="43"/>
      <c r="N55" s="43"/>
      <c r="P55" s="43"/>
      <c r="Q55" s="43"/>
    </row>
    <row r="56" spans="1:20" x14ac:dyDescent="0.25">
      <c r="A56" s="43"/>
      <c r="B56" s="43"/>
      <c r="D56" s="44"/>
      <c r="E56" s="44"/>
      <c r="G56" s="43"/>
      <c r="H56" s="43"/>
      <c r="J56" s="43"/>
      <c r="K56" s="43"/>
      <c r="M56" s="43"/>
      <c r="N56" s="43"/>
      <c r="P56" s="43"/>
      <c r="Q56" s="43"/>
    </row>
    <row r="57" spans="1:20" x14ac:dyDescent="0.25">
      <c r="D57" s="32"/>
    </row>
    <row r="58" spans="1:20" x14ac:dyDescent="0.25">
      <c r="D58" s="32"/>
      <c r="M58" s="99" t="s">
        <v>749</v>
      </c>
      <c r="N58" s="99"/>
    </row>
    <row r="59" spans="1:20" x14ac:dyDescent="0.25">
      <c r="D59" s="32"/>
      <c r="M59" s="99"/>
      <c r="N59" s="99"/>
    </row>
    <row r="60" spans="1:20" x14ac:dyDescent="0.25">
      <c r="D60" s="32"/>
    </row>
    <row r="61" spans="1:20" x14ac:dyDescent="0.25">
      <c r="D61" s="32"/>
    </row>
    <row r="62" spans="1:20" x14ac:dyDescent="0.25">
      <c r="D62" s="32"/>
    </row>
    <row r="63" spans="1:20" x14ac:dyDescent="0.25">
      <c r="D63" s="32"/>
    </row>
    <row r="64" spans="1:20" x14ac:dyDescent="0.25">
      <c r="D64" s="32"/>
    </row>
    <row r="65" spans="4:4" x14ac:dyDescent="0.25">
      <c r="D65" s="32"/>
    </row>
    <row r="66" spans="4:4" x14ac:dyDescent="0.25">
      <c r="D66" s="32"/>
    </row>
    <row r="67" spans="4:4" x14ac:dyDescent="0.25">
      <c r="D67" s="32"/>
    </row>
    <row r="68" spans="4:4" x14ac:dyDescent="0.25">
      <c r="D68" s="32"/>
    </row>
    <row r="69" spans="4:4" x14ac:dyDescent="0.25">
      <c r="D69" s="32"/>
    </row>
    <row r="70" spans="4:4" x14ac:dyDescent="0.25">
      <c r="D70" s="32"/>
    </row>
    <row r="71" spans="4:4" x14ac:dyDescent="0.25">
      <c r="D71" s="32"/>
    </row>
    <row r="72" spans="4:4" x14ac:dyDescent="0.25">
      <c r="D72" s="32"/>
    </row>
    <row r="73" spans="4:4" x14ac:dyDescent="0.25">
      <c r="D73" s="32"/>
    </row>
    <row r="74" spans="4:4" x14ac:dyDescent="0.25">
      <c r="D74" s="32"/>
    </row>
    <row r="75" spans="4:4" x14ac:dyDescent="0.25">
      <c r="D75" s="32"/>
    </row>
    <row r="76" spans="4:4" x14ac:dyDescent="0.25">
      <c r="D76" s="32"/>
    </row>
    <row r="77" spans="4:4" x14ac:dyDescent="0.25">
      <c r="D77" s="32"/>
    </row>
    <row r="78" spans="4:4" x14ac:dyDescent="0.25">
      <c r="D78" s="32"/>
    </row>
    <row r="79" spans="4:4" x14ac:dyDescent="0.25">
      <c r="D79" s="32"/>
    </row>
    <row r="80" spans="4:4" x14ac:dyDescent="0.25">
      <c r="D80" s="32"/>
    </row>
    <row r="81" spans="4:4" x14ac:dyDescent="0.25">
      <c r="D81" s="32"/>
    </row>
    <row r="82" spans="4:4" x14ac:dyDescent="0.25">
      <c r="D82" s="32"/>
    </row>
    <row r="83" spans="4:4" x14ac:dyDescent="0.25">
      <c r="D83" s="32"/>
    </row>
    <row r="84" spans="4:4" x14ac:dyDescent="0.25">
      <c r="D84" s="32"/>
    </row>
    <row r="85" spans="4:4" x14ac:dyDescent="0.25">
      <c r="D85" s="32"/>
    </row>
    <row r="86" spans="4:4" x14ac:dyDescent="0.25">
      <c r="D86" s="32"/>
    </row>
    <row r="87" spans="4:4" x14ac:dyDescent="0.25">
      <c r="D87" s="32"/>
    </row>
    <row r="88" spans="4:4" x14ac:dyDescent="0.25">
      <c r="D88" s="32"/>
    </row>
    <row r="89" spans="4:4" x14ac:dyDescent="0.25">
      <c r="D89" s="32"/>
    </row>
    <row r="90" spans="4:4" x14ac:dyDescent="0.25">
      <c r="D90" s="32"/>
    </row>
    <row r="91" spans="4:4" x14ac:dyDescent="0.25">
      <c r="D91" s="32"/>
    </row>
    <row r="92" spans="4:4" x14ac:dyDescent="0.25">
      <c r="D92" s="32"/>
    </row>
    <row r="93" spans="4:4" x14ac:dyDescent="0.25">
      <c r="D93" s="32"/>
    </row>
    <row r="94" spans="4:4" x14ac:dyDescent="0.25">
      <c r="D94" s="32"/>
    </row>
    <row r="95" spans="4:4" x14ac:dyDescent="0.25">
      <c r="D95" s="32"/>
    </row>
    <row r="96" spans="4:4" x14ac:dyDescent="0.25">
      <c r="D96" s="32"/>
    </row>
    <row r="97" spans="4:4" x14ac:dyDescent="0.25">
      <c r="D97" s="32"/>
    </row>
    <row r="98" spans="4:4" x14ac:dyDescent="0.25">
      <c r="D98" s="32"/>
    </row>
    <row r="99" spans="4:4" x14ac:dyDescent="0.25">
      <c r="D99" s="32"/>
    </row>
    <row r="100" spans="4:4" x14ac:dyDescent="0.25">
      <c r="D100" s="32"/>
    </row>
    <row r="101" spans="4:4" x14ac:dyDescent="0.25">
      <c r="D101" s="32"/>
    </row>
    <row r="102" spans="4:4" x14ac:dyDescent="0.25">
      <c r="D102" s="32"/>
    </row>
    <row r="103" spans="4:4" x14ac:dyDescent="0.25">
      <c r="D103" s="32"/>
    </row>
    <row r="104" spans="4:4" x14ac:dyDescent="0.25">
      <c r="D104" s="32"/>
    </row>
    <row r="105" spans="4:4" x14ac:dyDescent="0.25">
      <c r="D105" s="32"/>
    </row>
    <row r="106" spans="4:4" x14ac:dyDescent="0.25">
      <c r="D106" s="32"/>
    </row>
    <row r="107" spans="4:4" x14ac:dyDescent="0.25">
      <c r="D107" s="32"/>
    </row>
    <row r="108" spans="4:4" x14ac:dyDescent="0.25">
      <c r="D108" s="32"/>
    </row>
    <row r="109" spans="4:4" x14ac:dyDescent="0.25">
      <c r="D109" s="32"/>
    </row>
    <row r="110" spans="4:4" x14ac:dyDescent="0.25">
      <c r="D110" s="32"/>
    </row>
    <row r="111" spans="4:4" x14ac:dyDescent="0.25">
      <c r="D111" s="32"/>
    </row>
    <row r="112" spans="4:4" x14ac:dyDescent="0.25">
      <c r="D112" s="32"/>
    </row>
    <row r="113" spans="4:4" x14ac:dyDescent="0.25">
      <c r="D113" s="32"/>
    </row>
    <row r="114" spans="4:4" x14ac:dyDescent="0.25">
      <c r="D114" s="32"/>
    </row>
    <row r="115" spans="4:4" x14ac:dyDescent="0.25">
      <c r="D115" s="32"/>
    </row>
    <row r="116" spans="4:4" x14ac:dyDescent="0.25">
      <c r="D116" s="32"/>
    </row>
    <row r="117" spans="4:4" x14ac:dyDescent="0.25">
      <c r="D117" s="32"/>
    </row>
    <row r="118" spans="4:4" x14ac:dyDescent="0.25">
      <c r="D118" s="32"/>
    </row>
    <row r="119" spans="4:4" x14ac:dyDescent="0.25">
      <c r="D119" s="32"/>
    </row>
    <row r="120" spans="4:4" x14ac:dyDescent="0.25">
      <c r="D120" s="32"/>
    </row>
    <row r="121" spans="4:4" x14ac:dyDescent="0.25">
      <c r="D121" s="32"/>
    </row>
    <row r="122" spans="4:4" x14ac:dyDescent="0.25">
      <c r="D122" s="32"/>
    </row>
    <row r="123" spans="4:4" x14ac:dyDescent="0.25">
      <c r="D123" s="32"/>
    </row>
    <row r="124" spans="4:4" x14ac:dyDescent="0.25">
      <c r="D124" s="32"/>
    </row>
    <row r="125" spans="4:4" x14ac:dyDescent="0.25">
      <c r="D125" s="32"/>
    </row>
    <row r="126" spans="4:4" x14ac:dyDescent="0.25">
      <c r="D126" s="32"/>
    </row>
    <row r="127" spans="4:4" x14ac:dyDescent="0.25">
      <c r="D127" s="32"/>
    </row>
    <row r="128" spans="4:4" x14ac:dyDescent="0.25">
      <c r="D128" s="32"/>
    </row>
    <row r="129" spans="4:4" x14ac:dyDescent="0.25">
      <c r="D129" s="32"/>
    </row>
    <row r="130" spans="4:4" x14ac:dyDescent="0.25">
      <c r="D130" s="32"/>
    </row>
    <row r="131" spans="4:4" x14ac:dyDescent="0.25">
      <c r="D131" s="32"/>
    </row>
    <row r="132" spans="4:4" x14ac:dyDescent="0.25">
      <c r="D132" s="32"/>
    </row>
    <row r="133" spans="4:4" x14ac:dyDescent="0.25">
      <c r="D133" s="32"/>
    </row>
    <row r="134" spans="4:4" x14ac:dyDescent="0.25">
      <c r="D134" s="32"/>
    </row>
    <row r="135" spans="4:4" x14ac:dyDescent="0.25">
      <c r="D135" s="32"/>
    </row>
    <row r="136" spans="4:4" x14ac:dyDescent="0.25">
      <c r="D136" s="32"/>
    </row>
    <row r="137" spans="4:4" x14ac:dyDescent="0.25">
      <c r="D137" s="32"/>
    </row>
    <row r="138" spans="4:4" x14ac:dyDescent="0.25">
      <c r="D138" s="32"/>
    </row>
    <row r="139" spans="4:4" x14ac:dyDescent="0.25">
      <c r="D139" s="32"/>
    </row>
    <row r="140" spans="4:4" x14ac:dyDescent="0.25">
      <c r="D140" s="32"/>
    </row>
    <row r="141" spans="4:4" x14ac:dyDescent="0.25">
      <c r="D141" s="32"/>
    </row>
    <row r="142" spans="4:4" x14ac:dyDescent="0.25">
      <c r="D142" s="32"/>
    </row>
    <row r="143" spans="4:4" x14ac:dyDescent="0.25">
      <c r="D143" s="32"/>
    </row>
    <row r="144" spans="4:4" x14ac:dyDescent="0.25">
      <c r="D144" s="32"/>
    </row>
    <row r="145" spans="4:4" x14ac:dyDescent="0.25">
      <c r="D145" s="32"/>
    </row>
    <row r="146" spans="4:4" x14ac:dyDescent="0.25">
      <c r="D146" s="32"/>
    </row>
    <row r="147" spans="4:4" x14ac:dyDescent="0.25">
      <c r="D147" s="32"/>
    </row>
    <row r="148" spans="4:4" x14ac:dyDescent="0.25">
      <c r="D148" s="32"/>
    </row>
    <row r="149" spans="4:4" x14ac:dyDescent="0.25">
      <c r="D149" s="32"/>
    </row>
    <row r="150" spans="4:4" x14ac:dyDescent="0.25">
      <c r="D150" s="32"/>
    </row>
    <row r="151" spans="4:4" x14ac:dyDescent="0.25">
      <c r="D151" s="32"/>
    </row>
  </sheetData>
  <mergeCells count="365">
    <mergeCell ref="S50:T50"/>
    <mergeCell ref="S51:T51"/>
    <mergeCell ref="S52:T52"/>
    <mergeCell ref="S44:T44"/>
    <mergeCell ref="S45:T45"/>
    <mergeCell ref="S46:T46"/>
    <mergeCell ref="S47:T47"/>
    <mergeCell ref="S48:T48"/>
    <mergeCell ref="S49:T49"/>
    <mergeCell ref="S38:T38"/>
    <mergeCell ref="S39:T39"/>
    <mergeCell ref="S40:T40"/>
    <mergeCell ref="S41:T41"/>
    <mergeCell ref="S42:T42"/>
    <mergeCell ref="S43:T43"/>
    <mergeCell ref="S32:T32"/>
    <mergeCell ref="S33:T33"/>
    <mergeCell ref="S34:T34"/>
    <mergeCell ref="S35:T35"/>
    <mergeCell ref="S36:T36"/>
    <mergeCell ref="S37:T37"/>
    <mergeCell ref="S26:T26"/>
    <mergeCell ref="S27:T27"/>
    <mergeCell ref="S28:T28"/>
    <mergeCell ref="S29:T29"/>
    <mergeCell ref="S30:T30"/>
    <mergeCell ref="S31:T31"/>
    <mergeCell ref="S20:T20"/>
    <mergeCell ref="S21:T21"/>
    <mergeCell ref="S22:T22"/>
    <mergeCell ref="S23:T23"/>
    <mergeCell ref="S24:T24"/>
    <mergeCell ref="S25:T25"/>
    <mergeCell ref="S14:T14"/>
    <mergeCell ref="S15:T15"/>
    <mergeCell ref="S16:T16"/>
    <mergeCell ref="S17:T17"/>
    <mergeCell ref="S18:T18"/>
    <mergeCell ref="S19:T19"/>
    <mergeCell ref="S8:T8"/>
    <mergeCell ref="S9:T9"/>
    <mergeCell ref="S10:T10"/>
    <mergeCell ref="S11:T11"/>
    <mergeCell ref="S12:T12"/>
    <mergeCell ref="S13:T13"/>
    <mergeCell ref="P51:Q51"/>
    <mergeCell ref="P52:Q52"/>
    <mergeCell ref="M58:N59"/>
    <mergeCell ref="S1:T1"/>
    <mergeCell ref="S2:T2"/>
    <mergeCell ref="S3:T3"/>
    <mergeCell ref="S4:T4"/>
    <mergeCell ref="S5:T5"/>
    <mergeCell ref="S6:T6"/>
    <mergeCell ref="S7:T7"/>
    <mergeCell ref="P45:Q45"/>
    <mergeCell ref="P46:Q46"/>
    <mergeCell ref="P47:Q47"/>
    <mergeCell ref="P48:Q48"/>
    <mergeCell ref="P49:Q49"/>
    <mergeCell ref="P50:Q50"/>
    <mergeCell ref="P39:Q39"/>
    <mergeCell ref="P40:Q40"/>
    <mergeCell ref="P41:Q41"/>
    <mergeCell ref="P42:Q42"/>
    <mergeCell ref="P43:Q43"/>
    <mergeCell ref="P44:Q44"/>
    <mergeCell ref="P33:Q33"/>
    <mergeCell ref="P34:Q34"/>
    <mergeCell ref="P35:Q35"/>
    <mergeCell ref="P36:Q36"/>
    <mergeCell ref="P37:Q37"/>
    <mergeCell ref="P38:Q38"/>
    <mergeCell ref="P27:Q27"/>
    <mergeCell ref="P28:Q28"/>
    <mergeCell ref="P29:Q29"/>
    <mergeCell ref="P30:Q30"/>
    <mergeCell ref="P31:Q31"/>
    <mergeCell ref="P32:Q32"/>
    <mergeCell ref="P21:Q21"/>
    <mergeCell ref="P22:Q22"/>
    <mergeCell ref="P23:Q23"/>
    <mergeCell ref="P24:Q24"/>
    <mergeCell ref="P25:Q25"/>
    <mergeCell ref="P26:Q26"/>
    <mergeCell ref="P15:Q15"/>
    <mergeCell ref="P16:Q16"/>
    <mergeCell ref="P17:Q17"/>
    <mergeCell ref="P18:Q18"/>
    <mergeCell ref="P19:Q19"/>
    <mergeCell ref="P20:Q20"/>
    <mergeCell ref="P9:Q9"/>
    <mergeCell ref="P10:Q10"/>
    <mergeCell ref="P11:Q11"/>
    <mergeCell ref="P12:Q12"/>
    <mergeCell ref="P13:Q13"/>
    <mergeCell ref="P14:Q14"/>
    <mergeCell ref="M51:N51"/>
    <mergeCell ref="M52:N52"/>
    <mergeCell ref="P1:Q1"/>
    <mergeCell ref="P2:Q2"/>
    <mergeCell ref="P3:Q3"/>
    <mergeCell ref="P4:Q4"/>
    <mergeCell ref="P5:Q5"/>
    <mergeCell ref="P6:Q6"/>
    <mergeCell ref="P7:Q7"/>
    <mergeCell ref="P8:Q8"/>
    <mergeCell ref="M45:N45"/>
    <mergeCell ref="M46:N46"/>
    <mergeCell ref="M47:N47"/>
    <mergeCell ref="M48:N48"/>
    <mergeCell ref="M49:N49"/>
    <mergeCell ref="M50:N50"/>
    <mergeCell ref="M39:N39"/>
    <mergeCell ref="M40:N40"/>
    <mergeCell ref="M41:N41"/>
    <mergeCell ref="M42:N42"/>
    <mergeCell ref="M43:N43"/>
    <mergeCell ref="M44:N44"/>
    <mergeCell ref="M33:N33"/>
    <mergeCell ref="M34:N34"/>
    <mergeCell ref="M35:N35"/>
    <mergeCell ref="M36:N36"/>
    <mergeCell ref="M37:N37"/>
    <mergeCell ref="M38:N38"/>
    <mergeCell ref="M27:N27"/>
    <mergeCell ref="M28:N28"/>
    <mergeCell ref="M29:N29"/>
    <mergeCell ref="M30:N30"/>
    <mergeCell ref="M31:N31"/>
    <mergeCell ref="M32:N32"/>
    <mergeCell ref="M21:N21"/>
    <mergeCell ref="M22:N22"/>
    <mergeCell ref="M23:N23"/>
    <mergeCell ref="M24:N24"/>
    <mergeCell ref="M25:N25"/>
    <mergeCell ref="M26:N26"/>
    <mergeCell ref="M17:N17"/>
    <mergeCell ref="M18:N18"/>
    <mergeCell ref="M19:N19"/>
    <mergeCell ref="M20:N20"/>
    <mergeCell ref="M9:N9"/>
    <mergeCell ref="M10:N10"/>
    <mergeCell ref="M11:N11"/>
    <mergeCell ref="M12:N12"/>
    <mergeCell ref="M13:N13"/>
    <mergeCell ref="M14:N14"/>
    <mergeCell ref="M5:N5"/>
    <mergeCell ref="M6:N6"/>
    <mergeCell ref="M7:N7"/>
    <mergeCell ref="M8:N8"/>
    <mergeCell ref="J47:K47"/>
    <mergeCell ref="J48:K48"/>
    <mergeCell ref="J49:K49"/>
    <mergeCell ref="J35:K35"/>
    <mergeCell ref="J36:K36"/>
    <mergeCell ref="J37:K37"/>
    <mergeCell ref="J38:K38"/>
    <mergeCell ref="J39:K39"/>
    <mergeCell ref="J40:K40"/>
    <mergeCell ref="J29:K29"/>
    <mergeCell ref="J30:K30"/>
    <mergeCell ref="J31:K31"/>
    <mergeCell ref="J32:K32"/>
    <mergeCell ref="J33:K33"/>
    <mergeCell ref="J34:K34"/>
    <mergeCell ref="J23:K23"/>
    <mergeCell ref="J24:K24"/>
    <mergeCell ref="J25:K25"/>
    <mergeCell ref="M15:N15"/>
    <mergeCell ref="M16:N16"/>
    <mergeCell ref="J50:K50"/>
    <mergeCell ref="J51:K51"/>
    <mergeCell ref="J52:K52"/>
    <mergeCell ref="J41:K41"/>
    <mergeCell ref="J42:K42"/>
    <mergeCell ref="J43:K43"/>
    <mergeCell ref="J44:K44"/>
    <mergeCell ref="J45:K45"/>
    <mergeCell ref="J46:K46"/>
    <mergeCell ref="J26:K26"/>
    <mergeCell ref="J27:K27"/>
    <mergeCell ref="J28:K28"/>
    <mergeCell ref="J17:K17"/>
    <mergeCell ref="J18:K18"/>
    <mergeCell ref="J19:K19"/>
    <mergeCell ref="J20:K20"/>
    <mergeCell ref="J21:K21"/>
    <mergeCell ref="J22:K22"/>
    <mergeCell ref="J11:K11"/>
    <mergeCell ref="J12:K12"/>
    <mergeCell ref="J13:K13"/>
    <mergeCell ref="J14:K14"/>
    <mergeCell ref="J15:K15"/>
    <mergeCell ref="J16:K16"/>
    <mergeCell ref="J5:K5"/>
    <mergeCell ref="J6:K6"/>
    <mergeCell ref="J7:K7"/>
    <mergeCell ref="J8:K8"/>
    <mergeCell ref="J9:K9"/>
    <mergeCell ref="J10:K10"/>
    <mergeCell ref="G2:H2"/>
    <mergeCell ref="G3:H3"/>
    <mergeCell ref="G4:H4"/>
    <mergeCell ref="J1:K1"/>
    <mergeCell ref="J2:K2"/>
    <mergeCell ref="J3:K3"/>
    <mergeCell ref="J4:K4"/>
    <mergeCell ref="M1:N1"/>
    <mergeCell ref="M2:N2"/>
    <mergeCell ref="G1:H1"/>
    <mergeCell ref="M3:N3"/>
    <mergeCell ref="M4:N4"/>
    <mergeCell ref="G49:H49"/>
    <mergeCell ref="G50:H50"/>
    <mergeCell ref="G51:H51"/>
    <mergeCell ref="G52:H52"/>
    <mergeCell ref="G5:H5"/>
    <mergeCell ref="G6:H6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7:H7"/>
    <mergeCell ref="G8:H8"/>
    <mergeCell ref="G9:H9"/>
    <mergeCell ref="G10:H10"/>
    <mergeCell ref="G11:H11"/>
    <mergeCell ref="G12:H12"/>
    <mergeCell ref="G25:H25"/>
    <mergeCell ref="G26:H26"/>
    <mergeCell ref="G27:H27"/>
    <mergeCell ref="G19:H19"/>
    <mergeCell ref="G20:H20"/>
    <mergeCell ref="G21:H21"/>
    <mergeCell ref="G22:H22"/>
    <mergeCell ref="G23:H23"/>
    <mergeCell ref="G24:H24"/>
    <mergeCell ref="D37:E37"/>
    <mergeCell ref="D38:E38"/>
    <mergeCell ref="D39:E39"/>
    <mergeCell ref="D40:E40"/>
    <mergeCell ref="D41:E41"/>
    <mergeCell ref="D42:E42"/>
    <mergeCell ref="G13:H13"/>
    <mergeCell ref="G14:H14"/>
    <mergeCell ref="G15:H15"/>
    <mergeCell ref="G16:H16"/>
    <mergeCell ref="G17:H17"/>
    <mergeCell ref="G18:H18"/>
    <mergeCell ref="G28:H28"/>
    <mergeCell ref="G29:H29"/>
    <mergeCell ref="G30:H3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A49:B49"/>
    <mergeCell ref="A50:B50"/>
    <mergeCell ref="A51:B51"/>
    <mergeCell ref="A52:B52"/>
    <mergeCell ref="D49:E49"/>
    <mergeCell ref="D50:E50"/>
    <mergeCell ref="D51:E51"/>
    <mergeCell ref="D52:E52"/>
    <mergeCell ref="A43:B43"/>
    <mergeCell ref="A44:B44"/>
    <mergeCell ref="A45:B45"/>
    <mergeCell ref="A46:B46"/>
    <mergeCell ref="A47:B47"/>
    <mergeCell ref="A48:B48"/>
    <mergeCell ref="D43:E43"/>
    <mergeCell ref="D44:E44"/>
    <mergeCell ref="D45:E45"/>
    <mergeCell ref="D46:E46"/>
    <mergeCell ref="D47:E47"/>
    <mergeCell ref="D48:E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13:B13"/>
    <mergeCell ref="A14:B14"/>
    <mergeCell ref="A15:B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8299-A2F7-4DD1-A0AB-58B210B7142D}">
  <dimension ref="A1:F104"/>
  <sheetViews>
    <sheetView topLeftCell="A58" workbookViewId="0">
      <selection activeCell="B69" sqref="B69:C69"/>
    </sheetView>
  </sheetViews>
  <sheetFormatPr defaultRowHeight="15" x14ac:dyDescent="0.25"/>
  <cols>
    <col min="2" max="3" width="14.7109375" customWidth="1"/>
    <col min="5" max="6" width="14.7109375" customWidth="1"/>
  </cols>
  <sheetData>
    <row r="1" spans="2:6" x14ac:dyDescent="0.25">
      <c r="B1" s="101" t="s">
        <v>746</v>
      </c>
      <c r="C1" s="102"/>
      <c r="E1" s="101" t="s">
        <v>747</v>
      </c>
      <c r="F1" s="102"/>
    </row>
    <row r="2" spans="2:6" x14ac:dyDescent="0.25">
      <c r="B2" s="114">
        <v>1995</v>
      </c>
      <c r="C2" s="115"/>
      <c r="E2" s="114">
        <v>2010</v>
      </c>
      <c r="F2" s="115"/>
    </row>
    <row r="3" spans="2:6" x14ac:dyDescent="0.25">
      <c r="B3" s="106">
        <v>1959</v>
      </c>
      <c r="C3" s="107"/>
      <c r="E3" s="106">
        <v>1958</v>
      </c>
      <c r="F3" s="107"/>
    </row>
    <row r="4" spans="2:6" x14ac:dyDescent="0.25">
      <c r="B4" s="106">
        <v>1920</v>
      </c>
      <c r="C4" s="107"/>
      <c r="E4" s="106">
        <v>1978</v>
      </c>
      <c r="F4" s="107"/>
    </row>
    <row r="5" spans="2:6" x14ac:dyDescent="0.25">
      <c r="B5" s="106">
        <v>2083</v>
      </c>
      <c r="C5" s="107"/>
      <c r="E5" s="106">
        <v>2008</v>
      </c>
      <c r="F5" s="107"/>
    </row>
    <row r="6" spans="2:6" x14ac:dyDescent="0.25">
      <c r="B6" s="106">
        <v>1990</v>
      </c>
      <c r="C6" s="107"/>
      <c r="E6" s="106">
        <v>1996</v>
      </c>
      <c r="F6" s="107"/>
    </row>
    <row r="7" spans="2:6" x14ac:dyDescent="0.25">
      <c r="B7" s="106">
        <v>2017</v>
      </c>
      <c r="C7" s="107"/>
      <c r="E7" s="106">
        <v>1978</v>
      </c>
      <c r="F7" s="107"/>
    </row>
    <row r="8" spans="2:6" x14ac:dyDescent="0.25">
      <c r="B8" s="106">
        <v>2026</v>
      </c>
      <c r="C8" s="107"/>
      <c r="E8" s="106">
        <v>1915</v>
      </c>
      <c r="F8" s="107"/>
    </row>
    <row r="9" spans="2:6" x14ac:dyDescent="0.25">
      <c r="B9" s="106">
        <v>1989</v>
      </c>
      <c r="C9" s="107"/>
      <c r="E9" s="106">
        <v>1965</v>
      </c>
      <c r="F9" s="107"/>
    </row>
    <row r="10" spans="2:6" x14ac:dyDescent="0.25">
      <c r="B10" s="106">
        <v>1988</v>
      </c>
      <c r="C10" s="107"/>
      <c r="E10" s="106">
        <v>2032</v>
      </c>
      <c r="F10" s="107"/>
    </row>
    <row r="11" spans="2:6" x14ac:dyDescent="0.25">
      <c r="B11" s="106">
        <v>1945</v>
      </c>
      <c r="C11" s="107"/>
      <c r="E11" s="106">
        <v>2046</v>
      </c>
      <c r="F11" s="107"/>
    </row>
    <row r="12" spans="2:6" x14ac:dyDescent="0.25">
      <c r="B12" s="106">
        <v>2063</v>
      </c>
      <c r="C12" s="107"/>
      <c r="E12" s="106">
        <v>1932</v>
      </c>
      <c r="F12" s="107"/>
    </row>
    <row r="13" spans="2:6" x14ac:dyDescent="0.25">
      <c r="B13" s="106">
        <v>2025</v>
      </c>
      <c r="C13" s="107"/>
      <c r="E13" s="106">
        <v>1981</v>
      </c>
      <c r="F13" s="107"/>
    </row>
    <row r="14" spans="2:6" x14ac:dyDescent="0.25">
      <c r="B14" s="106">
        <v>1958</v>
      </c>
      <c r="C14" s="107"/>
      <c r="E14" s="106">
        <v>2015</v>
      </c>
      <c r="F14" s="107"/>
    </row>
    <row r="15" spans="2:6" x14ac:dyDescent="0.25">
      <c r="B15" s="106">
        <v>2060</v>
      </c>
      <c r="C15" s="107"/>
      <c r="E15" s="106">
        <v>2043</v>
      </c>
      <c r="F15" s="107"/>
    </row>
    <row r="16" spans="2:6" x14ac:dyDescent="0.25">
      <c r="B16" s="106">
        <v>1998</v>
      </c>
      <c r="C16" s="107"/>
      <c r="E16" s="106">
        <v>2035</v>
      </c>
      <c r="F16" s="107"/>
    </row>
    <row r="17" spans="2:6" x14ac:dyDescent="0.25">
      <c r="B17" s="106">
        <v>1973</v>
      </c>
      <c r="C17" s="107"/>
      <c r="E17" s="106">
        <v>1987</v>
      </c>
      <c r="F17" s="107"/>
    </row>
    <row r="18" spans="2:6" x14ac:dyDescent="0.25">
      <c r="B18" s="106">
        <v>2018</v>
      </c>
      <c r="C18" s="107"/>
      <c r="E18" s="106">
        <v>1987</v>
      </c>
      <c r="F18" s="107"/>
    </row>
    <row r="19" spans="2:6" x14ac:dyDescent="0.25">
      <c r="B19" s="106">
        <v>2037</v>
      </c>
      <c r="C19" s="107"/>
      <c r="E19" s="106">
        <v>1994</v>
      </c>
      <c r="F19" s="107"/>
    </row>
    <row r="20" spans="2:6" x14ac:dyDescent="0.25">
      <c r="B20" s="106">
        <v>2033</v>
      </c>
      <c r="C20" s="107"/>
      <c r="E20" s="106">
        <v>1991</v>
      </c>
      <c r="F20" s="107"/>
    </row>
    <row r="21" spans="2:6" x14ac:dyDescent="0.25">
      <c r="B21" s="106">
        <v>2012</v>
      </c>
      <c r="C21" s="107"/>
      <c r="E21" s="106">
        <v>2051</v>
      </c>
      <c r="F21" s="107"/>
    </row>
    <row r="22" spans="2:6" x14ac:dyDescent="0.25">
      <c r="B22" s="106">
        <v>1982</v>
      </c>
      <c r="C22" s="107"/>
      <c r="E22" s="106">
        <v>2104</v>
      </c>
      <c r="F22" s="107"/>
    </row>
    <row r="23" spans="2:6" x14ac:dyDescent="0.25">
      <c r="B23" s="106">
        <v>2042</v>
      </c>
      <c r="C23" s="107"/>
      <c r="E23" s="106">
        <v>2053</v>
      </c>
      <c r="F23" s="107"/>
    </row>
    <row r="24" spans="2:6" x14ac:dyDescent="0.25">
      <c r="B24" s="106">
        <v>2004</v>
      </c>
      <c r="C24" s="107"/>
      <c r="E24" s="106">
        <v>2050</v>
      </c>
      <c r="F24" s="107"/>
    </row>
    <row r="25" spans="2:6" x14ac:dyDescent="0.25">
      <c r="B25" s="106">
        <v>2028</v>
      </c>
      <c r="C25" s="107"/>
      <c r="E25" s="106">
        <v>1897</v>
      </c>
      <c r="F25" s="107"/>
    </row>
    <row r="26" spans="2:6" x14ac:dyDescent="0.25">
      <c r="B26" s="106">
        <v>1974</v>
      </c>
      <c r="C26" s="107"/>
      <c r="E26" s="106">
        <v>2028</v>
      </c>
      <c r="F26" s="107"/>
    </row>
    <row r="27" spans="2:6" x14ac:dyDescent="0.25">
      <c r="B27" s="106">
        <v>1991</v>
      </c>
      <c r="C27" s="107"/>
      <c r="E27" s="106">
        <v>1977</v>
      </c>
      <c r="F27" s="107"/>
    </row>
    <row r="28" spans="2:6" x14ac:dyDescent="0.25">
      <c r="B28" s="106">
        <v>1992</v>
      </c>
      <c r="C28" s="107"/>
      <c r="E28" s="106">
        <v>2046</v>
      </c>
      <c r="F28" s="107"/>
    </row>
    <row r="29" spans="2:6" x14ac:dyDescent="0.25">
      <c r="B29" s="106">
        <v>2052</v>
      </c>
      <c r="C29" s="107"/>
      <c r="E29" s="106">
        <v>2020</v>
      </c>
      <c r="F29" s="107"/>
    </row>
    <row r="30" spans="2:6" x14ac:dyDescent="0.25">
      <c r="B30" s="106">
        <v>2059</v>
      </c>
      <c r="C30" s="107"/>
      <c r="E30" s="106">
        <v>1998</v>
      </c>
      <c r="F30" s="107"/>
    </row>
    <row r="31" spans="2:6" x14ac:dyDescent="0.25">
      <c r="B31" s="106">
        <v>2039</v>
      </c>
      <c r="C31" s="107"/>
      <c r="E31" s="106">
        <v>2050</v>
      </c>
      <c r="F31" s="107"/>
    </row>
    <row r="32" spans="2:6" x14ac:dyDescent="0.25">
      <c r="B32" s="106">
        <v>2010</v>
      </c>
      <c r="C32" s="107"/>
      <c r="E32" s="106">
        <v>1967</v>
      </c>
      <c r="F32" s="107"/>
    </row>
    <row r="33" spans="2:6" x14ac:dyDescent="0.25">
      <c r="B33" s="106">
        <v>1975</v>
      </c>
      <c r="C33" s="107"/>
      <c r="E33" s="106">
        <v>1985</v>
      </c>
      <c r="F33" s="107"/>
    </row>
    <row r="34" spans="2:6" x14ac:dyDescent="0.25">
      <c r="B34" s="106">
        <v>2029</v>
      </c>
      <c r="C34" s="107"/>
      <c r="E34" s="106">
        <v>1944</v>
      </c>
      <c r="F34" s="107"/>
    </row>
    <row r="35" spans="2:6" x14ac:dyDescent="0.25">
      <c r="B35" s="106">
        <v>2033</v>
      </c>
      <c r="C35" s="107"/>
      <c r="E35" s="106">
        <v>1970</v>
      </c>
      <c r="F35" s="107"/>
    </row>
    <row r="36" spans="2:6" x14ac:dyDescent="0.25">
      <c r="B36" s="106">
        <v>2084</v>
      </c>
      <c r="C36" s="107"/>
      <c r="E36" s="106">
        <v>2009</v>
      </c>
      <c r="F36" s="107"/>
    </row>
    <row r="37" spans="2:6" x14ac:dyDescent="0.25">
      <c r="B37" s="106">
        <v>2074</v>
      </c>
      <c r="C37" s="107"/>
      <c r="E37" s="106">
        <v>2052</v>
      </c>
      <c r="F37" s="107"/>
    </row>
    <row r="38" spans="2:6" x14ac:dyDescent="0.25">
      <c r="B38" s="106">
        <v>2055</v>
      </c>
      <c r="C38" s="107"/>
      <c r="E38" s="106">
        <v>2023</v>
      </c>
      <c r="F38" s="107"/>
    </row>
    <row r="39" spans="2:6" x14ac:dyDescent="0.25">
      <c r="B39" s="106">
        <v>2002</v>
      </c>
      <c r="C39" s="107"/>
      <c r="E39" s="106">
        <v>1917</v>
      </c>
      <c r="F39" s="107"/>
    </row>
    <row r="40" spans="2:6" x14ac:dyDescent="0.25">
      <c r="B40" s="106">
        <v>2086</v>
      </c>
      <c r="C40" s="107"/>
      <c r="E40" s="106">
        <v>1961</v>
      </c>
      <c r="F40" s="107"/>
    </row>
    <row r="41" spans="2:6" x14ac:dyDescent="0.25">
      <c r="B41" s="106">
        <v>1988</v>
      </c>
      <c r="C41" s="107"/>
      <c r="E41" s="106">
        <v>2000</v>
      </c>
      <c r="F41" s="107"/>
    </row>
    <row r="42" spans="2:6" x14ac:dyDescent="0.25">
      <c r="B42" s="106">
        <v>2016</v>
      </c>
      <c r="C42" s="107"/>
      <c r="E42" s="106">
        <v>1983</v>
      </c>
      <c r="F42" s="107"/>
    </row>
    <row r="43" spans="2:6" x14ac:dyDescent="0.25">
      <c r="B43" s="106">
        <v>1992</v>
      </c>
      <c r="C43" s="107"/>
      <c r="E43" s="106">
        <v>1938</v>
      </c>
      <c r="F43" s="107"/>
    </row>
    <row r="44" spans="2:6" x14ac:dyDescent="0.25">
      <c r="B44" s="106">
        <v>2033</v>
      </c>
      <c r="C44" s="107"/>
      <c r="E44" s="106">
        <v>2071</v>
      </c>
      <c r="F44" s="107"/>
    </row>
    <row r="45" spans="2:6" x14ac:dyDescent="0.25">
      <c r="B45" s="106">
        <v>1990</v>
      </c>
      <c r="C45" s="107"/>
      <c r="E45" s="106">
        <v>2086</v>
      </c>
      <c r="F45" s="107"/>
    </row>
    <row r="46" spans="2:6" x14ac:dyDescent="0.25">
      <c r="B46" s="106">
        <v>2001</v>
      </c>
      <c r="C46" s="107"/>
      <c r="E46" s="106">
        <v>2095</v>
      </c>
      <c r="F46" s="107"/>
    </row>
    <row r="47" spans="2:6" x14ac:dyDescent="0.25">
      <c r="B47" s="106">
        <v>1994</v>
      </c>
      <c r="C47" s="107"/>
      <c r="E47" s="106">
        <v>1977</v>
      </c>
      <c r="F47" s="107"/>
    </row>
    <row r="48" spans="2:6" x14ac:dyDescent="0.25">
      <c r="B48" s="106">
        <v>2080</v>
      </c>
      <c r="C48" s="107"/>
      <c r="E48" s="106">
        <v>1990</v>
      </c>
      <c r="F48" s="107"/>
    </row>
    <row r="49" spans="2:6" x14ac:dyDescent="0.25">
      <c r="B49" s="106">
        <v>2003</v>
      </c>
      <c r="C49" s="107"/>
      <c r="E49" s="106">
        <v>2013</v>
      </c>
      <c r="F49" s="107"/>
    </row>
    <row r="50" spans="2:6" x14ac:dyDescent="0.25">
      <c r="B50" s="106">
        <v>2058</v>
      </c>
      <c r="C50" s="107"/>
      <c r="E50" s="106">
        <v>1997</v>
      </c>
      <c r="F50" s="107"/>
    </row>
    <row r="51" spans="2:6" x14ac:dyDescent="0.25">
      <c r="B51" s="106">
        <v>2034</v>
      </c>
      <c r="C51" s="107"/>
      <c r="E51" s="106">
        <v>2034</v>
      </c>
      <c r="F51" s="107"/>
    </row>
    <row r="52" spans="2:6" x14ac:dyDescent="0.25">
      <c r="B52" s="106">
        <v>2042</v>
      </c>
      <c r="C52" s="107"/>
      <c r="E52" s="106">
        <v>1988</v>
      </c>
      <c r="F52" s="107"/>
    </row>
    <row r="53" spans="2:6" x14ac:dyDescent="0.25">
      <c r="B53" s="106">
        <v>1976</v>
      </c>
      <c r="C53" s="107"/>
      <c r="E53" s="106">
        <v>1987</v>
      </c>
      <c r="F53" s="107"/>
    </row>
    <row r="54" spans="2:6" x14ac:dyDescent="0.25">
      <c r="B54" s="106">
        <v>2045</v>
      </c>
      <c r="C54" s="107"/>
      <c r="E54" s="106">
        <v>2008</v>
      </c>
      <c r="F54" s="107"/>
    </row>
    <row r="55" spans="2:6" x14ac:dyDescent="0.25">
      <c r="B55" s="106">
        <v>2006</v>
      </c>
      <c r="C55" s="107"/>
      <c r="E55" s="106">
        <v>2043</v>
      </c>
      <c r="F55" s="107"/>
    </row>
    <row r="56" spans="2:6" x14ac:dyDescent="0.25">
      <c r="B56" s="106">
        <v>2066</v>
      </c>
      <c r="C56" s="107"/>
      <c r="E56" s="106">
        <v>2039</v>
      </c>
      <c r="F56" s="107"/>
    </row>
    <row r="57" spans="2:6" x14ac:dyDescent="0.25">
      <c r="B57" s="106">
        <v>1937</v>
      </c>
      <c r="C57" s="107"/>
      <c r="E57" s="106">
        <v>2034</v>
      </c>
      <c r="F57" s="107"/>
    </row>
    <row r="58" spans="2:6" x14ac:dyDescent="0.25">
      <c r="B58" s="106">
        <v>1999</v>
      </c>
      <c r="C58" s="107"/>
      <c r="E58" s="106">
        <v>2050</v>
      </c>
      <c r="F58" s="107"/>
    </row>
    <row r="59" spans="2:6" x14ac:dyDescent="0.25">
      <c r="B59" s="106">
        <v>2018</v>
      </c>
      <c r="C59" s="107"/>
      <c r="E59" s="106">
        <v>2028</v>
      </c>
      <c r="F59" s="107"/>
    </row>
    <row r="60" spans="2:6" x14ac:dyDescent="0.25">
      <c r="B60" s="106">
        <v>1990</v>
      </c>
      <c r="C60" s="107"/>
      <c r="E60" s="106">
        <v>2052</v>
      </c>
      <c r="F60" s="107"/>
    </row>
    <row r="61" spans="2:6" x14ac:dyDescent="0.25">
      <c r="B61" s="106">
        <v>2049</v>
      </c>
      <c r="C61" s="107"/>
      <c r="E61" s="106">
        <v>1967</v>
      </c>
      <c r="F61" s="107"/>
    </row>
    <row r="62" spans="2:6" x14ac:dyDescent="0.25">
      <c r="B62" s="106">
        <v>1965</v>
      </c>
      <c r="C62" s="107"/>
      <c r="E62" s="106">
        <v>1994</v>
      </c>
      <c r="F62" s="107"/>
    </row>
    <row r="63" spans="2:6" x14ac:dyDescent="0.25">
      <c r="B63" s="106">
        <v>1989</v>
      </c>
      <c r="C63" s="107"/>
      <c r="E63" s="106">
        <v>1968</v>
      </c>
      <c r="F63" s="107"/>
    </row>
    <row r="64" spans="2:6" x14ac:dyDescent="0.25">
      <c r="B64" s="106">
        <v>2021</v>
      </c>
      <c r="C64" s="107"/>
      <c r="E64" s="106">
        <v>2032</v>
      </c>
      <c r="F64" s="107"/>
    </row>
    <row r="65" spans="2:6" x14ac:dyDescent="0.25">
      <c r="B65" s="106">
        <v>2036</v>
      </c>
      <c r="C65" s="107"/>
      <c r="E65" s="106">
        <v>1986</v>
      </c>
      <c r="F65" s="107"/>
    </row>
    <row r="66" spans="2:6" x14ac:dyDescent="0.25">
      <c r="B66" s="106">
        <v>1949</v>
      </c>
      <c r="C66" s="107"/>
      <c r="E66" s="106">
        <v>1969</v>
      </c>
      <c r="F66" s="107"/>
    </row>
    <row r="67" spans="2:6" x14ac:dyDescent="0.25">
      <c r="B67" s="106">
        <v>2059</v>
      </c>
      <c r="C67" s="107"/>
      <c r="E67" s="106">
        <v>2000</v>
      </c>
      <c r="F67" s="107"/>
    </row>
    <row r="68" spans="2:6" x14ac:dyDescent="0.25">
      <c r="B68" s="106">
        <v>1969</v>
      </c>
      <c r="C68" s="107"/>
      <c r="E68" s="106">
        <v>1969</v>
      </c>
      <c r="F68" s="107"/>
    </row>
    <row r="69" spans="2:6" x14ac:dyDescent="0.25">
      <c r="B69" s="110">
        <v>2097</v>
      </c>
      <c r="C69" s="111"/>
      <c r="E69" s="106">
        <v>1952</v>
      </c>
      <c r="F69" s="107"/>
    </row>
    <row r="70" spans="2:6" x14ac:dyDescent="0.25">
      <c r="B70" s="106">
        <v>2000</v>
      </c>
      <c r="C70" s="107"/>
      <c r="E70" s="106">
        <v>2043</v>
      </c>
      <c r="F70" s="107"/>
    </row>
    <row r="71" spans="2:6" x14ac:dyDescent="0.25">
      <c r="B71" s="106">
        <v>2065</v>
      </c>
      <c r="C71" s="107"/>
      <c r="E71" s="106">
        <v>2015</v>
      </c>
      <c r="F71" s="107"/>
    </row>
    <row r="72" spans="2:6" x14ac:dyDescent="0.25">
      <c r="B72" s="106">
        <v>2049</v>
      </c>
      <c r="C72" s="107"/>
      <c r="E72" s="106">
        <v>2002</v>
      </c>
      <c r="F72" s="107"/>
    </row>
    <row r="73" spans="2:6" x14ac:dyDescent="0.25">
      <c r="B73" s="106">
        <v>2026</v>
      </c>
      <c r="C73" s="107"/>
      <c r="E73" s="106">
        <v>2021</v>
      </c>
      <c r="F73" s="107"/>
    </row>
    <row r="74" spans="2:6" x14ac:dyDescent="0.25">
      <c r="B74" s="106">
        <v>2004</v>
      </c>
      <c r="C74" s="107"/>
      <c r="E74" s="106">
        <v>1909</v>
      </c>
      <c r="F74" s="107"/>
    </row>
    <row r="75" spans="2:6" x14ac:dyDescent="0.25">
      <c r="B75" s="106">
        <v>2028</v>
      </c>
      <c r="C75" s="107"/>
      <c r="E75" s="106">
        <v>1984</v>
      </c>
      <c r="F75" s="107"/>
    </row>
    <row r="76" spans="2:6" x14ac:dyDescent="0.25">
      <c r="B76" s="106">
        <v>2005</v>
      </c>
      <c r="C76" s="107"/>
      <c r="E76" s="106">
        <v>2023</v>
      </c>
      <c r="F76" s="107"/>
    </row>
    <row r="77" spans="2:6" x14ac:dyDescent="0.25">
      <c r="B77" s="106">
        <v>1963</v>
      </c>
      <c r="C77" s="107"/>
      <c r="E77" s="106">
        <v>1906</v>
      </c>
      <c r="F77" s="107"/>
    </row>
    <row r="78" spans="2:6" x14ac:dyDescent="0.25">
      <c r="B78" s="106">
        <v>2045</v>
      </c>
      <c r="C78" s="107"/>
      <c r="E78" s="106">
        <v>2016</v>
      </c>
      <c r="F78" s="107"/>
    </row>
    <row r="79" spans="2:6" x14ac:dyDescent="0.25">
      <c r="B79" s="106">
        <v>2055</v>
      </c>
      <c r="C79" s="107"/>
      <c r="E79" s="106">
        <v>2014</v>
      </c>
      <c r="F79" s="107"/>
    </row>
    <row r="80" spans="2:6" x14ac:dyDescent="0.25">
      <c r="B80" s="106">
        <v>2074</v>
      </c>
      <c r="C80" s="107"/>
      <c r="E80" s="106">
        <v>1967</v>
      </c>
      <c r="F80" s="107"/>
    </row>
    <row r="81" spans="2:6" x14ac:dyDescent="0.25">
      <c r="B81" s="106">
        <v>2000</v>
      </c>
      <c r="C81" s="107"/>
      <c r="E81" s="106">
        <v>1921</v>
      </c>
      <c r="F81" s="107"/>
    </row>
    <row r="82" spans="2:6" x14ac:dyDescent="0.25">
      <c r="B82" s="106">
        <v>2020</v>
      </c>
      <c r="C82" s="107"/>
      <c r="E82" s="106">
        <v>1984</v>
      </c>
      <c r="F82" s="107"/>
    </row>
    <row r="83" spans="2:6" x14ac:dyDescent="0.25">
      <c r="B83" s="106">
        <v>2026</v>
      </c>
      <c r="C83" s="107"/>
      <c r="E83" s="106">
        <v>2021</v>
      </c>
      <c r="F83" s="107"/>
    </row>
    <row r="84" spans="2:6" x14ac:dyDescent="0.25">
      <c r="B84" s="106">
        <v>2016</v>
      </c>
      <c r="C84" s="107"/>
      <c r="E84" s="106">
        <v>1995</v>
      </c>
      <c r="F84" s="107"/>
    </row>
    <row r="85" spans="2:6" x14ac:dyDescent="0.25">
      <c r="B85" s="106">
        <v>2040</v>
      </c>
      <c r="C85" s="107"/>
      <c r="E85" s="106">
        <v>1978</v>
      </c>
      <c r="F85" s="107"/>
    </row>
    <row r="86" spans="2:6" x14ac:dyDescent="0.25">
      <c r="B86" s="106">
        <v>1995</v>
      </c>
      <c r="C86" s="107"/>
      <c r="E86" s="106">
        <v>1953</v>
      </c>
      <c r="F86" s="107"/>
    </row>
    <row r="87" spans="2:6" x14ac:dyDescent="0.25">
      <c r="B87" s="106">
        <v>1981</v>
      </c>
      <c r="C87" s="107"/>
      <c r="E87" s="106">
        <v>2044</v>
      </c>
      <c r="F87" s="107"/>
    </row>
    <row r="88" spans="2:6" x14ac:dyDescent="0.25">
      <c r="B88" s="106">
        <v>2056</v>
      </c>
      <c r="C88" s="107"/>
      <c r="E88" s="106">
        <v>2040</v>
      </c>
      <c r="F88" s="107"/>
    </row>
    <row r="89" spans="2:6" x14ac:dyDescent="0.25">
      <c r="B89" s="106">
        <v>2036</v>
      </c>
      <c r="C89" s="107"/>
      <c r="E89" s="106">
        <v>1988</v>
      </c>
      <c r="F89" s="107"/>
    </row>
    <row r="90" spans="2:6" x14ac:dyDescent="0.25">
      <c r="B90" s="106">
        <v>2018</v>
      </c>
      <c r="C90" s="107"/>
      <c r="E90" s="106">
        <v>2015</v>
      </c>
      <c r="F90" s="107"/>
    </row>
    <row r="91" spans="2:6" x14ac:dyDescent="0.25">
      <c r="B91" s="106">
        <v>1963</v>
      </c>
      <c r="C91" s="107"/>
      <c r="E91" s="106">
        <v>1977</v>
      </c>
      <c r="F91" s="107"/>
    </row>
    <row r="92" spans="2:6" x14ac:dyDescent="0.25">
      <c r="B92" s="106">
        <v>2011</v>
      </c>
      <c r="C92" s="107"/>
      <c r="E92" s="106">
        <v>2062</v>
      </c>
      <c r="F92" s="107"/>
    </row>
    <row r="93" spans="2:6" x14ac:dyDescent="0.25">
      <c r="B93" s="106">
        <v>2052</v>
      </c>
      <c r="C93" s="107"/>
      <c r="E93" s="106">
        <v>1982</v>
      </c>
      <c r="F93" s="107"/>
    </row>
    <row r="94" spans="2:6" x14ac:dyDescent="0.25">
      <c r="B94" s="106">
        <v>1982</v>
      </c>
      <c r="C94" s="107"/>
      <c r="E94" s="106">
        <v>2021</v>
      </c>
      <c r="F94" s="107"/>
    </row>
    <row r="95" spans="2:6" x14ac:dyDescent="0.25">
      <c r="B95" s="106">
        <v>2014</v>
      </c>
      <c r="C95" s="107"/>
      <c r="E95" s="106">
        <v>2086</v>
      </c>
      <c r="F95" s="107"/>
    </row>
    <row r="96" spans="2:6" x14ac:dyDescent="0.25">
      <c r="B96" s="106">
        <v>2002</v>
      </c>
      <c r="C96" s="107"/>
      <c r="E96" s="106">
        <v>2027</v>
      </c>
      <c r="F96" s="107"/>
    </row>
    <row r="97" spans="1:6" x14ac:dyDescent="0.25">
      <c r="B97" s="106">
        <v>1980</v>
      </c>
      <c r="C97" s="107"/>
      <c r="E97" s="106">
        <v>1934</v>
      </c>
      <c r="F97" s="107"/>
    </row>
    <row r="98" spans="1:6" x14ac:dyDescent="0.25">
      <c r="B98" s="106">
        <v>2022</v>
      </c>
      <c r="C98" s="107"/>
      <c r="E98" s="106">
        <v>1965</v>
      </c>
      <c r="F98" s="107"/>
    </row>
    <row r="99" spans="1:6" x14ac:dyDescent="0.25">
      <c r="B99" s="106">
        <v>2064</v>
      </c>
      <c r="C99" s="107"/>
      <c r="E99" s="106">
        <v>1976</v>
      </c>
      <c r="F99" s="107"/>
    </row>
    <row r="100" spans="1:6" x14ac:dyDescent="0.25">
      <c r="B100" s="106">
        <v>2056</v>
      </c>
      <c r="C100" s="107"/>
      <c r="E100" s="106">
        <v>1899</v>
      </c>
      <c r="F100" s="107"/>
    </row>
    <row r="101" spans="1:6" x14ac:dyDescent="0.25">
      <c r="B101" s="108">
        <v>2003</v>
      </c>
      <c r="C101" s="109"/>
      <c r="E101" s="108">
        <v>1981</v>
      </c>
      <c r="F101" s="109"/>
    </row>
    <row r="102" spans="1:6" x14ac:dyDescent="0.25">
      <c r="A102" s="2" t="s">
        <v>754</v>
      </c>
      <c r="B102">
        <f>MAX(B2:C101)</f>
        <v>2097</v>
      </c>
      <c r="E102">
        <f>MAX(E2:F101)</f>
        <v>2104</v>
      </c>
    </row>
    <row r="103" spans="1:6" x14ac:dyDescent="0.25">
      <c r="A103" s="2" t="s">
        <v>752</v>
      </c>
      <c r="B103">
        <f>AVERAGE(B2:C101)</f>
        <v>2016.53</v>
      </c>
      <c r="E103">
        <f>AVERAGE(E2:F101)</f>
        <v>1999.52</v>
      </c>
    </row>
    <row r="104" spans="1:6" x14ac:dyDescent="0.25">
      <c r="A104" s="2" t="s">
        <v>753</v>
      </c>
      <c r="B104">
        <f>_xlfn.STDEV.S(B2:C101)</f>
        <v>36.419956511825113</v>
      </c>
      <c r="E104">
        <f>_xlfn.STDEV.S(E2:F101)</f>
        <v>43.520453800367228</v>
      </c>
    </row>
  </sheetData>
  <mergeCells count="202">
    <mergeCell ref="B2:C2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101:C10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B97:C97"/>
    <mergeCell ref="B98:C98"/>
    <mergeCell ref="B99:C99"/>
    <mergeCell ref="B100:C100"/>
    <mergeCell ref="B3:C3"/>
    <mergeCell ref="B4:C4"/>
    <mergeCell ref="B5:C5"/>
    <mergeCell ref="B6:C6"/>
    <mergeCell ref="B91:C91"/>
    <mergeCell ref="B92:C92"/>
    <mergeCell ref="B93:C93"/>
    <mergeCell ref="B94:C94"/>
    <mergeCell ref="B95:C95"/>
    <mergeCell ref="B96:C9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101:F101"/>
    <mergeCell ref="E1:F1"/>
    <mergeCell ref="B1:C1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Theoretical Results</vt:lpstr>
      <vt:lpstr>Chromosome Design</vt:lpstr>
      <vt:lpstr>Mutation Results</vt:lpstr>
      <vt:lpstr>Penalty Results</vt:lpstr>
      <vt:lpstr>POSTIMPCHANGES</vt:lpstr>
      <vt:lpstr>Crossover Results</vt:lpstr>
      <vt:lpstr>Selection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Hamilton</dc:creator>
  <cp:lastModifiedBy>Calum Hamilton</cp:lastModifiedBy>
  <dcterms:created xsi:type="dcterms:W3CDTF">2020-10-13T10:53:25Z</dcterms:created>
  <dcterms:modified xsi:type="dcterms:W3CDTF">2020-10-19T12:23:34Z</dcterms:modified>
</cp:coreProperties>
</file>