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rchive\5 semester\MP\lab2\"/>
    </mc:Choice>
  </mc:AlternateContent>
  <xr:revisionPtr revIDLastSave="0" documentId="13_ncr:1_{F0CDF6F5-2259-4482-9376-2CA8CDF9F56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definedNames>
    <definedName name="solver_adj" localSheetId="0" hidden="1">Лист1!$BA$11:$BD$13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Лист1!$BA$14:$BD$14</definedName>
    <definedName name="solver_lhs2" localSheetId="0" hidden="1">Лист1!$BE$11:$BE$13</definedName>
    <definedName name="solver_lhs3" localSheetId="0" hidden="1">Лист1!$Z$11</definedName>
    <definedName name="solver_lhs4" localSheetId="0" hidden="1">Лист1!$Z$11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Лист1!$AZ$17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Лист1!$BA$6:$BD$6</definedName>
    <definedName name="solver_rhs2" localSheetId="0" hidden="1">Лист1!$BE$3:$BE$5</definedName>
    <definedName name="solver_rhs3" localSheetId="0" hidden="1">Лист1!$AF$9</definedName>
    <definedName name="solver_rhs4" localSheetId="0" hidden="1">Лист1!$AF$9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7" i="1" l="1"/>
  <c r="AZ17" i="1"/>
  <c r="BE12" i="1"/>
  <c r="BE13" i="1"/>
  <c r="BE11" i="1"/>
  <c r="BB14" i="1"/>
  <c r="BC14" i="1"/>
  <c r="BD14" i="1"/>
  <c r="BA14" i="1"/>
  <c r="AW14" i="1"/>
  <c r="AW13" i="1"/>
  <c r="AW12" i="1"/>
  <c r="AW11" i="1"/>
  <c r="AV15" i="1"/>
  <c r="AU15" i="1"/>
  <c r="AT15" i="1"/>
  <c r="AQ21" i="1"/>
  <c r="AK20" i="1"/>
  <c r="AL20" i="1"/>
  <c r="AM20" i="1"/>
  <c r="AN20" i="1"/>
  <c r="AO20" i="1"/>
  <c r="AJ20" i="1"/>
  <c r="AP15" i="1"/>
  <c r="AP16" i="1"/>
  <c r="AP17" i="1"/>
  <c r="AP18" i="1"/>
  <c r="AP19" i="1"/>
  <c r="AP14" i="1"/>
  <c r="AQ13" i="1"/>
  <c r="AI21" i="1"/>
  <c r="X15" i="1"/>
  <c r="AB14" i="1"/>
  <c r="AA14" i="1"/>
  <c r="Z14" i="1"/>
  <c r="Y14" i="1"/>
  <c r="AC13" i="1"/>
  <c r="AC12" i="1"/>
  <c r="AC11" i="1"/>
  <c r="AC10" i="1"/>
  <c r="AC9" i="1"/>
  <c r="P15" i="1"/>
  <c r="R14" i="1"/>
  <c r="S14" i="1"/>
  <c r="T14" i="1"/>
  <c r="Q14" i="1"/>
  <c r="U10" i="1"/>
  <c r="U11" i="1"/>
  <c r="U12" i="1"/>
  <c r="U13" i="1"/>
  <c r="U9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C16" i="1"/>
  <c r="D16" i="1"/>
  <c r="E16" i="1"/>
  <c r="B16" i="1"/>
  <c r="BB17" i="1" l="1"/>
  <c r="D23" i="1"/>
</calcChain>
</file>

<file path=xl/sharedStrings.xml><?xml version="1.0" encoding="utf-8"?>
<sst xmlns="http://schemas.openxmlformats.org/spreadsheetml/2006/main" count="103" uniqueCount="44">
  <si>
    <t>Потребитель Поставщик</t>
  </si>
  <si>
    <t>Решение</t>
  </si>
  <si>
    <t>Стоимость доставки:</t>
  </si>
  <si>
    <t>Доставка</t>
  </si>
  <si>
    <r>
      <t xml:space="preserve">200         </t>
    </r>
    <r>
      <rPr>
        <sz val="8"/>
        <color theme="1"/>
        <rFont val="Calibri"/>
        <family val="2"/>
        <charset val="204"/>
        <scheme val="minor"/>
      </rPr>
      <t>1</t>
    </r>
  </si>
  <si>
    <r>
      <t xml:space="preserve">200         </t>
    </r>
    <r>
      <rPr>
        <sz val="8"/>
        <color theme="1"/>
        <rFont val="Calibri"/>
        <family val="2"/>
        <charset val="204"/>
        <scheme val="minor"/>
      </rPr>
      <t>4</t>
    </r>
  </si>
  <si>
    <r>
      <t xml:space="preserve">100         </t>
    </r>
    <r>
      <rPr>
        <sz val="8"/>
        <color theme="1"/>
        <rFont val="Calibri"/>
        <family val="2"/>
        <charset val="204"/>
        <scheme val="minor"/>
      </rPr>
      <t>2</t>
    </r>
  </si>
  <si>
    <r>
      <t xml:space="preserve">100          </t>
    </r>
    <r>
      <rPr>
        <sz val="8"/>
        <color theme="1"/>
        <rFont val="Calibri"/>
        <family val="2"/>
        <charset val="204"/>
        <scheme val="minor"/>
      </rPr>
      <t>5</t>
    </r>
  </si>
  <si>
    <r>
      <t xml:space="preserve">100          </t>
    </r>
    <r>
      <rPr>
        <sz val="8"/>
        <color theme="1"/>
        <rFont val="Calibri"/>
        <family val="2"/>
        <charset val="204"/>
        <scheme val="minor"/>
      </rPr>
      <t>0</t>
    </r>
  </si>
  <si>
    <r>
      <t xml:space="preserve">100          </t>
    </r>
    <r>
      <rPr>
        <sz val="8"/>
        <color theme="1"/>
        <rFont val="Calibri"/>
        <family val="2"/>
        <charset val="204"/>
        <scheme val="minor"/>
      </rPr>
      <t>1</t>
    </r>
  </si>
  <si>
    <r>
      <t xml:space="preserve">0             </t>
    </r>
    <r>
      <rPr>
        <sz val="8"/>
        <color theme="1"/>
        <rFont val="Calibri"/>
        <family val="2"/>
        <charset val="204"/>
        <scheme val="minor"/>
      </rPr>
      <t>2</t>
    </r>
  </si>
  <si>
    <r>
      <t xml:space="preserve">0             </t>
    </r>
    <r>
      <rPr>
        <sz val="8"/>
        <color theme="1"/>
        <rFont val="Calibri"/>
        <family val="2"/>
        <charset val="204"/>
        <scheme val="minor"/>
      </rPr>
      <t>0</t>
    </r>
  </si>
  <si>
    <t>V</t>
  </si>
  <si>
    <t>U</t>
  </si>
  <si>
    <t>-1            2</t>
  </si>
  <si>
    <r>
      <t xml:space="preserve">100        </t>
    </r>
    <r>
      <rPr>
        <sz val="8"/>
        <color theme="1"/>
        <rFont val="Calibri"/>
        <family val="2"/>
        <charset val="204"/>
        <scheme val="minor"/>
      </rPr>
      <t>1</t>
    </r>
  </si>
  <si>
    <t>100         2</t>
  </si>
  <si>
    <t>200         2</t>
  </si>
  <si>
    <t>100          1</t>
  </si>
  <si>
    <t>0               0</t>
  </si>
  <si>
    <t>100          0</t>
  </si>
  <si>
    <t>0               4</t>
  </si>
  <si>
    <t>200          2</t>
  </si>
  <si>
    <t>100          5</t>
  </si>
  <si>
    <t>Ограничения</t>
  </si>
  <si>
    <t>x32 &lt;=</t>
  </si>
  <si>
    <t xml:space="preserve">x23 &gt;= </t>
  </si>
  <si>
    <t>Сумма доставки</t>
  </si>
  <si>
    <t>Тарифы</t>
  </si>
  <si>
    <t>Д1</t>
  </si>
  <si>
    <t>Д2</t>
  </si>
  <si>
    <t>Д3</t>
  </si>
  <si>
    <t>А1</t>
  </si>
  <si>
    <t>А2</t>
  </si>
  <si>
    <t>А3</t>
  </si>
  <si>
    <t>В1</t>
  </si>
  <si>
    <t>В2</t>
  </si>
  <si>
    <t>В3</t>
  </si>
  <si>
    <t>От предприятия к базе</t>
  </si>
  <si>
    <t>А4</t>
  </si>
  <si>
    <t>От базы до конечной точки</t>
  </si>
  <si>
    <t>В4</t>
  </si>
  <si>
    <t>+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</si>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</sst>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432955</xdr:colOff>
      <xdr:row>9</xdr:row>
      <xdr:rowOff>177118</xdr:rowOff>
    </xdr:from>
    <xdr:to>
      <xdr:col>9</xdr:col>
      <xdr:colOff>62976</xdr:colOff>
      <xdr:row>11</xdr:row>
      <xdr:rowOff>106271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45745514-2E31-BBF9-9DC0-C61AA7CBEB82}"/>
            </a:ext>
          </a:extLst>
        </xdr:cNvPr>
        <xdr:cNvCxnSpPr/>
      </xdr:nvCxnSpPr>
      <xdr:spPr>
        <a:xfrm flipH="1">
          <a:off x="4951426" y="2479649"/>
          <a:ext cx="240093" cy="307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440827</xdr:colOff>
      <xdr:row>8</xdr:row>
      <xdr:rowOff>19680</xdr:rowOff>
    </xdr:from>
    <xdr:to>
      <xdr:col>11</xdr:col>
      <xdr:colOff>35424</xdr:colOff>
      <xdr:row>11</xdr:row>
      <xdr:rowOff>106271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43714AB1-F3A0-DEF2-9E87-BA8E33B9F1D7}"/>
            </a:ext>
          </a:extLst>
        </xdr:cNvPr>
        <xdr:cNvCxnSpPr/>
      </xdr:nvCxnSpPr>
      <xdr:spPr>
        <a:xfrm flipV="1">
          <a:off x="4959298" y="2133285"/>
          <a:ext cx="1424814" cy="65336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582521</xdr:colOff>
      <xdr:row>8</xdr:row>
      <xdr:rowOff>39360</xdr:rowOff>
    </xdr:from>
    <xdr:to>
      <xdr:col>11</xdr:col>
      <xdr:colOff>7872</xdr:colOff>
      <xdr:row>10</xdr:row>
      <xdr:rowOff>51167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7AA0734B-8AB9-8076-4207-7787FB64DFF7}"/>
            </a:ext>
          </a:extLst>
        </xdr:cNvPr>
        <xdr:cNvCxnSpPr/>
      </xdr:nvCxnSpPr>
      <xdr:spPr>
        <a:xfrm flipH="1">
          <a:off x="5711064" y="2152965"/>
          <a:ext cx="645496" cy="3896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578585</xdr:colOff>
      <xdr:row>10</xdr:row>
      <xdr:rowOff>39359</xdr:rowOff>
    </xdr:from>
    <xdr:to>
      <xdr:col>10</xdr:col>
      <xdr:colOff>350299</xdr:colOff>
      <xdr:row>10</xdr:row>
      <xdr:rowOff>39359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42D86230-A4EB-2D2C-5AAF-A5CD48098EB0}"/>
            </a:ext>
          </a:extLst>
        </xdr:cNvPr>
        <xdr:cNvCxnSpPr/>
      </xdr:nvCxnSpPr>
      <xdr:spPr>
        <a:xfrm>
          <a:off x="5707128" y="2530816"/>
          <a:ext cx="3817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322748</xdr:colOff>
      <xdr:row>10</xdr:row>
      <xdr:rowOff>31487</xdr:rowOff>
    </xdr:from>
    <xdr:to>
      <xdr:col>11</xdr:col>
      <xdr:colOff>303068</xdr:colOff>
      <xdr:row>10</xdr:row>
      <xdr:rowOff>31487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593B33C9-12AB-6B5B-B7AB-9FD1B4BEFF53}"/>
            </a:ext>
          </a:extLst>
        </xdr:cNvPr>
        <xdr:cNvCxnSpPr/>
      </xdr:nvCxnSpPr>
      <xdr:spPr>
        <a:xfrm>
          <a:off x="6061364" y="2522944"/>
          <a:ext cx="59039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295196</xdr:colOff>
      <xdr:row>10</xdr:row>
      <xdr:rowOff>39359</xdr:rowOff>
    </xdr:from>
    <xdr:to>
      <xdr:col>11</xdr:col>
      <xdr:colOff>295196</xdr:colOff>
      <xdr:row>12</xdr:row>
      <xdr:rowOff>55103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ED641A5-13DC-C8AD-F0F5-BFC0A287B5F2}"/>
            </a:ext>
          </a:extLst>
        </xdr:cNvPr>
        <xdr:cNvCxnSpPr/>
      </xdr:nvCxnSpPr>
      <xdr:spPr>
        <a:xfrm>
          <a:off x="6643884" y="2530816"/>
          <a:ext cx="0" cy="3935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566777</xdr:colOff>
      <xdr:row>12</xdr:row>
      <xdr:rowOff>35423</xdr:rowOff>
    </xdr:from>
    <xdr:to>
      <xdr:col>11</xdr:col>
      <xdr:colOff>287324</xdr:colOff>
      <xdr:row>12</xdr:row>
      <xdr:rowOff>39359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ACD02F72-EEEA-1B4A-5B9E-38DCD108965F}"/>
            </a:ext>
          </a:extLst>
        </xdr:cNvPr>
        <xdr:cNvCxnSpPr/>
      </xdr:nvCxnSpPr>
      <xdr:spPr>
        <a:xfrm flipH="1" flipV="1">
          <a:off x="5085248" y="2904731"/>
          <a:ext cx="1550764" cy="3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376354</xdr:colOff>
      <xdr:row>16</xdr:row>
      <xdr:rowOff>27878</xdr:rowOff>
    </xdr:from>
    <xdr:to>
      <xdr:col>10</xdr:col>
      <xdr:colOff>88280</xdr:colOff>
      <xdr:row>16</xdr:row>
      <xdr:rowOff>32524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2F6A3A51-C968-9973-52B4-38096DD5D364}"/>
            </a:ext>
          </a:extLst>
        </xdr:cNvPr>
        <xdr:cNvCxnSpPr/>
      </xdr:nvCxnSpPr>
      <xdr:spPr>
        <a:xfrm flipH="1" flipV="1">
          <a:off x="6105293" y="3865756"/>
          <a:ext cx="320597" cy="46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16</xdr:row>
      <xdr:rowOff>27878</xdr:rowOff>
    </xdr:from>
    <xdr:to>
      <xdr:col>9</xdr:col>
      <xdr:colOff>381000</xdr:colOff>
      <xdr:row>17</xdr:row>
      <xdr:rowOff>92927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9C3E67CE-545B-9D6F-1DD6-ED371EDACA6D}"/>
            </a:ext>
          </a:extLst>
        </xdr:cNvPr>
        <xdr:cNvCxnSpPr/>
      </xdr:nvCxnSpPr>
      <xdr:spPr>
        <a:xfrm>
          <a:off x="6109939" y="3865756"/>
          <a:ext cx="0" cy="2555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367061</xdr:colOff>
      <xdr:row>17</xdr:row>
      <xdr:rowOff>51110</xdr:rowOff>
    </xdr:from>
    <xdr:to>
      <xdr:col>10</xdr:col>
      <xdr:colOff>232317</xdr:colOff>
      <xdr:row>17</xdr:row>
      <xdr:rowOff>60402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803AEFFD-6E41-9661-29C4-E3EF8230D65F}"/>
            </a:ext>
          </a:extLst>
        </xdr:cNvPr>
        <xdr:cNvCxnSpPr/>
      </xdr:nvCxnSpPr>
      <xdr:spPr>
        <a:xfrm flipV="1">
          <a:off x="6096000" y="4079488"/>
          <a:ext cx="473927" cy="92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16</xdr:row>
      <xdr:rowOff>37171</xdr:rowOff>
    </xdr:from>
    <xdr:to>
      <xdr:col>10</xdr:col>
      <xdr:colOff>199792</xdr:colOff>
      <xdr:row>17</xdr:row>
      <xdr:rowOff>27878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A982D371-A8DB-C5A2-1FCA-54E06D2BC323}"/>
            </a:ext>
          </a:extLst>
        </xdr:cNvPr>
        <xdr:cNvCxnSpPr/>
      </xdr:nvCxnSpPr>
      <xdr:spPr>
        <a:xfrm flipV="1">
          <a:off x="6528110" y="3875049"/>
          <a:ext cx="9292" cy="1812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274136</xdr:colOff>
      <xdr:row>15</xdr:row>
      <xdr:rowOff>176561</xdr:rowOff>
    </xdr:from>
    <xdr:to>
      <xdr:col>10</xdr:col>
      <xdr:colOff>413526</xdr:colOff>
      <xdr:row>16</xdr:row>
      <xdr:rowOff>125451</xdr:rowOff>
    </xdr:to>
    <xdr:sp macro="" textlink="">
      <xdr:nvSpPr>
        <xdr:cNvPr id="47" name="Знак ''плюс'' 46">
          <a:extLst>
            <a:ext uri="{FF2B5EF4-FFF2-40B4-BE49-F238E27FC236}">
              <a16:creationId xmlns:a16="http://schemas.microsoft.com/office/drawing/2014/main" id="{54416809-688F-F816-401E-E1EE5D587A79}"/>
            </a:ext>
          </a:extLst>
        </xdr:cNvPr>
        <xdr:cNvSpPr/>
      </xdr:nvSpPr>
      <xdr:spPr>
        <a:xfrm>
          <a:off x="6611746" y="3823939"/>
          <a:ext cx="139390" cy="139390"/>
        </a:xfrm>
        <a:prstGeom prst="mathPlus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9</xdr:col>
      <xdr:colOff>199793</xdr:colOff>
      <xdr:row>17</xdr:row>
      <xdr:rowOff>74341</xdr:rowOff>
    </xdr:from>
    <xdr:to>
      <xdr:col>9</xdr:col>
      <xdr:colOff>367062</xdr:colOff>
      <xdr:row>18</xdr:row>
      <xdr:rowOff>41817</xdr:rowOff>
    </xdr:to>
    <xdr:sp macro="" textlink="">
      <xdr:nvSpPr>
        <xdr:cNvPr id="48" name="Знак ''плюс'' 47">
          <a:extLst>
            <a:ext uri="{FF2B5EF4-FFF2-40B4-BE49-F238E27FC236}">
              <a16:creationId xmlns:a16="http://schemas.microsoft.com/office/drawing/2014/main" id="{03C65930-9FEC-3595-1ED7-0EE041B2FBBF}"/>
            </a:ext>
          </a:extLst>
        </xdr:cNvPr>
        <xdr:cNvSpPr/>
      </xdr:nvSpPr>
      <xdr:spPr>
        <a:xfrm>
          <a:off x="5928732" y="4102719"/>
          <a:ext cx="167269" cy="157976"/>
        </a:xfrm>
        <a:prstGeom prst="mathPlus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9</xdr:col>
      <xdr:colOff>176561</xdr:colOff>
      <xdr:row>15</xdr:row>
      <xdr:rowOff>153331</xdr:rowOff>
    </xdr:from>
    <xdr:to>
      <xdr:col>9</xdr:col>
      <xdr:colOff>385646</xdr:colOff>
      <xdr:row>16</xdr:row>
      <xdr:rowOff>74343</xdr:rowOff>
    </xdr:to>
    <xdr:sp macro="" textlink="">
      <xdr:nvSpPr>
        <xdr:cNvPr id="49" name="Знак ''минус'' 48">
          <a:extLst>
            <a:ext uri="{FF2B5EF4-FFF2-40B4-BE49-F238E27FC236}">
              <a16:creationId xmlns:a16="http://schemas.microsoft.com/office/drawing/2014/main" id="{6AA8494E-D0B0-3CE1-716D-20596F294453}"/>
            </a:ext>
          </a:extLst>
        </xdr:cNvPr>
        <xdr:cNvSpPr/>
      </xdr:nvSpPr>
      <xdr:spPr>
        <a:xfrm>
          <a:off x="5905500" y="3800709"/>
          <a:ext cx="209085" cy="111512"/>
        </a:xfrm>
        <a:prstGeom prst="mathMinus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10</xdr:col>
      <xdr:colOff>246256</xdr:colOff>
      <xdr:row>17</xdr:row>
      <xdr:rowOff>55757</xdr:rowOff>
    </xdr:from>
    <xdr:to>
      <xdr:col>10</xdr:col>
      <xdr:colOff>487866</xdr:colOff>
      <xdr:row>18</xdr:row>
      <xdr:rowOff>41818</xdr:rowOff>
    </xdr:to>
    <xdr:sp macro="" textlink="">
      <xdr:nvSpPr>
        <xdr:cNvPr id="50" name="Знак ''минус'' 49">
          <a:extLst>
            <a:ext uri="{FF2B5EF4-FFF2-40B4-BE49-F238E27FC236}">
              <a16:creationId xmlns:a16="http://schemas.microsoft.com/office/drawing/2014/main" id="{B5D681FF-8EDE-E552-CFD8-BD334030940F}"/>
            </a:ext>
          </a:extLst>
        </xdr:cNvPr>
        <xdr:cNvSpPr/>
      </xdr:nvSpPr>
      <xdr:spPr>
        <a:xfrm>
          <a:off x="6583866" y="4084135"/>
          <a:ext cx="241610" cy="176561"/>
        </a:xfrm>
        <a:prstGeom prst="mathMinus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3"/>
  <sheetViews>
    <sheetView tabSelected="1" topLeftCell="AW1" zoomScale="123" zoomScaleNormal="55" workbookViewId="0">
      <selection activeCell="BC9" sqref="BC9"/>
    </sheetView>
  </sheetViews>
  <sheetFormatPr defaultRowHeight="15" x14ac:dyDescent="0.25"/>
  <cols>
    <col min="1" max="1" width="12.85546875" customWidth="1"/>
    <col min="8" max="8" width="13" customWidth="1"/>
    <col min="16" max="16" width="15.5703125" customWidth="1"/>
    <col min="24" max="24" width="13.28515625" customWidth="1"/>
  </cols>
  <sheetData>
    <row r="1" spans="1:57" ht="47.25" customHeight="1" x14ac:dyDescent="0.25">
      <c r="A1" s="1" t="s">
        <v>0</v>
      </c>
      <c r="B1" s="3">
        <v>100</v>
      </c>
      <c r="C1" s="3">
        <v>200</v>
      </c>
      <c r="D1" s="3">
        <v>200</v>
      </c>
      <c r="E1" s="3">
        <v>300</v>
      </c>
      <c r="F1" s="3" t="s">
        <v>13</v>
      </c>
      <c r="H1" s="1" t="s">
        <v>0</v>
      </c>
      <c r="I1" s="3">
        <v>100</v>
      </c>
      <c r="J1" s="3">
        <v>200</v>
      </c>
      <c r="K1" s="3">
        <v>200</v>
      </c>
      <c r="L1" s="3">
        <v>300</v>
      </c>
      <c r="M1" s="3"/>
      <c r="P1" s="1" t="s">
        <v>0</v>
      </c>
      <c r="Q1" s="3">
        <v>100</v>
      </c>
      <c r="R1" s="3">
        <v>200</v>
      </c>
      <c r="S1" s="3">
        <v>200</v>
      </c>
      <c r="T1" s="3">
        <v>300</v>
      </c>
      <c r="X1" s="1" t="s">
        <v>0</v>
      </c>
      <c r="Y1" s="3">
        <v>100</v>
      </c>
      <c r="Z1" s="3">
        <v>200</v>
      </c>
      <c r="AA1" s="3">
        <v>200</v>
      </c>
      <c r="AB1" s="3">
        <v>300</v>
      </c>
      <c r="AJ1" t="s">
        <v>28</v>
      </c>
      <c r="AS1" t="s">
        <v>38</v>
      </c>
      <c r="AZ1" t="s">
        <v>40</v>
      </c>
    </row>
    <row r="2" spans="1:57" x14ac:dyDescent="0.25">
      <c r="A2" s="3">
        <v>100</v>
      </c>
      <c r="B2">
        <v>4</v>
      </c>
      <c r="C2">
        <v>3</v>
      </c>
      <c r="D2">
        <v>5</v>
      </c>
      <c r="E2">
        <v>2</v>
      </c>
      <c r="F2">
        <v>-3</v>
      </c>
      <c r="H2" s="3">
        <v>100</v>
      </c>
      <c r="I2">
        <v>4</v>
      </c>
      <c r="J2">
        <v>3</v>
      </c>
      <c r="K2">
        <v>5</v>
      </c>
      <c r="L2" s="5" t="s">
        <v>16</v>
      </c>
      <c r="M2" s="3">
        <v>-3</v>
      </c>
      <c r="P2" s="3">
        <v>100</v>
      </c>
      <c r="Q2">
        <v>4</v>
      </c>
      <c r="R2">
        <v>3</v>
      </c>
      <c r="S2">
        <v>5</v>
      </c>
      <c r="T2">
        <v>2</v>
      </c>
      <c r="X2" s="3">
        <v>100</v>
      </c>
      <c r="Y2">
        <v>4</v>
      </c>
      <c r="Z2">
        <v>3</v>
      </c>
      <c r="AA2">
        <v>5</v>
      </c>
      <c r="AB2">
        <v>2</v>
      </c>
      <c r="AJ2" t="s">
        <v>29</v>
      </c>
      <c r="AK2" t="s">
        <v>30</v>
      </c>
      <c r="AL2" t="s">
        <v>31</v>
      </c>
      <c r="AM2" t="s">
        <v>35</v>
      </c>
      <c r="AN2" t="s">
        <v>36</v>
      </c>
      <c r="AO2" t="s">
        <v>37</v>
      </c>
      <c r="AT2" t="s">
        <v>29</v>
      </c>
      <c r="AU2" t="s">
        <v>30</v>
      </c>
      <c r="AV2" t="s">
        <v>31</v>
      </c>
      <c r="BA2" t="s">
        <v>35</v>
      </c>
      <c r="BB2" t="s">
        <v>36</v>
      </c>
      <c r="BC2" t="s">
        <v>41</v>
      </c>
      <c r="BD2" t="s">
        <v>41</v>
      </c>
    </row>
    <row r="3" spans="1:57" x14ac:dyDescent="0.25">
      <c r="A3" s="3">
        <v>200</v>
      </c>
      <c r="B3">
        <v>7</v>
      </c>
      <c r="C3">
        <v>1</v>
      </c>
      <c r="D3">
        <v>2</v>
      </c>
      <c r="E3">
        <v>3</v>
      </c>
      <c r="F3">
        <v>-1</v>
      </c>
      <c r="H3" s="3">
        <v>200</v>
      </c>
      <c r="I3">
        <v>7</v>
      </c>
      <c r="J3">
        <v>1</v>
      </c>
      <c r="K3" s="5" t="s">
        <v>17</v>
      </c>
      <c r="L3">
        <v>3</v>
      </c>
      <c r="M3" s="3">
        <v>-2</v>
      </c>
      <c r="P3" s="3">
        <v>200</v>
      </c>
      <c r="Q3">
        <v>7</v>
      </c>
      <c r="R3">
        <v>1</v>
      </c>
      <c r="S3">
        <v>2</v>
      </c>
      <c r="T3">
        <v>3</v>
      </c>
      <c r="X3" s="3">
        <v>200</v>
      </c>
      <c r="Y3">
        <v>7</v>
      </c>
      <c r="Z3">
        <v>1</v>
      </c>
      <c r="AA3">
        <v>2</v>
      </c>
      <c r="AB3">
        <v>3</v>
      </c>
      <c r="AJ3" s="6">
        <v>290</v>
      </c>
      <c r="AK3" s="6">
        <v>360</v>
      </c>
      <c r="AL3" s="6">
        <v>350</v>
      </c>
      <c r="AM3" s="6">
        <v>300</v>
      </c>
      <c r="AN3" s="6">
        <v>200</v>
      </c>
      <c r="AO3" s="6">
        <v>260</v>
      </c>
      <c r="AS3" t="s">
        <v>32</v>
      </c>
      <c r="AT3">
        <v>23</v>
      </c>
      <c r="AU3">
        <v>25</v>
      </c>
      <c r="AV3">
        <v>15</v>
      </c>
      <c r="AW3">
        <v>170</v>
      </c>
      <c r="AZ3" t="s">
        <v>29</v>
      </c>
      <c r="BA3">
        <v>6</v>
      </c>
      <c r="BB3">
        <v>3</v>
      </c>
      <c r="BC3">
        <v>10</v>
      </c>
      <c r="BD3">
        <v>0</v>
      </c>
      <c r="BE3">
        <v>290</v>
      </c>
    </row>
    <row r="4" spans="1:57" x14ac:dyDescent="0.25">
      <c r="A4" s="3">
        <v>300</v>
      </c>
      <c r="B4">
        <v>9</v>
      </c>
      <c r="C4">
        <v>2</v>
      </c>
      <c r="D4">
        <v>4</v>
      </c>
      <c r="E4">
        <v>5</v>
      </c>
      <c r="F4">
        <v>0</v>
      </c>
      <c r="H4" s="3">
        <v>300</v>
      </c>
      <c r="I4">
        <v>9</v>
      </c>
      <c r="J4" s="5" t="s">
        <v>22</v>
      </c>
      <c r="K4" s="5" t="s">
        <v>21</v>
      </c>
      <c r="L4" s="5" t="s">
        <v>23</v>
      </c>
      <c r="M4" s="3">
        <v>0</v>
      </c>
      <c r="P4" s="3">
        <v>300</v>
      </c>
      <c r="Q4">
        <v>9</v>
      </c>
      <c r="R4">
        <v>2</v>
      </c>
      <c r="S4">
        <v>4</v>
      </c>
      <c r="T4">
        <v>5</v>
      </c>
      <c r="X4" s="3">
        <v>300</v>
      </c>
      <c r="Y4">
        <v>9</v>
      </c>
      <c r="Z4">
        <v>2</v>
      </c>
      <c r="AA4">
        <v>4</v>
      </c>
      <c r="AB4">
        <v>5</v>
      </c>
      <c r="AH4" t="s">
        <v>32</v>
      </c>
      <c r="AI4" s="6">
        <v>170</v>
      </c>
      <c r="AJ4" s="7">
        <v>23</v>
      </c>
      <c r="AK4" s="12">
        <v>25</v>
      </c>
      <c r="AL4" s="8">
        <v>15</v>
      </c>
      <c r="AM4" s="7">
        <v>100</v>
      </c>
      <c r="AN4" s="9">
        <v>100</v>
      </c>
      <c r="AO4" s="8">
        <v>100</v>
      </c>
      <c r="AS4" t="s">
        <v>33</v>
      </c>
      <c r="AT4">
        <v>20</v>
      </c>
      <c r="AU4">
        <v>22</v>
      </c>
      <c r="AV4">
        <v>18</v>
      </c>
      <c r="AW4">
        <v>230</v>
      </c>
      <c r="AZ4" t="s">
        <v>30</v>
      </c>
      <c r="BA4">
        <v>3</v>
      </c>
      <c r="BB4">
        <v>1</v>
      </c>
      <c r="BC4">
        <v>12</v>
      </c>
      <c r="BD4">
        <v>0</v>
      </c>
      <c r="BE4">
        <v>360</v>
      </c>
    </row>
    <row r="5" spans="1:57" x14ac:dyDescent="0.25">
      <c r="A5" s="3">
        <v>100</v>
      </c>
      <c r="B5">
        <v>1</v>
      </c>
      <c r="C5">
        <v>3</v>
      </c>
      <c r="D5">
        <v>6</v>
      </c>
      <c r="E5">
        <v>4</v>
      </c>
      <c r="F5">
        <v>-4</v>
      </c>
      <c r="H5" s="3">
        <v>100</v>
      </c>
      <c r="I5" s="5" t="s">
        <v>18</v>
      </c>
      <c r="J5">
        <v>3</v>
      </c>
      <c r="K5">
        <v>6</v>
      </c>
      <c r="L5">
        <v>4</v>
      </c>
      <c r="M5" s="3">
        <v>-4</v>
      </c>
      <c r="P5" s="3">
        <v>100</v>
      </c>
      <c r="Q5">
        <v>1</v>
      </c>
      <c r="R5">
        <v>3</v>
      </c>
      <c r="S5">
        <v>6</v>
      </c>
      <c r="T5">
        <v>4</v>
      </c>
      <c r="X5" s="3">
        <v>100</v>
      </c>
      <c r="Y5">
        <v>1</v>
      </c>
      <c r="Z5">
        <v>3</v>
      </c>
      <c r="AA5">
        <v>6</v>
      </c>
      <c r="AB5">
        <v>4</v>
      </c>
      <c r="AH5" t="s">
        <v>33</v>
      </c>
      <c r="AI5" s="6">
        <v>230</v>
      </c>
      <c r="AJ5" s="10">
        <v>20</v>
      </c>
      <c r="AK5" s="12">
        <v>22</v>
      </c>
      <c r="AL5" s="11">
        <v>18</v>
      </c>
      <c r="AM5" s="10">
        <v>100</v>
      </c>
      <c r="AN5" s="12">
        <v>100</v>
      </c>
      <c r="AO5" s="11">
        <v>100</v>
      </c>
      <c r="AS5" t="s">
        <v>34</v>
      </c>
      <c r="AT5">
        <v>18</v>
      </c>
      <c r="AU5">
        <v>24</v>
      </c>
      <c r="AV5">
        <v>16</v>
      </c>
      <c r="AW5">
        <v>360</v>
      </c>
      <c r="AZ5" t="s">
        <v>31</v>
      </c>
      <c r="BA5">
        <v>5</v>
      </c>
      <c r="BB5">
        <v>2</v>
      </c>
      <c r="BC5">
        <v>10</v>
      </c>
      <c r="BD5">
        <v>0</v>
      </c>
      <c r="BE5">
        <v>350</v>
      </c>
    </row>
    <row r="6" spans="1:57" x14ac:dyDescent="0.25">
      <c r="A6" s="3">
        <v>100</v>
      </c>
      <c r="B6">
        <v>0</v>
      </c>
      <c r="C6">
        <v>0</v>
      </c>
      <c r="D6">
        <v>0</v>
      </c>
      <c r="E6">
        <v>0</v>
      </c>
      <c r="F6">
        <v>-5</v>
      </c>
      <c r="H6" s="3">
        <v>100</v>
      </c>
      <c r="I6" s="5" t="s">
        <v>19</v>
      </c>
      <c r="J6">
        <v>0</v>
      </c>
      <c r="K6">
        <v>0</v>
      </c>
      <c r="L6" s="5" t="s">
        <v>20</v>
      </c>
      <c r="M6" s="3">
        <v>-5</v>
      </c>
      <c r="P6" s="3">
        <v>100</v>
      </c>
      <c r="Q6">
        <v>0</v>
      </c>
      <c r="R6">
        <v>0</v>
      </c>
      <c r="S6">
        <v>0</v>
      </c>
      <c r="T6">
        <v>0</v>
      </c>
      <c r="X6" s="3">
        <v>100</v>
      </c>
      <c r="Y6">
        <v>0</v>
      </c>
      <c r="Z6">
        <v>0</v>
      </c>
      <c r="AA6">
        <v>0</v>
      </c>
      <c r="AB6">
        <v>0</v>
      </c>
      <c r="AH6" t="s">
        <v>34</v>
      </c>
      <c r="AI6" s="6">
        <v>360</v>
      </c>
      <c r="AJ6" s="10">
        <v>18</v>
      </c>
      <c r="AK6" s="12">
        <v>24</v>
      </c>
      <c r="AL6" s="11">
        <v>16</v>
      </c>
      <c r="AM6" s="10">
        <v>100</v>
      </c>
      <c r="AN6" s="12">
        <v>100</v>
      </c>
      <c r="AO6" s="11">
        <v>100</v>
      </c>
      <c r="AS6" t="s">
        <v>39</v>
      </c>
      <c r="AT6">
        <v>0</v>
      </c>
      <c r="AU6">
        <v>0</v>
      </c>
      <c r="AV6">
        <v>0</v>
      </c>
      <c r="AW6">
        <v>240</v>
      </c>
      <c r="BA6">
        <v>300</v>
      </c>
      <c r="BB6">
        <v>200</v>
      </c>
      <c r="BC6">
        <v>260</v>
      </c>
      <c r="BD6">
        <v>240</v>
      </c>
    </row>
    <row r="7" spans="1:57" x14ac:dyDescent="0.25">
      <c r="A7" s="2" t="s">
        <v>12</v>
      </c>
      <c r="B7">
        <v>5</v>
      </c>
      <c r="C7">
        <v>2</v>
      </c>
      <c r="D7">
        <v>4</v>
      </c>
      <c r="E7">
        <v>5</v>
      </c>
      <c r="H7" s="3" t="s">
        <v>12</v>
      </c>
      <c r="I7" s="3">
        <v>5</v>
      </c>
      <c r="J7" s="3">
        <v>2</v>
      </c>
      <c r="K7" s="3">
        <v>4</v>
      </c>
      <c r="L7" s="3">
        <v>5</v>
      </c>
      <c r="M7" s="3"/>
      <c r="AH7" t="s">
        <v>29</v>
      </c>
      <c r="AI7" s="6">
        <v>290</v>
      </c>
      <c r="AJ7" s="9">
        <v>0</v>
      </c>
      <c r="AK7" s="9">
        <v>100</v>
      </c>
      <c r="AL7" s="8">
        <v>100</v>
      </c>
      <c r="AM7" s="9">
        <v>6</v>
      </c>
      <c r="AN7" s="9">
        <v>3</v>
      </c>
      <c r="AO7" s="8">
        <v>10</v>
      </c>
      <c r="AT7">
        <v>290</v>
      </c>
      <c r="AU7">
        <v>360</v>
      </c>
      <c r="AV7">
        <v>350</v>
      </c>
    </row>
    <row r="8" spans="1:57" ht="15" customHeight="1" x14ac:dyDescent="0.25">
      <c r="A8" s="1" t="s">
        <v>1</v>
      </c>
      <c r="B8" s="3">
        <v>100</v>
      </c>
      <c r="C8" s="3">
        <v>200</v>
      </c>
      <c r="D8" s="3">
        <v>200</v>
      </c>
      <c r="E8" s="3">
        <v>300</v>
      </c>
      <c r="H8" s="1" t="s">
        <v>1</v>
      </c>
      <c r="I8" s="3">
        <v>100</v>
      </c>
      <c r="J8" s="3">
        <v>200</v>
      </c>
      <c r="K8" s="3">
        <v>200</v>
      </c>
      <c r="L8" s="3">
        <v>300</v>
      </c>
      <c r="P8" s="1" t="s">
        <v>0</v>
      </c>
      <c r="Q8" s="3">
        <v>100</v>
      </c>
      <c r="R8" s="3">
        <v>200</v>
      </c>
      <c r="S8" s="3">
        <v>200</v>
      </c>
      <c r="T8" s="3">
        <v>300</v>
      </c>
      <c r="X8" s="1" t="s">
        <v>0</v>
      </c>
      <c r="Y8" s="3">
        <v>100</v>
      </c>
      <c r="Z8" s="3">
        <v>200</v>
      </c>
      <c r="AA8" s="3">
        <v>200</v>
      </c>
      <c r="AB8" s="3">
        <v>300</v>
      </c>
      <c r="AE8" t="s">
        <v>24</v>
      </c>
      <c r="AH8" t="s">
        <v>30</v>
      </c>
      <c r="AI8" s="6">
        <v>360</v>
      </c>
      <c r="AJ8" s="10">
        <v>100</v>
      </c>
      <c r="AK8" s="12">
        <v>0</v>
      </c>
      <c r="AL8" s="11">
        <v>100</v>
      </c>
      <c r="AM8" s="12">
        <v>3</v>
      </c>
      <c r="AN8" s="12">
        <v>1</v>
      </c>
      <c r="AO8" s="11">
        <v>12</v>
      </c>
    </row>
    <row r="9" spans="1:57" x14ac:dyDescent="0.25">
      <c r="A9" s="3">
        <v>100</v>
      </c>
      <c r="B9">
        <v>0</v>
      </c>
      <c r="C9">
        <v>0</v>
      </c>
      <c r="D9">
        <v>0</v>
      </c>
      <c r="E9">
        <v>100</v>
      </c>
      <c r="H9" s="3">
        <v>100</v>
      </c>
      <c r="L9" t="s">
        <v>6</v>
      </c>
      <c r="P9" s="3">
        <v>100</v>
      </c>
      <c r="Q9">
        <v>0</v>
      </c>
      <c r="R9">
        <v>0</v>
      </c>
      <c r="S9">
        <v>0</v>
      </c>
      <c r="T9">
        <v>100</v>
      </c>
      <c r="U9">
        <f>SUM(Q9:T9)</f>
        <v>100</v>
      </c>
      <c r="X9" s="3">
        <v>100</v>
      </c>
      <c r="Y9">
        <v>0</v>
      </c>
      <c r="Z9">
        <v>0</v>
      </c>
      <c r="AA9">
        <v>0</v>
      </c>
      <c r="AB9">
        <v>100</v>
      </c>
      <c r="AC9">
        <f>SUM(Y9:AB9)</f>
        <v>100</v>
      </c>
      <c r="AE9" t="s">
        <v>25</v>
      </c>
      <c r="AF9">
        <v>100</v>
      </c>
      <c r="AH9" t="s">
        <v>31</v>
      </c>
      <c r="AI9" s="6">
        <v>350</v>
      </c>
      <c r="AJ9" s="13">
        <v>100</v>
      </c>
      <c r="AK9" s="15">
        <v>100</v>
      </c>
      <c r="AL9" s="14">
        <v>0</v>
      </c>
      <c r="AM9" s="15">
        <v>5</v>
      </c>
      <c r="AN9" s="15">
        <v>2</v>
      </c>
      <c r="AO9" s="14">
        <v>10</v>
      </c>
      <c r="AS9" t="s">
        <v>1</v>
      </c>
      <c r="AZ9" t="s">
        <v>1</v>
      </c>
    </row>
    <row r="10" spans="1:57" x14ac:dyDescent="0.25">
      <c r="A10" s="3">
        <v>200</v>
      </c>
      <c r="B10">
        <v>0</v>
      </c>
      <c r="C10">
        <v>200</v>
      </c>
      <c r="D10">
        <v>0</v>
      </c>
      <c r="E10">
        <v>0</v>
      </c>
      <c r="H10" s="3">
        <v>200</v>
      </c>
      <c r="J10" t="s">
        <v>4</v>
      </c>
      <c r="P10" s="3">
        <v>200</v>
      </c>
      <c r="Q10">
        <v>0</v>
      </c>
      <c r="R10">
        <v>0</v>
      </c>
      <c r="S10">
        <v>100</v>
      </c>
      <c r="T10">
        <v>100</v>
      </c>
      <c r="U10">
        <f t="shared" ref="U10:U13" si="0">SUM(Q10:T10)</f>
        <v>200</v>
      </c>
      <c r="X10" s="3">
        <v>200</v>
      </c>
      <c r="Y10">
        <v>0</v>
      </c>
      <c r="Z10">
        <v>100</v>
      </c>
      <c r="AA10">
        <v>100</v>
      </c>
      <c r="AB10">
        <v>0</v>
      </c>
      <c r="AC10">
        <f t="shared" ref="AC10:AC13" si="1">SUM(Y10:AB10)</f>
        <v>200</v>
      </c>
      <c r="AE10" t="s">
        <v>26</v>
      </c>
      <c r="AF10">
        <v>100</v>
      </c>
      <c r="AT10" t="s">
        <v>29</v>
      </c>
      <c r="AU10" t="s">
        <v>30</v>
      </c>
      <c r="AV10" t="s">
        <v>31</v>
      </c>
      <c r="BA10" t="s">
        <v>35</v>
      </c>
      <c r="BB10" t="s">
        <v>36</v>
      </c>
      <c r="BC10" t="s">
        <v>41</v>
      </c>
      <c r="BD10" t="s">
        <v>41</v>
      </c>
    </row>
    <row r="11" spans="1:57" x14ac:dyDescent="0.25">
      <c r="A11" s="3">
        <v>300</v>
      </c>
      <c r="B11">
        <v>0</v>
      </c>
      <c r="C11">
        <v>0</v>
      </c>
      <c r="D11">
        <v>200</v>
      </c>
      <c r="E11">
        <v>100</v>
      </c>
      <c r="H11" s="3">
        <v>300</v>
      </c>
      <c r="J11" t="s">
        <v>10</v>
      </c>
      <c r="K11" t="s">
        <v>5</v>
      </c>
      <c r="L11" t="s">
        <v>7</v>
      </c>
      <c r="P11" s="3">
        <v>300</v>
      </c>
      <c r="Q11">
        <v>0</v>
      </c>
      <c r="R11">
        <v>200</v>
      </c>
      <c r="S11">
        <v>100</v>
      </c>
      <c r="T11">
        <v>0</v>
      </c>
      <c r="U11">
        <f t="shared" si="0"/>
        <v>300</v>
      </c>
      <c r="X11" s="3">
        <v>300</v>
      </c>
      <c r="Y11">
        <v>0</v>
      </c>
      <c r="Z11">
        <v>100</v>
      </c>
      <c r="AA11">
        <v>200</v>
      </c>
      <c r="AB11">
        <v>0</v>
      </c>
      <c r="AC11">
        <f t="shared" si="1"/>
        <v>300</v>
      </c>
      <c r="AS11" t="s">
        <v>32</v>
      </c>
      <c r="AT11">
        <v>0</v>
      </c>
      <c r="AU11">
        <v>0</v>
      </c>
      <c r="AV11">
        <v>170</v>
      </c>
      <c r="AW11">
        <f>SUM(AT11:AV11)</f>
        <v>170</v>
      </c>
      <c r="AZ11" t="s">
        <v>29</v>
      </c>
      <c r="BA11">
        <v>0</v>
      </c>
      <c r="BB11">
        <v>0</v>
      </c>
      <c r="BC11">
        <v>260</v>
      </c>
      <c r="BD11">
        <v>30</v>
      </c>
      <c r="BE11">
        <f>SUM(BA11:BD11)</f>
        <v>290</v>
      </c>
    </row>
    <row r="12" spans="1:57" x14ac:dyDescent="0.25">
      <c r="A12" s="3">
        <v>100</v>
      </c>
      <c r="B12">
        <v>100</v>
      </c>
      <c r="C12">
        <v>0</v>
      </c>
      <c r="D12">
        <v>0</v>
      </c>
      <c r="E12">
        <v>0</v>
      </c>
      <c r="H12" s="3">
        <v>100</v>
      </c>
      <c r="I12" t="s">
        <v>9</v>
      </c>
      <c r="P12" s="3">
        <v>100</v>
      </c>
      <c r="Q12">
        <v>100</v>
      </c>
      <c r="R12">
        <v>0</v>
      </c>
      <c r="S12">
        <v>0</v>
      </c>
      <c r="T12">
        <v>0</v>
      </c>
      <c r="U12">
        <f t="shared" si="0"/>
        <v>100</v>
      </c>
      <c r="X12" s="3">
        <v>100</v>
      </c>
      <c r="Y12">
        <v>100</v>
      </c>
      <c r="Z12">
        <v>0</v>
      </c>
      <c r="AA12">
        <v>0</v>
      </c>
      <c r="AB12">
        <v>0</v>
      </c>
      <c r="AC12">
        <f t="shared" si="1"/>
        <v>100</v>
      </c>
      <c r="AS12" t="s">
        <v>33</v>
      </c>
      <c r="AT12">
        <v>110</v>
      </c>
      <c r="AU12">
        <v>120</v>
      </c>
      <c r="AV12">
        <v>0</v>
      </c>
      <c r="AW12">
        <f>SUM(AT12:AV12)</f>
        <v>230</v>
      </c>
      <c r="AZ12" t="s">
        <v>30</v>
      </c>
      <c r="BA12">
        <v>300</v>
      </c>
      <c r="BB12">
        <v>60</v>
      </c>
      <c r="BC12">
        <v>0</v>
      </c>
      <c r="BD12">
        <v>0</v>
      </c>
      <c r="BE12">
        <f t="shared" ref="BE12:BE13" si="2">SUM(BA12:BD12)</f>
        <v>360</v>
      </c>
    </row>
    <row r="13" spans="1:57" x14ac:dyDescent="0.25">
      <c r="A13" s="3">
        <v>100</v>
      </c>
      <c r="B13">
        <v>0</v>
      </c>
      <c r="C13">
        <v>0</v>
      </c>
      <c r="D13">
        <v>0</v>
      </c>
      <c r="E13">
        <v>100</v>
      </c>
      <c r="H13" s="3">
        <v>100</v>
      </c>
      <c r="I13" t="s">
        <v>11</v>
      </c>
      <c r="L13" t="s">
        <v>8</v>
      </c>
      <c r="P13" s="3">
        <v>100</v>
      </c>
      <c r="Q13">
        <v>0</v>
      </c>
      <c r="R13">
        <v>0</v>
      </c>
      <c r="S13">
        <v>0</v>
      </c>
      <c r="T13">
        <v>100</v>
      </c>
      <c r="U13">
        <f t="shared" si="0"/>
        <v>100</v>
      </c>
      <c r="X13" s="3">
        <v>100</v>
      </c>
      <c r="Y13">
        <v>0</v>
      </c>
      <c r="Z13">
        <v>0</v>
      </c>
      <c r="AA13">
        <v>0</v>
      </c>
      <c r="AB13">
        <v>100</v>
      </c>
      <c r="AC13">
        <f t="shared" si="1"/>
        <v>100</v>
      </c>
      <c r="AJ13" t="s">
        <v>29</v>
      </c>
      <c r="AK13" t="s">
        <v>30</v>
      </c>
      <c r="AL13" t="s">
        <v>31</v>
      </c>
      <c r="AM13" t="s">
        <v>35</v>
      </c>
      <c r="AN13" t="s">
        <v>36</v>
      </c>
      <c r="AO13" t="s">
        <v>37</v>
      </c>
      <c r="AQ13">
        <f>SUM(AQ14:AQ19)</f>
        <v>1760</v>
      </c>
      <c r="AS13" t="s">
        <v>34</v>
      </c>
      <c r="AT13">
        <v>180</v>
      </c>
      <c r="AU13">
        <v>0</v>
      </c>
      <c r="AV13">
        <v>180</v>
      </c>
      <c r="AW13">
        <f>SUM(AT13:AV13)</f>
        <v>360</v>
      </c>
      <c r="AZ13" t="s">
        <v>31</v>
      </c>
      <c r="BA13">
        <v>0</v>
      </c>
      <c r="BB13">
        <v>140</v>
      </c>
      <c r="BC13">
        <v>0</v>
      </c>
      <c r="BD13">
        <v>210</v>
      </c>
      <c r="BE13">
        <f t="shared" si="2"/>
        <v>350</v>
      </c>
    </row>
    <row r="14" spans="1:57" x14ac:dyDescent="0.25">
      <c r="Q14">
        <f>SUM(Q9:Q13)</f>
        <v>100</v>
      </c>
      <c r="R14">
        <f t="shared" ref="R14:T14" si="3">SUM(R9:R13)</f>
        <v>200</v>
      </c>
      <c r="S14">
        <f t="shared" si="3"/>
        <v>200</v>
      </c>
      <c r="T14">
        <f t="shared" si="3"/>
        <v>300</v>
      </c>
      <c r="Y14">
        <f>SUM(Y9:Y13)</f>
        <v>100</v>
      </c>
      <c r="Z14">
        <f t="shared" ref="Z14" si="4">SUM(Z9:Z13)</f>
        <v>200</v>
      </c>
      <c r="AA14">
        <f t="shared" ref="AA14" si="5">SUM(AA9:AA13)</f>
        <v>300</v>
      </c>
      <c r="AB14">
        <f t="shared" ref="AB14" si="6">SUM(AB9:AB13)</f>
        <v>200</v>
      </c>
      <c r="AI14" t="s">
        <v>32</v>
      </c>
      <c r="AJ14" s="7">
        <v>0</v>
      </c>
      <c r="AK14" s="9">
        <v>0</v>
      </c>
      <c r="AL14" s="8">
        <v>170</v>
      </c>
      <c r="AM14" s="7">
        <v>0</v>
      </c>
      <c r="AN14" s="9">
        <v>0</v>
      </c>
      <c r="AO14" s="8">
        <v>0</v>
      </c>
      <c r="AP14">
        <f>SUM(AJ14:AO14)</f>
        <v>170</v>
      </c>
      <c r="AQ14">
        <v>170</v>
      </c>
      <c r="AS14" t="s">
        <v>39</v>
      </c>
      <c r="AT14">
        <v>0</v>
      </c>
      <c r="AU14">
        <v>240</v>
      </c>
      <c r="AV14">
        <v>0</v>
      </c>
      <c r="AW14">
        <f>SUM(AT14:AV14)</f>
        <v>240</v>
      </c>
      <c r="BA14">
        <f>SUM(BA11:BA13)</f>
        <v>300</v>
      </c>
      <c r="BB14">
        <f t="shared" ref="BB14:BD14" si="7">SUM(BB11:BB13)</f>
        <v>200</v>
      </c>
      <c r="BC14">
        <f t="shared" si="7"/>
        <v>260</v>
      </c>
      <c r="BD14">
        <f t="shared" si="7"/>
        <v>240</v>
      </c>
    </row>
    <row r="15" spans="1:57" x14ac:dyDescent="0.25">
      <c r="A15" t="s">
        <v>3</v>
      </c>
      <c r="H15" s="1" t="s">
        <v>1</v>
      </c>
      <c r="I15" s="3">
        <v>100</v>
      </c>
      <c r="J15" s="3">
        <v>200</v>
      </c>
      <c r="K15" s="3">
        <v>200</v>
      </c>
      <c r="L15" s="3">
        <v>300</v>
      </c>
      <c r="N15" t="s">
        <v>27</v>
      </c>
      <c r="P15">
        <f>SUMPRODUCT(Q2:T6,Q9:T13)</f>
        <v>1600</v>
      </c>
      <c r="V15" s="16" t="s">
        <v>27</v>
      </c>
      <c r="W15" s="16"/>
      <c r="X15">
        <f>SUMPRODUCT(Y2:AB6,Y9:AB13)</f>
        <v>1600</v>
      </c>
      <c r="AI15" t="s">
        <v>33</v>
      </c>
      <c r="AJ15" s="10">
        <v>0</v>
      </c>
      <c r="AK15" s="12">
        <v>150</v>
      </c>
      <c r="AL15" s="11">
        <v>80</v>
      </c>
      <c r="AM15" s="10">
        <v>0</v>
      </c>
      <c r="AN15" s="12">
        <v>0</v>
      </c>
      <c r="AO15" s="11">
        <v>0</v>
      </c>
      <c r="AP15">
        <f t="shared" ref="AP15:AP19" si="8">SUM(AJ15:AO15)</f>
        <v>230</v>
      </c>
      <c r="AQ15">
        <v>230</v>
      </c>
      <c r="AT15">
        <f>SUM(AT11:AT14)</f>
        <v>290</v>
      </c>
      <c r="AU15">
        <f>SUM(AU11:AU14)</f>
        <v>360</v>
      </c>
      <c r="AV15">
        <f>SUM(AV11:AV14)</f>
        <v>350</v>
      </c>
    </row>
    <row r="16" spans="1:57" x14ac:dyDescent="0.25">
      <c r="B16">
        <f t="shared" ref="B16:E20" si="9">SUM(B9*B2)</f>
        <v>0</v>
      </c>
      <c r="C16">
        <f t="shared" si="9"/>
        <v>0</v>
      </c>
      <c r="D16">
        <f t="shared" si="9"/>
        <v>0</v>
      </c>
      <c r="E16">
        <f t="shared" si="9"/>
        <v>200</v>
      </c>
      <c r="H16" s="3">
        <v>100</v>
      </c>
      <c r="I16">
        <v>4</v>
      </c>
      <c r="J16">
        <v>3</v>
      </c>
      <c r="K16">
        <v>5</v>
      </c>
      <c r="L16" t="s">
        <v>6</v>
      </c>
      <c r="AI16" t="s">
        <v>34</v>
      </c>
      <c r="AJ16" s="10">
        <v>260</v>
      </c>
      <c r="AK16" s="12">
        <v>0</v>
      </c>
      <c r="AL16" s="11">
        <v>100</v>
      </c>
      <c r="AM16" s="10">
        <v>0</v>
      </c>
      <c r="AN16" s="12">
        <v>0</v>
      </c>
      <c r="AO16" s="11">
        <v>0</v>
      </c>
      <c r="AP16">
        <f t="shared" si="8"/>
        <v>360</v>
      </c>
      <c r="AQ16">
        <v>360</v>
      </c>
    </row>
    <row r="17" spans="1:54" x14ac:dyDescent="0.25">
      <c r="B17">
        <f t="shared" si="9"/>
        <v>0</v>
      </c>
      <c r="C17">
        <f t="shared" si="9"/>
        <v>200</v>
      </c>
      <c r="D17">
        <f t="shared" si="9"/>
        <v>0</v>
      </c>
      <c r="E17">
        <f t="shared" si="9"/>
        <v>0</v>
      </c>
      <c r="H17" s="3">
        <v>200</v>
      </c>
      <c r="I17">
        <v>7</v>
      </c>
      <c r="J17" t="s">
        <v>4</v>
      </c>
      <c r="K17" s="4" t="s">
        <v>14</v>
      </c>
      <c r="L17">
        <v>3</v>
      </c>
      <c r="AI17" t="s">
        <v>29</v>
      </c>
      <c r="AJ17" s="7">
        <v>30</v>
      </c>
      <c r="AK17" s="9">
        <v>0</v>
      </c>
      <c r="AL17" s="8">
        <v>0</v>
      </c>
      <c r="AM17" s="9">
        <v>0</v>
      </c>
      <c r="AN17" s="9">
        <v>0</v>
      </c>
      <c r="AO17" s="8">
        <v>260</v>
      </c>
      <c r="AP17">
        <f t="shared" si="8"/>
        <v>290</v>
      </c>
      <c r="AQ17">
        <v>290</v>
      </c>
      <c r="AX17" s="2">
        <f>SUMPRODUCT(AT3:AV6,AT11:AV14)</f>
        <v>13510</v>
      </c>
      <c r="AY17" s="2" t="s">
        <v>42</v>
      </c>
      <c r="AZ17" s="2">
        <f>SUMPRODUCT(BA3:BD5,BA11:BD13)</f>
        <v>3840</v>
      </c>
      <c r="BA17" s="2" t="s">
        <v>43</v>
      </c>
      <c r="BB17" s="2">
        <f>AX17+AZ17</f>
        <v>17350</v>
      </c>
    </row>
    <row r="18" spans="1:54" x14ac:dyDescent="0.25">
      <c r="B18">
        <f t="shared" si="9"/>
        <v>0</v>
      </c>
      <c r="C18">
        <f t="shared" si="9"/>
        <v>0</v>
      </c>
      <c r="D18">
        <f t="shared" si="9"/>
        <v>800</v>
      </c>
      <c r="E18">
        <f t="shared" si="9"/>
        <v>500</v>
      </c>
      <c r="H18" s="3">
        <v>300</v>
      </c>
      <c r="I18">
        <v>9</v>
      </c>
      <c r="J18" t="s">
        <v>10</v>
      </c>
      <c r="K18" t="s">
        <v>5</v>
      </c>
      <c r="L18" t="s">
        <v>7</v>
      </c>
      <c r="AI18" t="s">
        <v>30</v>
      </c>
      <c r="AJ18" s="10">
        <v>0</v>
      </c>
      <c r="AK18" s="12">
        <v>210</v>
      </c>
      <c r="AL18" s="11">
        <v>0</v>
      </c>
      <c r="AM18" s="12">
        <v>150</v>
      </c>
      <c r="AN18" s="12">
        <v>0</v>
      </c>
      <c r="AO18" s="11">
        <v>0</v>
      </c>
      <c r="AP18">
        <f t="shared" si="8"/>
        <v>360</v>
      </c>
      <c r="AQ18">
        <v>360</v>
      </c>
    </row>
    <row r="19" spans="1:54" x14ac:dyDescent="0.25">
      <c r="B19">
        <f t="shared" si="9"/>
        <v>100</v>
      </c>
      <c r="C19">
        <f t="shared" si="9"/>
        <v>0</v>
      </c>
      <c r="D19">
        <f t="shared" si="9"/>
        <v>0</v>
      </c>
      <c r="E19">
        <f t="shared" si="9"/>
        <v>0</v>
      </c>
      <c r="H19" s="3">
        <v>100</v>
      </c>
      <c r="I19" t="s">
        <v>15</v>
      </c>
      <c r="J19">
        <v>3</v>
      </c>
      <c r="K19">
        <v>6</v>
      </c>
      <c r="L19">
        <v>4</v>
      </c>
      <c r="AI19" t="s">
        <v>31</v>
      </c>
      <c r="AJ19" s="13">
        <v>0</v>
      </c>
      <c r="AK19" s="15">
        <v>0</v>
      </c>
      <c r="AL19" s="14">
        <v>0</v>
      </c>
      <c r="AM19" s="15">
        <v>150</v>
      </c>
      <c r="AN19" s="15">
        <v>200</v>
      </c>
      <c r="AO19" s="14">
        <v>0</v>
      </c>
      <c r="AP19">
        <f t="shared" si="8"/>
        <v>350</v>
      </c>
      <c r="AQ19">
        <v>350</v>
      </c>
    </row>
    <row r="20" spans="1:54" x14ac:dyDescent="0.25">
      <c r="B20">
        <f t="shared" si="9"/>
        <v>0</v>
      </c>
      <c r="C20">
        <f t="shared" si="9"/>
        <v>0</v>
      </c>
      <c r="D20">
        <f t="shared" si="9"/>
        <v>0</v>
      </c>
      <c r="E20">
        <f t="shared" si="9"/>
        <v>0</v>
      </c>
      <c r="H20" s="3">
        <v>100</v>
      </c>
      <c r="I20" t="s">
        <v>11</v>
      </c>
      <c r="J20">
        <v>0</v>
      </c>
      <c r="K20">
        <v>0</v>
      </c>
      <c r="L20" t="s">
        <v>8</v>
      </c>
      <c r="AJ20">
        <f>SUM(AJ14:AJ19)</f>
        <v>290</v>
      </c>
      <c r="AK20">
        <f t="shared" ref="AK20:AO20" si="10">SUM(AK14:AK19)</f>
        <v>360</v>
      </c>
      <c r="AL20">
        <f t="shared" si="10"/>
        <v>350</v>
      </c>
      <c r="AM20">
        <f t="shared" si="10"/>
        <v>300</v>
      </c>
      <c r="AN20">
        <f t="shared" si="10"/>
        <v>200</v>
      </c>
      <c r="AO20">
        <f t="shared" si="10"/>
        <v>260</v>
      </c>
    </row>
    <row r="21" spans="1:54" x14ac:dyDescent="0.25">
      <c r="AI21">
        <f>SUM(AJ21:AO21)</f>
        <v>1760</v>
      </c>
      <c r="AJ21">
        <v>290</v>
      </c>
      <c r="AK21">
        <v>360</v>
      </c>
      <c r="AL21">
        <v>350</v>
      </c>
      <c r="AM21">
        <v>300</v>
      </c>
      <c r="AN21">
        <v>200</v>
      </c>
      <c r="AO21">
        <v>260</v>
      </c>
      <c r="AQ21" s="17">
        <f>SUMPRODUCT(AJ4:AO9,AJ14:AO19)</f>
        <v>17770</v>
      </c>
    </row>
    <row r="23" spans="1:54" x14ac:dyDescent="0.25">
      <c r="A23" s="16" t="s">
        <v>2</v>
      </c>
      <c r="B23" s="16"/>
      <c r="C23" s="16"/>
      <c r="D23">
        <f>SUM(B16:E20)</f>
        <v>1800</v>
      </c>
    </row>
  </sheetData>
  <mergeCells count="2">
    <mergeCell ref="A23:C23"/>
    <mergeCell ref="V15:W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Глушаченко</dc:creator>
  <cp:lastModifiedBy>Никита Глушаченко</cp:lastModifiedBy>
  <dcterms:created xsi:type="dcterms:W3CDTF">2015-06-05T18:19:34Z</dcterms:created>
  <dcterms:modified xsi:type="dcterms:W3CDTF">2023-11-11T16:15:07Z</dcterms:modified>
</cp:coreProperties>
</file>