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s" sheetId="1" r:id="rId4"/>
    <sheet state="visible" name="V&amp;B concentration" sheetId="2" r:id="rId5"/>
  </sheets>
  <definedNames/>
  <calcPr/>
</workbook>
</file>

<file path=xl/sharedStrings.xml><?xml version="1.0" encoding="utf-8"?>
<sst xmlns="http://schemas.openxmlformats.org/spreadsheetml/2006/main" count="41" uniqueCount="40">
  <si>
    <t>Airborne virus-like and bacteria-like particle (VLP and BLP) concentrations (mean ± standard deviation) in different environments.</t>
  </si>
  <si>
    <t>Location</t>
  </si>
  <si>
    <t>VLP concentration A particles/m3 (log10 transformed)B</t>
  </si>
  <si>
    <t>BLP concentration A particles/m3 (log10 transformed)B</t>
  </si>
  <si>
    <t>Virus-to-bacteria ratio</t>
  </si>
  <si>
    <t>Classroom</t>
  </si>
  <si>
    <t>5.7 ± 3.3 × 105 (5.7 ± 0.3)</t>
  </si>
  <si>
    <t>6.5 ± 3.4 × 105 (5.8 ± 0.3)</t>
  </si>
  <si>
    <t>Daycare Center</t>
  </si>
  <si>
    <t>4.5 ± 2.0 × 105 (5.6 ± 0.2)</t>
  </si>
  <si>
    <t>5.0 ± 1.2 × 105 (5.7 ± 0.1)</t>
  </si>
  <si>
    <t>Dining Facility</t>
  </si>
  <si>
    <t>3.9 ± 0.4 × 105 (5.6 ± 0.0)</t>
  </si>
  <si>
    <t>4.3 ± 0.8 × 105 (5.6 ± 0.1)</t>
  </si>
  <si>
    <t>Health Center</t>
  </si>
  <si>
    <t>2.9 ± 2.3 × 105 (5.2 ± 0.7)</t>
  </si>
  <si>
    <t>3.4 ± 1.6 × 105 (5.5 ± 0.2)</t>
  </si>
  <si>
    <t>House 1</t>
  </si>
  <si>
    <t>5.9 ± 3.9 × 105 (5.7 ± 0.4)</t>
  </si>
  <si>
    <t>5.6 ± 2.7 × 105 (5.7 ± 0.2)</t>
  </si>
  <si>
    <t>House 2</t>
  </si>
  <si>
    <t>5.2 ± 1.5 × 105 (5.7 ± 0.1)</t>
  </si>
  <si>
    <t>6.5 ± 1.5 × 105 (5.8 ± 0.1)</t>
  </si>
  <si>
    <t>House 3</t>
  </si>
  <si>
    <t>4.6 ± 4.2 × 105 (5.5 ± 0.4)</t>
  </si>
  <si>
    <t>6.8 ± 5.6 × 105 (5.7 ± 0.4)</t>
  </si>
  <si>
    <t>Office</t>
  </si>
  <si>
    <t>4.9 ± 2.5 × 105 (5.6 ± 0.3)</t>
  </si>
  <si>
    <t>4.8 ± 2.0 × 105 (5.7 ± 0.2)</t>
  </si>
  <si>
    <t>Outdoors</t>
  </si>
  <si>
    <t>1.2 ± 0.7 × 106 (6.0 ± 0.3)</t>
  </si>
  <si>
    <t>8.4 ± 4.4 × 105 (5.9 ± 0.2)</t>
  </si>
  <si>
    <t>https://www.sciencedirect.com/science/article/pii/S0195670106002866</t>
  </si>
  <si>
    <t>outdoor</t>
  </si>
  <si>
    <t>В данной статье рассматривается вирусные, бактериальные и грибковые заболевания человека, передающихся через аэрозоли.</t>
  </si>
  <si>
    <t>концентрация вирусов и бактерий в воздухе помещений различных типов</t>
  </si>
  <si>
    <t>https://rp5.ru/</t>
  </si>
  <si>
    <t>данные о погоде - архив</t>
  </si>
  <si>
    <t>Определение COVID-19 в воздухе</t>
  </si>
  <si>
    <t>перенос вируса с пылью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</si>
</sst>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</font>
    <font>
      <b/>
      <color rgb="FF000000"/>
      <name val="Arial"/>
    </font>
    <font>
      <u/>
      <color rgb="FF0000FF"/>
    </font>
    <font>
      <sz val="9.0"/>
      <color rgb="FF000000"/>
      <name val="Arial"/>
    </font>
    <font>
      <u/>
      <color rgb="FF0000FF"/>
    </font>
    <font>
      <b/>
      <u/>
      <color rgb="FF0000FF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CF0"/>
        <bgColor rgb="FFFFFCF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top" wrapText="1"/>
    </xf>
    <xf borderId="1" fillId="2" fontId="5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 readingOrder="0" vertical="top"/>
    </xf>
    <xf borderId="2" fillId="2" fontId="5" numFmtId="0" xfId="0" applyAlignment="1" applyBorder="1" applyFont="1">
      <alignment horizontal="center" readingOrder="0" vertical="top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4</xdr:row>
      <xdr:rowOff>85725</xdr:rowOff>
    </xdr:from>
    <xdr:ext cx="5353050" cy="3800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195670106002866" TargetMode="External"/><Relationship Id="rId2" Type="http://schemas.openxmlformats.org/officeDocument/2006/relationships/hyperlink" Target="https://rp5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3.14"/>
    <col customWidth="1" min="2" max="2" width="62.0"/>
  </cols>
  <sheetData>
    <row r="1">
      <c r="A1" s="4" t="str">
        <f>HYPERLINK("https://www.frontiersin.org/articles/10.3389/fmicb.2017.02341/full","Impact of Aerosol Dust on xMAP Multiplex Detection of Different Class Pathogens")</f>
        <v>Impact of Aerosol Dust on xMAP Multiplex Detection of Different Class Pathogens</v>
      </c>
    </row>
    <row r="2">
      <c r="A2" s="4" t="str">
        <f>HYPERLINK("https://www.ncbi.nlm.nih.gov/pmc/articles/PMC2651255/","Absolute humidity modulates influenza survival, transmission, and seasonality")</f>
        <v>Absolute humidity modulates influenza survival, transmission, and seasonality</v>
      </c>
    </row>
    <row r="3">
      <c r="A3" s="4" t="str">
        <f>HYPERLINK("https://www.biorxiv.org/content/10.1101/2020.03.08.982637v1","Aerodynamic Characteristics and RNA Concentration of SARS-CoV-2 Aerosol in Wuhan Hospitals during COVID-19 Outbreak")</f>
        <v>Aerodynamic Characteristics and RNA Concentration of SARS-CoV-2 Aerosol in Wuhan Hospitals during COVID-19 Outbreak</v>
      </c>
    </row>
    <row r="4">
      <c r="A4" s="4" t="str">
        <f>HYPERLINK("https://medium.com/@Cancerwarrior/covid-19-why-we-should-all-wear-masks-there-is-new-scientific-rationale-280e08ceee71","COVID-19: WHY WE SHOULD ALL WEAR MASKS — THERE IS NEW SCIENTIFIC RATIONALE")</f>
        <v>COVID-19: WHY WE SHOULD ALL WEAR MASKS — THERE IS NEW SCIENTIFIC RATIONALE</v>
      </c>
    </row>
    <row r="5" ht="306.0" customHeight="1"/>
    <row r="7">
      <c r="A7" s="4" t="str">
        <f>HYPERLINK("https://habr.com/ru/post/487176/","Задержать COVID-19. Все про фильтрацию воздуха на случай пандемии")</f>
        <v>Задержать COVID-19. Все про фильтрацию воздуха на случай пандемии</v>
      </c>
    </row>
    <row r="8">
      <c r="A8" s="4" t="str">
        <f>HYPERLINK("https://www.tandfonline.com/doi/full/10.1080/02786826.2011.593591","Bioaerosol Science, Technology, and Engineering: Past, Present, and Future")</f>
        <v>Bioaerosol Science, Technology, and Engineering: Past, Present, and Future</v>
      </c>
    </row>
    <row r="9">
      <c r="A9" s="4" t="str">
        <f>HYPERLINK("https://www.tandfonline.com/doi/pdf/10.1080/02786829708965426?needAccess=true","A History of Single Aerosol Particle Levitation")</f>
        <v>A History of Single Aerosol Particle Levitation</v>
      </c>
    </row>
    <row r="10">
      <c r="A10" s="4" t="str">
        <f>HYPERLINK("https://www.sciencedirect.com/science/article/pii/S0048969718305084","The Pollution Particulate Concentrator (PoPCon): A platform to investigate the effects of particulate air pollutants on viral infectivity")</f>
        <v>The Pollution Particulate Concentrator (PoPCon): A platform to investigate the effects of particulate air pollutants on viral infectivity</v>
      </c>
    </row>
    <row r="11">
      <c r="A11" s="4" t="str">
        <f>HYPERLINK("https://www.sciencedirect.com/science/article/pii/S0168583X1500628X","Microstructure of atmospheric particles revealed by TXM and a new mode of influenza virus transmission")</f>
        <v>Microstructure of atmospheric particles revealed by TXM and a new mode of influenza virus transmission</v>
      </c>
    </row>
    <row r="12">
      <c r="A12" s="4" t="str">
        <f>HYPERLINK("https://www.sciencedirect.com/science/article/pii/S0166093417301520","A method for the improved detection of aerosolized influenza viruses and the male-specific (F+) RNA coliphage MS2")</f>
        <v>A method for the improved detection of aerosolized influenza viruses and the male-specific (F+) RNA coliphage MS2</v>
      </c>
    </row>
    <row r="13">
      <c r="A13" s="4" t="str">
        <f>HYPERLINK("https://www.sciencedirect.com/science/article/pii/S0021850217301404","Role of viral bioaerosols in nosocomial infections and measures for prevention and control")</f>
        <v>Role of viral bioaerosols in nosocomial infections and measures for prevention and control</v>
      </c>
    </row>
    <row r="14">
      <c r="A14" s="4" t="str">
        <f>HYPERLINK("https://www.sciencedirect.com/science/article/pii/S0378113509002569","Generation of avian influenza virus (AIV) contaminated fecal fine particulate matter (PM2.5): Genome and infectivity detection and calculation of immission")</f>
        <v>Generation of avian influenza virus (AIV) contaminated fecal fine particulate matter (PM2.5): Genome and infectivity detection and calculation of immission</v>
      </c>
    </row>
    <row r="15">
      <c r="A15" s="4" t="str">
        <f>HYPERLINK("https://www.sciencedirect.com/science/article/pii/S0048969719309064","Source specific exposure and risk assessment for indoor aerosol")</f>
        <v>Source specific exposure and risk assessment for indoor aerosol</v>
      </c>
    </row>
    <row r="16">
      <c r="A16" s="9" t="s">
        <v>32</v>
      </c>
    </row>
    <row r="17">
      <c r="A17" s="10" t="str">
        <f>HYPERLINK("https://arxiv.org/ftp/arxiv/papers/2003/2003.05003.pdf","High Temperature and High Humidity Reduce the Transmission of COVID-19")</f>
        <v>High Temperature and High Humidity Reduce the Transmission of COVID-19</v>
      </c>
    </row>
    <row r="18">
      <c r="A18" s="4" t="str">
        <f>HYPERLINK("https://www.sciencedirect.com/science/article/pii/S019665539870046X","Characterization of infectious aerosols in health care facilities: An aid to effective engineering controls and preventive strategies")</f>
        <v>Characterization of infectious aerosols in health care facilities: An aid to effective engineering controls and preventive strategies</v>
      </c>
    </row>
    <row r="19">
      <c r="A19" s="4" t="str">
        <f>HYPERLINK("https://www.sciencedirect.com/science/article/pii/S1352231018304084","Characterization and source apportionment of carbonaceous PM2.5 particles in China - A review")</f>
        <v>Characterization and source apportionment of carbonaceous PM2.5 particles in China - A review</v>
      </c>
    </row>
    <row r="20">
      <c r="A20" s="4" t="str">
        <f>HYPERLINK("https://www.sciencedirect.com/science/article/abs/pii/0013935185900489","Influenza virus infection in mice after exposure to coal dust and diesel engine emissions")</f>
        <v>Influenza virus infection in mice after exposure to coal dust and diesel engine emissions</v>
      </c>
      <c r="B20" s="11" t="s">
        <v>33</v>
      </c>
    </row>
    <row r="21">
      <c r="A21" s="4" t="str">
        <f>HYPERLINK("https://www.sciencedirect.com/science/article/pii/B978012809633813002X","Airborne Infectious Microorganisms")</f>
        <v>Airborne Infectious Microorganisms</v>
      </c>
      <c r="B21" s="11" t="s">
        <v>34</v>
      </c>
    </row>
    <row r="22">
      <c r="A22" s="4" t="str">
        <f>HYPERLINK("https://www.sciencedirect.com/science/article/pii/S1438463917306946","Indoor air humidity, air quality, and health – An overview")</f>
        <v>Indoor air humidity, air quality, and health – An overview</v>
      </c>
    </row>
    <row r="23">
      <c r="A23" s="4" t="str">
        <f>HYPERLINK("https://www.sciencedirect.com/book/9780128163313/virus-as-populations#book-info","Virus as Populations - book Composition, Complexity, Quasispecies, Dynamics, and Biological Implications Book • 2nd Edition • 2019")</f>
        <v>Virus as Populations - book Composition, Complexity, Quasispecies, Dynamics, and Biological Implications Book • 2nd Edition • 2019</v>
      </c>
    </row>
    <row r="24">
      <c r="A24" s="4" t="str">
        <f>HYPERLINK("https://www.ncbi.nlm.nih.gov/pmc/articles/PMC4515362/","Total Virus and Bacteria Concentrations in Indoor and Outdoor Air")</f>
        <v>Total Virus and Bacteria Concentrations in Indoor and Outdoor Air</v>
      </c>
      <c r="B24" s="11" t="s">
        <v>35</v>
      </c>
    </row>
    <row r="25">
      <c r="A25" s="4" t="str">
        <f>HYPERLINK("https://www.medrxiv.org/content/10.1101/2020.04.05.20054502v1?fbclid=IwAR3NZcgZTXRedcPQbxJoRmBRt4rY7RGlwiYYaA64620h9eiVGxh32zJ5qJs","Exposure to air pollution and COVID-19 mortality in the United States")</f>
        <v>Exposure to air pollution and COVID-19 mortality in the United States</v>
      </c>
    </row>
    <row r="26">
      <c r="A26" s="10" t="str">
        <f>HYPERLINK("https://github.com/bigscity/nCov-predict","GitHub: Global COVID-19 Epidemic Evaluation and Prediction")</f>
        <v>GitHub: Global COVID-19 Epidemic Evaluation and Prediction</v>
      </c>
    </row>
    <row r="27">
      <c r="A27" s="9" t="s">
        <v>36</v>
      </c>
      <c r="B27" s="11" t="s">
        <v>37</v>
      </c>
    </row>
    <row r="28">
      <c r="A28" s="4" t="str">
        <f>HYPERLINK("https://www.hsph.harvard.edu/news/hsph-in-the-news/air-pollution-linked-with-higher-covid-19-death-rates/","Air pollution linked with higher COVID-19 death rates")</f>
        <v>Air pollution linked with higher COVID-19 death rates</v>
      </c>
    </row>
    <row r="29">
      <c r="A29" s="4" t="str">
        <f>HYPERLINK("https://www.thelancet.com/journals/laninf/article/PIIS1473-3099(20)30144-4/fulltext","Early dynamics of transmission and control of COVID-19")</f>
        <v>Early dynamics of transmission and control of COVID-19</v>
      </c>
    </row>
    <row r="30">
      <c r="A30" s="4" t="str">
        <f>HYPERLINK("https://www.sciencedirect.com/science/article/pii/S0021850217302239?dgcid=raven_sd_recommender_email","Survival of aerosolized coronavirus in the ambient air")</f>
        <v>Survival of aerosolized coronavirus in the ambient air</v>
      </c>
    </row>
    <row r="31">
      <c r="A31" s="4" t="str">
        <f>HYPERLINK("https://science.sciencemag.org/content/early/2020/04/14/science.abb5793","Projecting the transmission dynamics of SARS-CoV-2 through the postpandemic period")</f>
        <v>Projecting the transmission dynamics of SARS-CoV-2 through the postpandemic period</v>
      </c>
    </row>
    <row r="32">
      <c r="A32" s="4" t="str">
        <f>HYPERLINK("https://www.sciencedaily.com/releases/2020/04/200421112520.htm","A new biosensor for the COVID-19 virus")</f>
        <v>A new biosensor for the COVID-19 virus</v>
      </c>
      <c r="B32" s="11" t="s">
        <v>38</v>
      </c>
    </row>
    <row r="33">
      <c r="A33" s="4" t="str">
        <f>HYPERLINK("https://www.timesofisrael.com/scientists-in-italy-find-coronavirus-on-air-pollution-particles/","Scientists in Italy find coronavirus on air pollution particles")</f>
        <v>Scientists in Italy find coronavirus on air pollution particles</v>
      </c>
    </row>
    <row r="34">
      <c r="A34" s="12" t="str">
        <f>HYPERLINK("https://www.medrxiv.org/content/10.1101/2020.04.06.20055657v1","Two mechanisms for accelerated diffusion of COVID-19 outbreaks in regions with high intensity of population and polluting industrialization: the air pollution-to-human and human-to-human transmission dynamics")</f>
        <v>Two mechanisms for accelerated diffusion of COVID-19 outbreaks in regions with high intensity of population and polluting industrialization: the air pollution-to-human and human-to-human transmission dynamics</v>
      </c>
      <c r="B34" s="11" t="s">
        <v>39</v>
      </c>
    </row>
    <row r="35">
      <c r="A35" s="4" t="str">
        <f>HYPERLINK("https://www.ncbi.nlm.nih.gov/pmc/articles/PMC7156797/#CR6","Air Pollution and the Novel Covid-19 Disease: a Putative Disease Risk Factor")</f>
        <v>Air Pollution and the Novel Covid-19 Disease: a Putative Disease Risk Factor</v>
      </c>
      <c r="B35" s="11" t="s">
        <v>39</v>
      </c>
    </row>
  </sheetData>
  <hyperlinks>
    <hyperlink r:id="rId1" ref="A16"/>
    <hyperlink r:id="rId2" ref="A2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8.71"/>
  </cols>
  <sheetData>
    <row r="1" ht="41.25" customHeight="1">
      <c r="A1" s="1" t="s">
        <v>0</v>
      </c>
      <c r="E1" s="2"/>
      <c r="F1" s="2"/>
      <c r="G1" s="2"/>
    </row>
    <row r="2" ht="42.0" customHeight="1">
      <c r="A2" s="3" t="s">
        <v>1</v>
      </c>
      <c r="B2" s="5" t="s">
        <v>2</v>
      </c>
      <c r="C2" s="5" t="s">
        <v>3</v>
      </c>
      <c r="D2" s="5" t="s">
        <v>4</v>
      </c>
    </row>
    <row r="3">
      <c r="A3" s="6" t="s">
        <v>5</v>
      </c>
      <c r="B3" s="6" t="s">
        <v>6</v>
      </c>
      <c r="C3" s="6" t="s">
        <v>7</v>
      </c>
      <c r="D3" s="6">
        <v>0.9</v>
      </c>
    </row>
    <row r="4">
      <c r="A4" s="7" t="s">
        <v>8</v>
      </c>
      <c r="B4" s="7" t="s">
        <v>9</v>
      </c>
      <c r="C4" s="7" t="s">
        <v>10</v>
      </c>
      <c r="D4" s="7">
        <v>0.9</v>
      </c>
    </row>
    <row r="5">
      <c r="A5" s="7" t="s">
        <v>11</v>
      </c>
      <c r="B5" s="7" t="s">
        <v>12</v>
      </c>
      <c r="C5" s="7" t="s">
        <v>13</v>
      </c>
      <c r="D5" s="7">
        <v>0.9</v>
      </c>
    </row>
    <row r="6">
      <c r="A6" s="7" t="s">
        <v>14</v>
      </c>
      <c r="B6" s="7" t="s">
        <v>15</v>
      </c>
      <c r="C6" s="7" t="s">
        <v>16</v>
      </c>
      <c r="D6" s="7">
        <v>0.9</v>
      </c>
    </row>
    <row r="7">
      <c r="A7" s="7" t="s">
        <v>17</v>
      </c>
      <c r="B7" s="7" t="s">
        <v>18</v>
      </c>
      <c r="C7" s="7" t="s">
        <v>19</v>
      </c>
      <c r="D7" s="7">
        <v>1.1</v>
      </c>
    </row>
    <row r="8">
      <c r="A8" s="7" t="s">
        <v>20</v>
      </c>
      <c r="B8" s="7" t="s">
        <v>21</v>
      </c>
      <c r="C8" s="7" t="s">
        <v>22</v>
      </c>
      <c r="D8" s="7">
        <v>0.8</v>
      </c>
    </row>
    <row r="9">
      <c r="A9" s="7" t="s">
        <v>23</v>
      </c>
      <c r="B9" s="7" t="s">
        <v>24</v>
      </c>
      <c r="C9" s="7" t="s">
        <v>25</v>
      </c>
      <c r="D9" s="7">
        <v>0.7</v>
      </c>
    </row>
    <row r="10">
      <c r="A10" s="7" t="s">
        <v>26</v>
      </c>
      <c r="B10" s="7" t="s">
        <v>27</v>
      </c>
      <c r="C10" s="7" t="s">
        <v>28</v>
      </c>
      <c r="D10" s="7">
        <v>1.0</v>
      </c>
    </row>
    <row r="11">
      <c r="A11" s="8" t="s">
        <v>29</v>
      </c>
      <c r="B11" s="8" t="s">
        <v>30</v>
      </c>
      <c r="C11" s="8" t="s">
        <v>31</v>
      </c>
      <c r="D11" s="8">
        <v>1.4</v>
      </c>
    </row>
  </sheetData>
  <mergeCells count="1">
    <mergeCell ref="A1:D1"/>
  </mergeCells>
  <drawing r:id="rId1"/>
</worksheet>
</file>