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CLVHacker/Dropbox/_Travis - SH Large Files/Excel Basics/Formulas &amp; Formatting/"/>
    </mc:Choice>
  </mc:AlternateContent>
  <bookViews>
    <workbookView xWindow="33600" yWindow="460" windowWidth="25600" windowHeight="13860" tabRatio="500"/>
  </bookViews>
  <sheets>
    <sheet name="Sheet1" sheetId="2" r:id="rId1"/>
    <sheet name="Sheet2" sheetId="1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6" i="1" l="1"/>
  <c r="K16" i="1"/>
  <c r="L16" i="1"/>
  <c r="M16" i="1"/>
  <c r="N16" i="1"/>
  <c r="J2" i="1"/>
  <c r="K2" i="1"/>
  <c r="L2" i="1"/>
  <c r="M2" i="1"/>
  <c r="G16" i="1"/>
  <c r="F16" i="1"/>
  <c r="E16" i="1"/>
  <c r="N15" i="1"/>
  <c r="G15" i="1"/>
  <c r="F15" i="1"/>
  <c r="E15" i="1"/>
  <c r="N11" i="1"/>
  <c r="G11" i="1"/>
  <c r="F11" i="1"/>
  <c r="E11" i="1"/>
  <c r="N10" i="1"/>
  <c r="G10" i="1"/>
  <c r="F10" i="1"/>
  <c r="E10" i="1"/>
  <c r="N9" i="1"/>
  <c r="G9" i="1"/>
  <c r="F9" i="1"/>
  <c r="E9" i="1"/>
  <c r="N8" i="1"/>
  <c r="G8" i="1"/>
  <c r="F8" i="1"/>
  <c r="E8" i="1"/>
  <c r="N7" i="1"/>
  <c r="G7" i="1"/>
  <c r="F7" i="1"/>
  <c r="E7" i="1"/>
  <c r="N6" i="1"/>
  <c r="G6" i="1"/>
  <c r="F6" i="1"/>
  <c r="E6" i="1"/>
  <c r="N5" i="1"/>
  <c r="G5" i="1"/>
  <c r="F5" i="1"/>
  <c r="E5" i="1"/>
  <c r="N4" i="1"/>
  <c r="G4" i="1"/>
  <c r="F4" i="1"/>
  <c r="E4" i="1"/>
  <c r="E31" i="2"/>
  <c r="E16" i="2"/>
  <c r="F31" i="2"/>
  <c r="F16" i="2"/>
  <c r="G31" i="2"/>
  <c r="G16" i="2"/>
  <c r="H31" i="2"/>
  <c r="H16" i="2"/>
  <c r="I31" i="2"/>
  <c r="I16" i="2"/>
  <c r="J31" i="2"/>
  <c r="J16" i="2"/>
  <c r="K31" i="2"/>
  <c r="K16" i="2"/>
  <c r="L31" i="2"/>
  <c r="L16" i="2"/>
  <c r="M31" i="2"/>
  <c r="M16" i="2"/>
  <c r="E30" i="2"/>
  <c r="F30" i="2"/>
  <c r="G30" i="2"/>
  <c r="H30" i="2"/>
  <c r="I30" i="2"/>
  <c r="J30" i="2"/>
  <c r="K30" i="2"/>
  <c r="L30" i="2"/>
  <c r="M30" i="2"/>
  <c r="E17" i="2"/>
  <c r="F17" i="2"/>
  <c r="G17" i="2"/>
  <c r="H17" i="2"/>
  <c r="I17" i="2"/>
  <c r="J17" i="2"/>
  <c r="K17" i="2"/>
  <c r="L17" i="2"/>
  <c r="M17" i="2"/>
  <c r="N17" i="2"/>
  <c r="N16" i="2"/>
  <c r="O17" i="2"/>
  <c r="O16" i="2"/>
  <c r="P17" i="2"/>
  <c r="P16" i="2"/>
  <c r="Q17" i="2"/>
  <c r="Q16" i="2"/>
  <c r="R17" i="2"/>
  <c r="R16" i="2"/>
  <c r="S17" i="2"/>
  <c r="S16" i="2"/>
  <c r="T17" i="2"/>
  <c r="T16" i="2"/>
  <c r="U17" i="2"/>
  <c r="U16" i="2"/>
  <c r="V17" i="2"/>
  <c r="V16" i="2"/>
  <c r="W17" i="2"/>
  <c r="W16" i="2"/>
</calcChain>
</file>

<file path=xl/sharedStrings.xml><?xml version="1.0" encoding="utf-8"?>
<sst xmlns="http://schemas.openxmlformats.org/spreadsheetml/2006/main" count="53" uniqueCount="32">
  <si>
    <t>ONE FUTURE PAYMENT</t>
  </si>
  <si>
    <t>Future Payment</t>
  </si>
  <si>
    <t>In Year</t>
  </si>
  <si>
    <t>Discount Rate</t>
  </si>
  <si>
    <t>NPV</t>
  </si>
  <si>
    <t>EXAMPLE 1</t>
  </si>
  <si>
    <t>Option 1 Today</t>
  </si>
  <si>
    <t>Year</t>
  </si>
  <si>
    <t>Option 2  Cash Flow</t>
  </si>
  <si>
    <t>Discounted Cash Flow</t>
  </si>
  <si>
    <t>EXAMPLE 2</t>
  </si>
  <si>
    <t>Cash Multiple</t>
  </si>
  <si>
    <t>IRR</t>
  </si>
  <si>
    <t>MIRR</t>
  </si>
  <si>
    <t>XIRR</t>
  </si>
  <si>
    <t>Investment</t>
  </si>
  <si>
    <t>Year 1</t>
  </si>
  <si>
    <t>Year 2</t>
  </si>
  <si>
    <t>Year 3</t>
  </si>
  <si>
    <t>Year 4</t>
  </si>
  <si>
    <t>Year 5</t>
  </si>
  <si>
    <t>Total Cashflow</t>
  </si>
  <si>
    <t>Investment 1</t>
  </si>
  <si>
    <t>Investment 2</t>
  </si>
  <si>
    <t>Investment 3</t>
  </si>
  <si>
    <t>Investment 4</t>
  </si>
  <si>
    <t>Investment 5</t>
  </si>
  <si>
    <t>Investment 6</t>
  </si>
  <si>
    <t>Investment 7</t>
  </si>
  <si>
    <t>Investment 8</t>
  </si>
  <si>
    <t>Investment 9</t>
  </si>
  <si>
    <t>Investment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</si>
</sst>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0.0%"/>
    <numFmt numFmtId="167" formatCode="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right" indent="1"/>
    </xf>
    <xf numFmtId="0" fontId="0" fillId="0" borderId="0" xfId="0" applyAlignment="1">
      <alignment horizontal="right" indent="1"/>
    </xf>
    <xf numFmtId="0" fontId="4" fillId="2" borderId="2" xfId="0" applyFont="1" applyFill="1" applyBorder="1" applyAlignment="1">
      <alignment horizontal="right"/>
    </xf>
    <xf numFmtId="0" fontId="0" fillId="0" borderId="2" xfId="0" applyBorder="1"/>
    <xf numFmtId="0" fontId="2" fillId="4" borderId="0" xfId="0" applyFont="1" applyFill="1" applyAlignment="1">
      <alignment horizontal="right"/>
    </xf>
    <xf numFmtId="164" fontId="0" fillId="0" borderId="1" xfId="2" applyNumberFormat="1" applyFont="1" applyBorder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164" fontId="0" fillId="0" borderId="0" xfId="2" applyNumberFormat="1" applyFont="1" applyAlignment="1">
      <alignment horizontal="center"/>
    </xf>
    <xf numFmtId="166" fontId="0" fillId="3" borderId="0" xfId="3" applyNumberFormat="1" applyFont="1" applyFill="1"/>
    <xf numFmtId="0" fontId="3" fillId="0" borderId="0" xfId="0" applyFont="1"/>
    <xf numFmtId="164" fontId="0" fillId="0" borderId="0" xfId="0" applyNumberFormat="1" applyBorder="1"/>
    <xf numFmtId="166" fontId="0" fillId="3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14" fontId="0" fillId="0" borderId="0" xfId="0" applyNumberFormat="1"/>
    <xf numFmtId="0" fontId="2" fillId="2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6" fontId="0" fillId="3" borderId="3" xfId="0" applyNumberFormat="1" applyFill="1" applyBorder="1" applyAlignment="1">
      <alignment horizontal="center"/>
    </xf>
    <xf numFmtId="9" fontId="0" fillId="0" borderId="3" xfId="3" applyFon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164" fontId="0" fillId="0" borderId="3" xfId="2" applyNumberFormat="1" applyFont="1" applyBorder="1" applyAlignment="1">
      <alignment horizontal="center"/>
    </xf>
    <xf numFmtId="164" fontId="0" fillId="0" borderId="4" xfId="2" applyNumberFormat="1" applyFont="1" applyBorder="1" applyAlignment="1">
      <alignment horizontal="center"/>
    </xf>
    <xf numFmtId="164" fontId="0" fillId="0" borderId="5" xfId="2" applyNumberFormat="1" applyFont="1" applyBorder="1" applyAlignment="1">
      <alignment horizontal="center"/>
    </xf>
    <xf numFmtId="167" fontId="0" fillId="3" borderId="6" xfId="0" applyNumberFormat="1" applyFill="1" applyBorder="1" applyAlignment="1">
      <alignment horizontal="center"/>
    </xf>
    <xf numFmtId="6" fontId="0" fillId="3" borderId="6" xfId="0" applyNumberFormat="1" applyFill="1" applyBorder="1" applyAlignment="1">
      <alignment horizontal="center"/>
    </xf>
    <xf numFmtId="9" fontId="0" fillId="5" borderId="6" xfId="3" applyFont="1" applyFill="1" applyBorder="1" applyAlignment="1">
      <alignment horizontal="center"/>
    </xf>
    <xf numFmtId="9" fontId="0" fillId="5" borderId="6" xfId="0" applyNumberFormat="1" applyFill="1" applyBorder="1" applyAlignment="1">
      <alignment horizontal="center"/>
    </xf>
    <xf numFmtId="164" fontId="0" fillId="5" borderId="6" xfId="2" applyNumberFormat="1" applyFont="1" applyFill="1" applyBorder="1" applyAlignment="1">
      <alignment horizontal="center"/>
    </xf>
    <xf numFmtId="164" fontId="0" fillId="5" borderId="7" xfId="2" applyNumberFormat="1" applyFont="1" applyFill="1" applyBorder="1" applyAlignment="1">
      <alignment horizontal="center"/>
    </xf>
    <xf numFmtId="164" fontId="0" fillId="5" borderId="0" xfId="2" applyNumberFormat="1" applyFont="1" applyFill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164" fontId="0" fillId="0" borderId="6" xfId="2" applyNumberFormat="1" applyFont="1" applyBorder="1" applyAlignment="1">
      <alignment horizontal="center"/>
    </xf>
    <xf numFmtId="164" fontId="0" fillId="6" borderId="7" xfId="2" applyNumberFormat="1" applyFont="1" applyFill="1" applyBorder="1" applyAlignment="1">
      <alignment horizontal="center"/>
    </xf>
    <xf numFmtId="164" fontId="0" fillId="6" borderId="0" xfId="2" applyNumberFormat="1" applyFont="1" applyFill="1" applyBorder="1" applyAlignment="1">
      <alignment horizontal="center"/>
    </xf>
    <xf numFmtId="164" fontId="0" fillId="0" borderId="7" xfId="2" applyNumberFormat="1" applyFont="1" applyBorder="1" applyAlignment="1">
      <alignment horizontal="center"/>
    </xf>
    <xf numFmtId="164" fontId="0" fillId="0" borderId="0" xfId="2" applyNumberFormat="1" applyFont="1" applyBorder="1" applyAlignment="1">
      <alignment horizontal="center"/>
    </xf>
    <xf numFmtId="167" fontId="0" fillId="3" borderId="8" xfId="0" applyNumberFormat="1" applyFill="1" applyBorder="1" applyAlignment="1">
      <alignment horizontal="center"/>
    </xf>
    <xf numFmtId="6" fontId="0" fillId="3" borderId="8" xfId="0" applyNumberFormat="1" applyFill="1" applyBorder="1" applyAlignment="1">
      <alignment horizontal="center"/>
    </xf>
    <xf numFmtId="9" fontId="0" fillId="5" borderId="8" xfId="3" applyFont="1" applyFill="1" applyBorder="1" applyAlignment="1">
      <alignment horizontal="center"/>
    </xf>
    <xf numFmtId="9" fontId="0" fillId="5" borderId="8" xfId="0" applyNumberFormat="1" applyFill="1" applyBorder="1" applyAlignment="1">
      <alignment horizontal="center"/>
    </xf>
    <xf numFmtId="164" fontId="0" fillId="5" borderId="8" xfId="2" applyNumberFormat="1" applyFont="1" applyFill="1" applyBorder="1" applyAlignment="1">
      <alignment horizontal="center"/>
    </xf>
    <xf numFmtId="164" fontId="0" fillId="5" borderId="9" xfId="2" applyNumberFormat="1" applyFont="1" applyFill="1" applyBorder="1" applyAlignment="1">
      <alignment horizontal="center"/>
    </xf>
    <xf numFmtId="164" fontId="0" fillId="5" borderId="2" xfId="2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64" fontId="0" fillId="0" borderId="1" xfId="2" applyNumberFormat="1" applyFont="1" applyFill="1" applyBorder="1"/>
    <xf numFmtId="165" fontId="0" fillId="0" borderId="1" xfId="1" applyNumberFormat="1" applyFont="1" applyFill="1" applyBorder="1"/>
    <xf numFmtId="166" fontId="0" fillId="0" borderId="1" xfId="3" applyNumberFormat="1" applyFont="1" applyFill="1" applyBorder="1"/>
    <xf numFmtId="164" fontId="0" fillId="7" borderId="1" xfId="0" applyNumberFormat="1" applyFill="1" applyBorder="1"/>
    <xf numFmtId="164" fontId="0" fillId="7" borderId="0" xfId="2" applyNumberFormat="1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270810</xdr:colOff>
      <xdr:row>5</xdr:row>
      <xdr:rowOff>196102</xdr:rowOff>
    </xdr:from>
    <xdr:to>
      <xdr:col>7</xdr:col>
      <xdr:colOff>303306</xdr:colOff>
      <xdr:row>9</xdr:row>
      <xdr:rowOff>18493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2610" y="1212102"/>
          <a:ext cx="1480297" cy="635191"/>
        </a:xfrm>
        <a:prstGeom prst="rect">
          <a:avLst/>
        </a:prstGeom>
      </xdr:spPr>
    </xdr:pic>
    <xdr:clientData/>
  </xdr:twoCellAnchor>
  <xdr:twoCellAnchor editAs="oneCell">
    <xdr:from>
      <xdr:col>4</xdr:col>
      <xdr:colOff>224117</xdr:colOff>
      <xdr:row>21</xdr:row>
      <xdr:rowOff>25621</xdr:rowOff>
    </xdr:from>
    <xdr:to>
      <xdr:col>9</xdr:col>
      <xdr:colOff>74545</xdr:colOff>
      <xdr:row>25</xdr:row>
      <xdr:rowOff>15343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95917" y="4330921"/>
          <a:ext cx="2263428" cy="8025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W37"/>
  <sheetViews>
    <sheetView showGridLines="0" tabSelected="1" zoomScale="130" zoomScaleNormal="176" workbookViewId="0">
      <selection activeCell="K38" sqref="K38"/>
    </sheetView>
  </sheetViews>
  <sheetFormatPr baseColWidth="10" defaultRowHeight="16" x14ac:dyDescent="0.2"/>
  <cols>
    <col min="1" max="2" width="3.6640625" customWidth="1"/>
    <col min="3" max="3" width="20.6640625" bestFit="1" customWidth="1"/>
    <col min="4" max="23" width="6.33203125" bestFit="1" customWidth="1"/>
  </cols>
  <sheetData>
    <row r="1" spans="3:23" x14ac:dyDescent="0.2">
      <c r="C1" s="1" t="s">
        <v>0</v>
      </c>
    </row>
    <row r="3" spans="3:23" x14ac:dyDescent="0.2">
      <c r="C3" s="2" t="s">
        <v>1</v>
      </c>
      <c r="D3" s="49">
        <v>750</v>
      </c>
    </row>
    <row r="4" spans="3:23" x14ac:dyDescent="0.2">
      <c r="C4" s="2" t="s">
        <v>2</v>
      </c>
      <c r="D4" s="50">
        <v>5</v>
      </c>
    </row>
    <row r="5" spans="3:23" x14ac:dyDescent="0.2">
      <c r="C5" s="3"/>
    </row>
    <row r="6" spans="3:23" x14ac:dyDescent="0.2">
      <c r="C6" s="2" t="s">
        <v>3</v>
      </c>
      <c r="D6" s="51">
        <v>0.03</v>
      </c>
    </row>
    <row r="7" spans="3:23" x14ac:dyDescent="0.2">
      <c r="C7" s="3"/>
    </row>
    <row r="8" spans="3:23" x14ac:dyDescent="0.2">
      <c r="C8" s="2" t="s">
        <v>4</v>
      </c>
      <c r="D8" s="52"/>
    </row>
    <row r="11" spans="3:23" ht="19" x14ac:dyDescent="0.25">
      <c r="C11" s="4" t="s">
        <v>5</v>
      </c>
      <c r="D11" s="5"/>
      <c r="E11" s="5"/>
      <c r="F11" s="5"/>
    </row>
    <row r="14" spans="3:23" x14ac:dyDescent="0.2">
      <c r="C14" s="6" t="s">
        <v>6</v>
      </c>
      <c r="D14" s="7">
        <v>750</v>
      </c>
    </row>
    <row r="16" spans="3:23" s="9" customFormat="1" x14ac:dyDescent="0.2">
      <c r="C16" s="1" t="s">
        <v>7</v>
      </c>
      <c r="D16" s="8">
        <v>1</v>
      </c>
      <c r="E16" s="8">
        <f>D16+1</f>
        <v>2</v>
      </c>
      <c r="F16" s="8">
        <f t="shared" ref="F16:W16" si="0">E16+1</f>
        <v>3</v>
      </c>
      <c r="G16" s="8">
        <f t="shared" si="0"/>
        <v>4</v>
      </c>
      <c r="H16" s="8">
        <f t="shared" si="0"/>
        <v>5</v>
      </c>
      <c r="I16" s="8">
        <f t="shared" si="0"/>
        <v>6</v>
      </c>
      <c r="J16" s="8">
        <f t="shared" si="0"/>
        <v>7</v>
      </c>
      <c r="K16" s="8">
        <f t="shared" si="0"/>
        <v>8</v>
      </c>
      <c r="L16" s="8">
        <f t="shared" si="0"/>
        <v>9</v>
      </c>
      <c r="M16" s="8">
        <f t="shared" si="0"/>
        <v>10</v>
      </c>
      <c r="N16" s="8">
        <f t="shared" si="0"/>
        <v>11</v>
      </c>
      <c r="O16" s="8">
        <f t="shared" si="0"/>
        <v>12</v>
      </c>
      <c r="P16" s="8">
        <f t="shared" si="0"/>
        <v>13</v>
      </c>
      <c r="Q16" s="8">
        <f t="shared" si="0"/>
        <v>14</v>
      </c>
      <c r="R16" s="8">
        <f t="shared" si="0"/>
        <v>15</v>
      </c>
      <c r="S16" s="8">
        <f t="shared" si="0"/>
        <v>16</v>
      </c>
      <c r="T16" s="8">
        <f t="shared" si="0"/>
        <v>17</v>
      </c>
      <c r="U16" s="8">
        <f t="shared" si="0"/>
        <v>18</v>
      </c>
      <c r="V16" s="8">
        <f t="shared" si="0"/>
        <v>19</v>
      </c>
      <c r="W16" s="8">
        <f t="shared" si="0"/>
        <v>20</v>
      </c>
    </row>
    <row r="17" spans="3:23" x14ac:dyDescent="0.2">
      <c r="C17" s="6" t="s">
        <v>8</v>
      </c>
      <c r="D17" s="10">
        <v>100</v>
      </c>
      <c r="E17" s="10">
        <f t="shared" ref="E17:W17" si="1">D17</f>
        <v>100</v>
      </c>
      <c r="F17" s="10">
        <f t="shared" si="1"/>
        <v>100</v>
      </c>
      <c r="G17" s="10">
        <f t="shared" si="1"/>
        <v>100</v>
      </c>
      <c r="H17" s="10">
        <f t="shared" si="1"/>
        <v>100</v>
      </c>
      <c r="I17" s="10">
        <f t="shared" si="1"/>
        <v>100</v>
      </c>
      <c r="J17" s="10">
        <f t="shared" si="1"/>
        <v>100</v>
      </c>
      <c r="K17" s="10">
        <f t="shared" si="1"/>
        <v>100</v>
      </c>
      <c r="L17" s="10">
        <f t="shared" si="1"/>
        <v>100</v>
      </c>
      <c r="M17" s="10">
        <f t="shared" si="1"/>
        <v>100</v>
      </c>
      <c r="N17" s="10">
        <f t="shared" si="1"/>
        <v>100</v>
      </c>
      <c r="O17" s="10">
        <f t="shared" si="1"/>
        <v>100</v>
      </c>
      <c r="P17" s="10">
        <f t="shared" si="1"/>
        <v>100</v>
      </c>
      <c r="Q17" s="10">
        <f t="shared" si="1"/>
        <v>100</v>
      </c>
      <c r="R17" s="10">
        <f t="shared" si="1"/>
        <v>100</v>
      </c>
      <c r="S17" s="10">
        <f t="shared" si="1"/>
        <v>100</v>
      </c>
      <c r="T17" s="10">
        <f t="shared" si="1"/>
        <v>100</v>
      </c>
      <c r="U17" s="10">
        <f t="shared" si="1"/>
        <v>100</v>
      </c>
      <c r="V17" s="10">
        <f t="shared" si="1"/>
        <v>100</v>
      </c>
      <c r="W17" s="10">
        <f t="shared" si="1"/>
        <v>100</v>
      </c>
    </row>
    <row r="18" spans="3:23" x14ac:dyDescent="0.2">
      <c r="C18" s="9"/>
    </row>
    <row r="19" spans="3:23" x14ac:dyDescent="0.2">
      <c r="C19" s="1" t="s">
        <v>3</v>
      </c>
      <c r="D19" s="11"/>
    </row>
    <row r="20" spans="3:23" x14ac:dyDescent="0.2">
      <c r="C20" s="9"/>
    </row>
    <row r="21" spans="3:23" x14ac:dyDescent="0.2">
      <c r="C21" s="1" t="s">
        <v>9</v>
      </c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</row>
    <row r="23" spans="3:23" x14ac:dyDescent="0.2">
      <c r="C23" s="1" t="s">
        <v>4</v>
      </c>
      <c r="D23" s="52"/>
    </row>
    <row r="24" spans="3:23" x14ac:dyDescent="0.2">
      <c r="C24" s="12"/>
      <c r="D24" s="13"/>
    </row>
    <row r="26" spans="3:23" ht="19" x14ac:dyDescent="0.25">
      <c r="C26" s="4" t="s">
        <v>10</v>
      </c>
      <c r="D26" s="5"/>
      <c r="E26" s="5"/>
      <c r="F26" s="5"/>
    </row>
    <row r="28" spans="3:23" x14ac:dyDescent="0.2">
      <c r="C28" s="6" t="s">
        <v>6</v>
      </c>
      <c r="D28" s="7">
        <v>750</v>
      </c>
    </row>
    <row r="30" spans="3:23" s="9" customFormat="1" x14ac:dyDescent="0.2">
      <c r="C30" s="1" t="s">
        <v>7</v>
      </c>
      <c r="D30" s="8">
        <v>1</v>
      </c>
      <c r="E30" s="8">
        <f>D30+1</f>
        <v>2</v>
      </c>
      <c r="F30" s="8">
        <f t="shared" ref="F30:M30" si="2">E30+1</f>
        <v>3</v>
      </c>
      <c r="G30" s="8">
        <f t="shared" si="2"/>
        <v>4</v>
      </c>
      <c r="H30" s="8">
        <f t="shared" si="2"/>
        <v>5</v>
      </c>
      <c r="I30" s="8">
        <f t="shared" si="2"/>
        <v>6</v>
      </c>
      <c r="J30" s="8">
        <f t="shared" si="2"/>
        <v>7</v>
      </c>
      <c r="K30" s="8">
        <f t="shared" si="2"/>
        <v>8</v>
      </c>
      <c r="L30" s="8">
        <f t="shared" si="2"/>
        <v>9</v>
      </c>
      <c r="M30" s="8">
        <f t="shared" si="2"/>
        <v>10</v>
      </c>
      <c r="N30" s="8"/>
      <c r="O30" s="8"/>
      <c r="P30" s="8"/>
      <c r="Q30" s="8"/>
      <c r="R30" s="8"/>
      <c r="S30" s="8"/>
      <c r="T30" s="8"/>
      <c r="U30" s="8"/>
      <c r="V30" s="8"/>
      <c r="W30" s="8"/>
    </row>
    <row r="31" spans="3:23" x14ac:dyDescent="0.2">
      <c r="C31" s="6" t="s">
        <v>8</v>
      </c>
      <c r="D31" s="10">
        <v>200</v>
      </c>
      <c r="E31" s="10">
        <f t="shared" ref="E31:M31" si="3">D31</f>
        <v>200</v>
      </c>
      <c r="F31" s="10">
        <f t="shared" si="3"/>
        <v>200</v>
      </c>
      <c r="G31" s="10">
        <f t="shared" si="3"/>
        <v>200</v>
      </c>
      <c r="H31" s="10">
        <f t="shared" si="3"/>
        <v>200</v>
      </c>
      <c r="I31" s="10">
        <f t="shared" si="3"/>
        <v>200</v>
      </c>
      <c r="J31" s="10">
        <f t="shared" si="3"/>
        <v>200</v>
      </c>
      <c r="K31" s="10">
        <f t="shared" si="3"/>
        <v>200</v>
      </c>
      <c r="L31" s="10">
        <f t="shared" si="3"/>
        <v>200</v>
      </c>
      <c r="M31" s="10">
        <f t="shared" si="3"/>
        <v>200</v>
      </c>
      <c r="N31" s="10"/>
      <c r="O31" s="10"/>
      <c r="P31" s="10"/>
      <c r="Q31" s="10"/>
      <c r="R31" s="10"/>
      <c r="S31" s="10"/>
      <c r="T31" s="10"/>
      <c r="U31" s="10"/>
      <c r="V31" s="10"/>
      <c r="W31" s="10"/>
    </row>
    <row r="32" spans="3:23" x14ac:dyDescent="0.2">
      <c r="C32" s="9"/>
    </row>
    <row r="33" spans="3:23" x14ac:dyDescent="0.2">
      <c r="C33" s="1" t="s">
        <v>3</v>
      </c>
      <c r="D33" s="11"/>
    </row>
    <row r="34" spans="3:23" x14ac:dyDescent="0.2">
      <c r="C34" s="9"/>
    </row>
    <row r="35" spans="3:23" x14ac:dyDescent="0.2">
      <c r="C35" s="1" t="s">
        <v>9</v>
      </c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10"/>
      <c r="O35" s="10"/>
      <c r="P35" s="10"/>
      <c r="Q35" s="10"/>
      <c r="R35" s="10"/>
      <c r="S35" s="10"/>
      <c r="T35" s="10"/>
      <c r="U35" s="10"/>
      <c r="V35" s="10"/>
      <c r="W35" s="10"/>
    </row>
    <row r="37" spans="3:23" x14ac:dyDescent="0.2">
      <c r="C37" s="1" t="s">
        <v>4</v>
      </c>
      <c r="D37" s="5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6"/>
  <sheetViews>
    <sheetView showGridLines="0" zoomScale="150" zoomScaleNormal="207" workbookViewId="0">
      <selection activeCell="C15" activeCellId="1" sqref="C4:D11 C15:D16"/>
    </sheetView>
  </sheetViews>
  <sheetFormatPr baseColWidth="10" defaultRowHeight="16" x14ac:dyDescent="0.2"/>
  <cols>
    <col min="1" max="1" width="1" customWidth="1"/>
    <col min="2" max="2" width="12.83203125" bestFit="1" customWidth="1"/>
    <col min="3" max="3" width="12.5" bestFit="1" customWidth="1"/>
    <col min="4" max="4" width="8.33203125" bestFit="1" customWidth="1"/>
    <col min="5" max="5" width="5.5" bestFit="1" customWidth="1"/>
    <col min="6" max="6" width="5.6640625" bestFit="1" customWidth="1"/>
    <col min="7" max="7" width="6.5" bestFit="1" customWidth="1"/>
    <col min="8" max="8" width="10.5" bestFit="1" customWidth="1"/>
    <col min="9" max="12" width="7.83203125" bestFit="1" customWidth="1"/>
    <col min="13" max="13" width="8.83203125" bestFit="1" customWidth="1"/>
    <col min="14" max="14" width="13.33203125" bestFit="1" customWidth="1"/>
  </cols>
  <sheetData>
    <row r="2" spans="2:14" x14ac:dyDescent="0.2">
      <c r="D2" s="14">
        <v>0.1</v>
      </c>
      <c r="E2" s="15"/>
      <c r="H2" s="16">
        <v>43373</v>
      </c>
      <c r="I2" s="16">
        <v>43466</v>
      </c>
      <c r="J2" s="16">
        <f>EDATE(I2,12)</f>
        <v>43831</v>
      </c>
      <c r="K2" s="16">
        <f t="shared" ref="K2:M2" si="0">EDATE(J2,12)</f>
        <v>44197</v>
      </c>
      <c r="L2" s="16">
        <f t="shared" si="0"/>
        <v>44562</v>
      </c>
      <c r="M2" s="16">
        <f t="shared" si="0"/>
        <v>44927</v>
      </c>
    </row>
    <row r="3" spans="2:14" x14ac:dyDescent="0.2">
      <c r="C3" s="17" t="s">
        <v>11</v>
      </c>
      <c r="D3" s="17" t="s">
        <v>4</v>
      </c>
      <c r="E3" s="17" t="s">
        <v>12</v>
      </c>
      <c r="F3" s="17" t="s">
        <v>13</v>
      </c>
      <c r="G3" s="18" t="s">
        <v>14</v>
      </c>
      <c r="H3" s="19" t="s">
        <v>15</v>
      </c>
      <c r="I3" s="19" t="s">
        <v>16</v>
      </c>
      <c r="J3" s="19" t="s">
        <v>17</v>
      </c>
      <c r="K3" s="19" t="s">
        <v>18</v>
      </c>
      <c r="L3" s="19" t="s">
        <v>19</v>
      </c>
      <c r="M3" s="19" t="s">
        <v>20</v>
      </c>
      <c r="N3" s="17" t="s">
        <v>21</v>
      </c>
    </row>
    <row r="4" spans="2:14" x14ac:dyDescent="0.2">
      <c r="B4" s="9" t="s">
        <v>22</v>
      </c>
      <c r="C4" s="20"/>
      <c r="D4" s="21"/>
      <c r="E4" s="22">
        <f>IRR(H4:M4)</f>
        <v>0.17112389870298039</v>
      </c>
      <c r="F4" s="23">
        <f>MIRR(H4:M4,4%,5%)</f>
        <v>0.15467378102585783</v>
      </c>
      <c r="G4" s="23">
        <f>XIRR($H4:$M4,$H$2:$M$2)</f>
        <v>0.21119274497032167</v>
      </c>
      <c r="H4" s="24">
        <v>-2000</v>
      </c>
      <c r="I4" s="25">
        <v>200</v>
      </c>
      <c r="J4" s="26">
        <v>200</v>
      </c>
      <c r="K4" s="26">
        <v>200</v>
      </c>
      <c r="L4" s="26">
        <v>200</v>
      </c>
      <c r="M4" s="26">
        <v>3200</v>
      </c>
      <c r="N4" s="24">
        <f t="shared" ref="N4:N11" si="1">SUM(I4:M4)</f>
        <v>4000</v>
      </c>
    </row>
    <row r="5" spans="2:14" x14ac:dyDescent="0.2">
      <c r="B5" s="9" t="s">
        <v>23</v>
      </c>
      <c r="C5" s="27"/>
      <c r="D5" s="28"/>
      <c r="E5" s="29">
        <f t="shared" ref="E5:E11" si="2">IRR(H5:M5)</f>
        <v>0.17219567697910376</v>
      </c>
      <c r="F5" s="30">
        <f t="shared" ref="F5:F11" si="3">MIRR(H5:M5,4%,5%)</f>
        <v>0.15495492016004264</v>
      </c>
      <c r="G5" s="30">
        <f t="shared" ref="G5:G11" si="4">XIRR($H5:$M5,$H$2:$M$2)</f>
        <v>0.2128379881381989</v>
      </c>
      <c r="H5" s="31">
        <v>-2000</v>
      </c>
      <c r="I5" s="32">
        <v>200</v>
      </c>
      <c r="J5" s="33">
        <v>200</v>
      </c>
      <c r="K5" s="33">
        <v>200</v>
      </c>
      <c r="L5" s="33">
        <v>300</v>
      </c>
      <c r="M5" s="33">
        <v>3100</v>
      </c>
      <c r="N5" s="31">
        <f t="shared" si="1"/>
        <v>4000</v>
      </c>
    </row>
    <row r="6" spans="2:14" x14ac:dyDescent="0.2">
      <c r="B6" s="9" t="s">
        <v>24</v>
      </c>
      <c r="C6" s="27"/>
      <c r="D6" s="28"/>
      <c r="E6" s="34">
        <f t="shared" si="2"/>
        <v>0.21015497033219699</v>
      </c>
      <c r="F6" s="35">
        <f t="shared" si="3"/>
        <v>0.16353748451350292</v>
      </c>
      <c r="G6" s="35">
        <f t="shared" si="4"/>
        <v>0.27313596606254587</v>
      </c>
      <c r="H6" s="36">
        <v>-2000</v>
      </c>
      <c r="I6" s="37">
        <v>200</v>
      </c>
      <c r="J6" s="38">
        <v>200</v>
      </c>
      <c r="K6" s="38">
        <v>200</v>
      </c>
      <c r="L6" s="38">
        <v>3400</v>
      </c>
      <c r="M6" s="38">
        <v>0</v>
      </c>
      <c r="N6" s="36">
        <f t="shared" si="1"/>
        <v>4000</v>
      </c>
    </row>
    <row r="7" spans="2:14" x14ac:dyDescent="0.2">
      <c r="B7" s="9" t="s">
        <v>25</v>
      </c>
      <c r="C7" s="27"/>
      <c r="D7" s="28"/>
      <c r="E7" s="29">
        <f t="shared" si="2"/>
        <v>0.21602643712711722</v>
      </c>
      <c r="F7" s="30">
        <f t="shared" si="3"/>
        <v>0.16442446165922142</v>
      </c>
      <c r="G7" s="30">
        <f t="shared" si="4"/>
        <v>0.28375881314277651</v>
      </c>
      <c r="H7" s="31">
        <v>-2000</v>
      </c>
      <c r="I7" s="32">
        <v>250</v>
      </c>
      <c r="J7" s="33">
        <v>250</v>
      </c>
      <c r="K7" s="33">
        <v>250</v>
      </c>
      <c r="L7" s="33">
        <v>3250</v>
      </c>
      <c r="M7" s="33">
        <v>0</v>
      </c>
      <c r="N7" s="31">
        <f t="shared" si="1"/>
        <v>4000</v>
      </c>
    </row>
    <row r="8" spans="2:14" x14ac:dyDescent="0.2">
      <c r="B8" s="9" t="s">
        <v>26</v>
      </c>
      <c r="C8" s="27"/>
      <c r="D8" s="28"/>
      <c r="E8" s="34">
        <f t="shared" si="2"/>
        <v>0.28393503959869926</v>
      </c>
      <c r="F8" s="35">
        <f t="shared" si="3"/>
        <v>0.17356100987107603</v>
      </c>
      <c r="G8" s="35">
        <f t="shared" si="4"/>
        <v>0.41104167103767408</v>
      </c>
      <c r="H8" s="36">
        <v>-2000</v>
      </c>
      <c r="I8" s="39">
        <v>250</v>
      </c>
      <c r="J8" s="40">
        <v>250</v>
      </c>
      <c r="K8" s="40">
        <v>3500</v>
      </c>
      <c r="L8" s="40">
        <v>0</v>
      </c>
      <c r="M8" s="40">
        <v>0</v>
      </c>
      <c r="N8" s="36">
        <f t="shared" si="1"/>
        <v>4000</v>
      </c>
    </row>
    <row r="9" spans="2:14" x14ac:dyDescent="0.2">
      <c r="B9" s="9" t="s">
        <v>27</v>
      </c>
      <c r="C9" s="27"/>
      <c r="D9" s="28"/>
      <c r="E9" s="29">
        <f t="shared" si="2"/>
        <v>0.3119841877840297</v>
      </c>
      <c r="F9" s="30">
        <f t="shared" si="3"/>
        <v>0.17576866792722501</v>
      </c>
      <c r="G9" s="30">
        <f t="shared" si="4"/>
        <v>0.47832824587821965</v>
      </c>
      <c r="H9" s="31">
        <v>-2000</v>
      </c>
      <c r="I9" s="32">
        <v>500</v>
      </c>
      <c r="J9" s="33">
        <v>500</v>
      </c>
      <c r="K9" s="33">
        <v>3000</v>
      </c>
      <c r="L9" s="33">
        <v>0</v>
      </c>
      <c r="M9" s="33">
        <v>0</v>
      </c>
      <c r="N9" s="31">
        <f t="shared" si="1"/>
        <v>4000</v>
      </c>
    </row>
    <row r="10" spans="2:14" x14ac:dyDescent="0.2">
      <c r="B10" s="9" t="s">
        <v>28</v>
      </c>
      <c r="C10" s="27"/>
      <c r="D10" s="28"/>
      <c r="E10" s="34">
        <f t="shared" si="2"/>
        <v>0.45376822659183125</v>
      </c>
      <c r="F10" s="35">
        <f t="shared" si="3"/>
        <v>0.18429734932457231</v>
      </c>
      <c r="G10" s="35">
        <f t="shared" si="4"/>
        <v>0.88974536657333392</v>
      </c>
      <c r="H10" s="36">
        <v>-2000</v>
      </c>
      <c r="I10" s="39">
        <v>500</v>
      </c>
      <c r="J10" s="40">
        <v>3500</v>
      </c>
      <c r="K10" s="40">
        <v>0</v>
      </c>
      <c r="L10" s="40">
        <v>0</v>
      </c>
      <c r="M10" s="40">
        <v>0</v>
      </c>
      <c r="N10" s="36">
        <f t="shared" si="1"/>
        <v>4000</v>
      </c>
    </row>
    <row r="11" spans="2:14" x14ac:dyDescent="0.2">
      <c r="B11" s="9" t="s">
        <v>29</v>
      </c>
      <c r="C11" s="41"/>
      <c r="D11" s="42"/>
      <c r="E11" s="43">
        <f t="shared" si="2"/>
        <v>1</v>
      </c>
      <c r="F11" s="44">
        <f t="shared" si="3"/>
        <v>0.19442102186947707</v>
      </c>
      <c r="G11" s="44">
        <f t="shared" si="4"/>
        <v>14.186643886566163</v>
      </c>
      <c r="H11" s="45">
        <v>-2000</v>
      </c>
      <c r="I11" s="46">
        <v>4000</v>
      </c>
      <c r="J11" s="47">
        <v>0</v>
      </c>
      <c r="K11" s="47">
        <v>0</v>
      </c>
      <c r="L11" s="47">
        <v>0</v>
      </c>
      <c r="M11" s="47">
        <v>0</v>
      </c>
      <c r="N11" s="45">
        <f t="shared" si="1"/>
        <v>4000</v>
      </c>
    </row>
    <row r="13" spans="2:14" x14ac:dyDescent="0.2">
      <c r="H13" s="48"/>
      <c r="I13" s="48"/>
      <c r="J13" s="48"/>
      <c r="K13" s="48"/>
      <c r="L13" s="48"/>
      <c r="M13" s="48"/>
    </row>
    <row r="14" spans="2:14" x14ac:dyDescent="0.2">
      <c r="C14" s="17" t="s">
        <v>11</v>
      </c>
      <c r="D14" s="17" t="s">
        <v>4</v>
      </c>
      <c r="E14" s="17" t="s">
        <v>12</v>
      </c>
      <c r="F14" s="17" t="s">
        <v>13</v>
      </c>
      <c r="G14" s="18" t="s">
        <v>14</v>
      </c>
      <c r="H14" s="19" t="s">
        <v>15</v>
      </c>
      <c r="I14" s="19" t="s">
        <v>16</v>
      </c>
      <c r="J14" s="19" t="s">
        <v>17</v>
      </c>
      <c r="K14" s="19" t="s">
        <v>18</v>
      </c>
      <c r="L14" s="19" t="s">
        <v>19</v>
      </c>
      <c r="M14" s="19" t="s">
        <v>20</v>
      </c>
      <c r="N14" s="17" t="s">
        <v>21</v>
      </c>
    </row>
    <row r="15" spans="2:14" x14ac:dyDescent="0.2">
      <c r="B15" s="9" t="s">
        <v>30</v>
      </c>
      <c r="C15" s="20"/>
      <c r="D15" s="21"/>
      <c r="E15" s="22">
        <f t="shared" ref="E15:E16" si="5">IRR(H15:M15)</f>
        <v>0.65722700866718897</v>
      </c>
      <c r="F15" s="23">
        <f t="shared" ref="F15:F16" si="6">MIRR(H15:M15,4%,5%)</f>
        <v>0.6572270086699934</v>
      </c>
      <c r="G15" s="23">
        <f t="shared" ref="G15:G16" si="7">XIRR($H15:$M15,$H$2:$M$2)</f>
        <v>0.80983816385269169</v>
      </c>
      <c r="H15" s="24">
        <v>-2000</v>
      </c>
      <c r="I15" s="25">
        <v>0</v>
      </c>
      <c r="J15" s="26">
        <v>0</v>
      </c>
      <c r="K15" s="26">
        <v>0</v>
      </c>
      <c r="L15" s="26">
        <v>0</v>
      </c>
      <c r="M15" s="26">
        <v>25000</v>
      </c>
      <c r="N15" s="24">
        <f>SUM(I15:M15)</f>
        <v>25000</v>
      </c>
    </row>
    <row r="16" spans="2:14" x14ac:dyDescent="0.2">
      <c r="B16" s="9" t="s">
        <v>31</v>
      </c>
      <c r="C16" s="41"/>
      <c r="D16" s="42"/>
      <c r="E16" s="43">
        <f t="shared" si="5"/>
        <v>0.65995513107235637</v>
      </c>
      <c r="F16" s="44">
        <f t="shared" si="6"/>
        <v>0.31692140292163518</v>
      </c>
      <c r="G16" s="44">
        <f t="shared" si="7"/>
        <v>1.3229886889457705</v>
      </c>
      <c r="H16" s="45">
        <v>-2000</v>
      </c>
      <c r="I16" s="46">
        <v>1433.6639881237566</v>
      </c>
      <c r="J16" s="47">
        <f>I16</f>
        <v>1433.6639881237566</v>
      </c>
      <c r="K16" s="47">
        <f t="shared" ref="K16:M16" si="8">J16</f>
        <v>1433.6639881237566</v>
      </c>
      <c r="L16" s="47">
        <f t="shared" si="8"/>
        <v>1433.6639881237566</v>
      </c>
      <c r="M16" s="47">
        <f t="shared" si="8"/>
        <v>1433.6639881237566</v>
      </c>
      <c r="N16" s="45">
        <f>SUM(I16:M16)</f>
        <v>7168.3199406187832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2017-09-24T16:32:45Z</dcterms:created>
  <dcterms:modified xsi:type="dcterms:W3CDTF">2017-09-26T00:57:50Z</dcterms:modified>
</cp:coreProperties>
</file>