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68aa73a98e92468/MAEL IMPORT/"/>
    </mc:Choice>
  </mc:AlternateContent>
  <xr:revisionPtr revIDLastSave="0" documentId="8_{F0D6D71D-3CB7-467D-B865-533498696D02}" xr6:coauthVersionLast="43" xr6:coauthVersionMax="43" xr10:uidLastSave="{00000000-0000-0000-0000-000000000000}"/>
  <bookViews>
    <workbookView xWindow="0" yWindow="0" windowWidth="28800" windowHeight="12435" tabRatio="940" xr2:uid="{00000000-000D-0000-FFFF-FFFF00000000}"/>
  </bookViews>
  <sheets>
    <sheet name="DT" sheetId="1" r:id="rId1"/>
    <sheet name="DC" sheetId="2" r:id="rId2"/>
    <sheet name="I DC" sheetId="3" r:id="rId3"/>
    <sheet name="S DC" sheetId="4" r:id="rId4"/>
    <sheet name="DO" sheetId="5" r:id="rId5"/>
    <sheet name="I DO" sheetId="6" r:id="rId6"/>
    <sheet name="S DO" sheetId="7" r:id="rId7"/>
    <sheet name="Ventas" sheetId="8" r:id="rId8"/>
    <sheet name="CPagar" sheetId="9" r:id="rId9"/>
    <sheet name="FML" sheetId="18" r:id="rId10"/>
    <sheet name="NE" sheetId="10" r:id="rId11"/>
    <sheet name="Mc M" sheetId="11" r:id="rId12"/>
    <sheet name="Pr M" sheetId="12" r:id="rId13"/>
    <sheet name="Pr Mb" sheetId="19" r:id="rId14"/>
    <sheet name="BOD" sheetId="20" r:id="rId15"/>
    <sheet name="Ven E 87" sheetId="13" r:id="rId16"/>
    <sheet name="Ven E 31" sheetId="14" r:id="rId17"/>
    <sheet name="Mc E" sheetId="15" r:id="rId18"/>
    <sheet name="ML" sheetId="16" r:id="rId19"/>
    <sheet name="SBank" sheetId="17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0" l="1"/>
  <c r="E4" i="19"/>
  <c r="E3" i="20"/>
  <c r="C31" i="20"/>
  <c r="B5" i="17"/>
  <c r="E3" i="19"/>
  <c r="C58" i="19"/>
  <c r="B4" i="17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B25" i="17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BR27" i="7"/>
  <c r="Z27" i="6"/>
  <c r="B26" i="5"/>
  <c r="AZ27" i="4"/>
  <c r="B26" i="2"/>
  <c r="B26" i="1"/>
  <c r="BR4" i="7"/>
  <c r="BR3" i="7"/>
  <c r="Z3" i="6"/>
  <c r="B2" i="5"/>
  <c r="AZ3" i="4"/>
  <c r="B2" i="2"/>
  <c r="B2" i="1"/>
  <c r="E3" i="18"/>
  <c r="E2" i="18"/>
  <c r="BR50" i="7"/>
  <c r="Z50" i="6"/>
  <c r="B49" i="5"/>
  <c r="AZ50" i="4"/>
  <c r="B49" i="2"/>
  <c r="B49" i="1"/>
  <c r="BR49" i="7"/>
  <c r="BR48" i="7"/>
  <c r="Z48" i="6"/>
  <c r="B47" i="5"/>
  <c r="AZ48" i="4"/>
  <c r="B47" i="2"/>
  <c r="B47" i="1"/>
  <c r="BR47" i="7"/>
  <c r="Z47" i="6"/>
  <c r="B46" i="5"/>
  <c r="AZ47" i="4"/>
  <c r="B46" i="2"/>
  <c r="B46" i="1"/>
  <c r="BR46" i="7"/>
  <c r="Z46" i="6"/>
  <c r="B45" i="5"/>
  <c r="AZ46" i="4"/>
  <c r="B45" i="2"/>
  <c r="B45" i="1"/>
  <c r="BR45" i="7"/>
  <c r="Z45" i="6"/>
  <c r="B44" i="5"/>
  <c r="AZ45" i="4"/>
  <c r="B44" i="2"/>
  <c r="B44" i="1"/>
  <c r="BR44" i="7"/>
  <c r="BR43" i="7"/>
  <c r="Z43" i="6"/>
  <c r="B42" i="5"/>
  <c r="AZ43" i="4"/>
  <c r="B42" i="2"/>
  <c r="B42" i="1"/>
  <c r="BR42" i="7"/>
  <c r="BR41" i="7"/>
  <c r="Z41" i="6"/>
  <c r="B40" i="5"/>
  <c r="AZ41" i="4"/>
  <c r="B40" i="2"/>
  <c r="B40" i="1"/>
  <c r="BR40" i="7"/>
  <c r="BR39" i="7"/>
  <c r="Z39" i="6"/>
  <c r="B38" i="5"/>
  <c r="AZ39" i="4"/>
  <c r="B38" i="2"/>
  <c r="B38" i="1"/>
  <c r="BR38" i="7"/>
  <c r="Z38" i="6"/>
  <c r="B37" i="5"/>
  <c r="AZ38" i="4"/>
  <c r="B37" i="2"/>
  <c r="B37" i="1"/>
  <c r="BR37" i="7"/>
  <c r="Z37" i="6"/>
  <c r="B36" i="5"/>
  <c r="AZ37" i="4"/>
  <c r="B36" i="2"/>
  <c r="B36" i="1"/>
  <c r="BR36" i="7"/>
  <c r="Z36" i="6"/>
  <c r="B35" i="5"/>
  <c r="AZ36" i="4"/>
  <c r="B35" i="2"/>
  <c r="B35" i="1"/>
  <c r="BR35" i="7"/>
  <c r="BR34" i="7"/>
  <c r="Z34" i="6"/>
  <c r="B33" i="5"/>
  <c r="AZ34" i="4"/>
  <c r="B33" i="2"/>
  <c r="B33" i="1"/>
  <c r="BR33" i="7"/>
  <c r="BR32" i="7"/>
  <c r="Z32" i="6"/>
  <c r="B31" i="5"/>
  <c r="AZ32" i="4"/>
  <c r="B31" i="2"/>
  <c r="B31" i="1"/>
  <c r="BR31" i="7"/>
  <c r="BR30" i="7"/>
  <c r="Z30" i="6"/>
  <c r="B29" i="5"/>
  <c r="AZ30" i="4"/>
  <c r="B29" i="2"/>
  <c r="B29" i="1"/>
  <c r="BR29" i="7"/>
  <c r="Z29" i="6"/>
  <c r="B28" i="5"/>
  <c r="AZ29" i="4"/>
  <c r="B28" i="2"/>
  <c r="B28" i="1"/>
  <c r="BR28" i="7"/>
  <c r="Z28" i="6"/>
  <c r="B27" i="5"/>
  <c r="AZ28" i="4"/>
  <c r="B27" i="2"/>
  <c r="B27" i="1"/>
  <c r="BR26" i="7"/>
  <c r="Z26" i="6"/>
  <c r="B25" i="5"/>
  <c r="AZ26" i="4"/>
  <c r="B25" i="2"/>
  <c r="B25" i="1"/>
  <c r="BR25" i="7"/>
  <c r="Z25" i="6"/>
  <c r="B24" i="5"/>
  <c r="AZ25" i="4"/>
  <c r="B24" i="2"/>
  <c r="B24" i="1"/>
  <c r="BR24" i="7"/>
  <c r="Z24" i="6"/>
  <c r="B23" i="5"/>
  <c r="AZ24" i="4"/>
  <c r="B23" i="2"/>
  <c r="B23" i="1"/>
  <c r="BR23" i="7"/>
  <c r="Z23" i="6"/>
  <c r="B22" i="5"/>
  <c r="AZ23" i="4"/>
  <c r="B22" i="2"/>
  <c r="B22" i="1"/>
  <c r="BR22" i="7"/>
  <c r="Z22" i="6"/>
  <c r="B21" i="5"/>
  <c r="AZ22" i="4"/>
  <c r="B21" i="2"/>
  <c r="B21" i="1"/>
  <c r="BR21" i="7"/>
  <c r="Z21" i="6"/>
  <c r="B20" i="5"/>
  <c r="AZ21" i="4"/>
  <c r="B20" i="2"/>
  <c r="B20" i="1"/>
  <c r="BR20" i="7"/>
  <c r="Z20" i="6"/>
  <c r="B19" i="5"/>
  <c r="AZ20" i="4"/>
  <c r="B19" i="2"/>
  <c r="B19" i="1"/>
  <c r="BR19" i="7"/>
  <c r="BR18" i="7"/>
  <c r="BR17" i="7"/>
  <c r="Z17" i="6"/>
  <c r="B16" i="5"/>
  <c r="AZ17" i="4"/>
  <c r="B16" i="2"/>
  <c r="B16" i="1"/>
  <c r="BR16" i="7"/>
  <c r="BR15" i="7"/>
  <c r="Z15" i="6"/>
  <c r="B14" i="5"/>
  <c r="AZ15" i="4"/>
  <c r="B14" i="2"/>
  <c r="B14" i="1"/>
  <c r="BR14" i="7"/>
  <c r="Z14" i="6"/>
  <c r="B13" i="5"/>
  <c r="AZ14" i="4"/>
  <c r="B13" i="2"/>
  <c r="B13" i="1"/>
  <c r="BR13" i="7"/>
  <c r="Z13" i="6"/>
  <c r="B12" i="5"/>
  <c r="AZ13" i="4"/>
  <c r="B12" i="2"/>
  <c r="B12" i="1"/>
  <c r="BR12" i="7"/>
  <c r="Z12" i="6"/>
  <c r="B11" i="5"/>
  <c r="AZ12" i="4"/>
  <c r="B11" i="2"/>
  <c r="B11" i="1"/>
  <c r="BR11" i="7"/>
  <c r="Z11" i="6"/>
  <c r="B10" i="5"/>
  <c r="AZ11" i="4"/>
  <c r="B10" i="2"/>
  <c r="B10" i="1"/>
  <c r="BR10" i="7"/>
  <c r="Z10" i="6"/>
  <c r="B9" i="5"/>
  <c r="AZ10" i="4"/>
  <c r="B9" i="2"/>
  <c r="B9" i="1"/>
  <c r="BR9" i="7"/>
  <c r="BR8" i="7"/>
  <c r="Z8" i="6"/>
  <c r="B7" i="5"/>
  <c r="AZ8" i="4"/>
  <c r="B7" i="2"/>
  <c r="B7" i="1"/>
  <c r="BR7" i="7"/>
  <c r="BR6" i="7"/>
  <c r="BR5" i="7"/>
  <c r="E43" i="15"/>
  <c r="E4" i="16"/>
  <c r="E3" i="16"/>
  <c r="E4" i="15"/>
  <c r="E3" i="15"/>
  <c r="E4" i="14"/>
  <c r="E3" i="14"/>
  <c r="E4" i="13"/>
  <c r="E3" i="13"/>
  <c r="E4" i="12"/>
  <c r="E3" i="12"/>
  <c r="E4" i="11"/>
  <c r="E3" i="11"/>
  <c r="E4" i="10"/>
  <c r="E3" i="10"/>
  <c r="E4" i="9"/>
  <c r="E3" i="9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35" i="8"/>
  <c r="Z49" i="6"/>
  <c r="AZ49" i="4"/>
  <c r="B48" i="2"/>
  <c r="Z44" i="6"/>
  <c r="B43" i="5"/>
  <c r="AZ44" i="4"/>
  <c r="B43" i="2"/>
  <c r="B43" i="1"/>
  <c r="Z42" i="6"/>
  <c r="B41" i="5"/>
  <c r="AZ42" i="4"/>
  <c r="B41" i="2"/>
  <c r="B41" i="1"/>
  <c r="Z40" i="6"/>
  <c r="B39" i="5"/>
  <c r="AZ40" i="4"/>
  <c r="B39" i="2"/>
  <c r="B39" i="1"/>
  <c r="Z35" i="6"/>
  <c r="B34" i="5"/>
  <c r="AZ35" i="4"/>
  <c r="B34" i="2"/>
  <c r="B34" i="1"/>
  <c r="Z33" i="6"/>
  <c r="B32" i="5"/>
  <c r="AZ33" i="4"/>
  <c r="B32" i="2"/>
  <c r="B32" i="1"/>
  <c r="Z31" i="6"/>
  <c r="AZ31" i="4"/>
  <c r="B30" i="2"/>
  <c r="B30" i="5"/>
  <c r="B30" i="1"/>
  <c r="Z19" i="6"/>
  <c r="Z18" i="6"/>
  <c r="AZ18" i="4"/>
  <c r="B17" i="2"/>
  <c r="B17" i="5"/>
  <c r="B17" i="1"/>
  <c r="Z16" i="6"/>
  <c r="B15" i="5"/>
  <c r="AZ16" i="4"/>
  <c r="B15" i="2"/>
  <c r="B15" i="1"/>
  <c r="Z9" i="6"/>
  <c r="B8" i="5"/>
  <c r="AZ9" i="4"/>
  <c r="B8" i="2"/>
  <c r="B8" i="1"/>
  <c r="Z7" i="6"/>
  <c r="B6" i="5"/>
  <c r="AZ7" i="4"/>
  <c r="B6" i="2"/>
  <c r="B6" i="1"/>
  <c r="Z6" i="6"/>
  <c r="B5" i="5"/>
  <c r="AZ6" i="4"/>
  <c r="B5" i="2"/>
  <c r="B5" i="1"/>
  <c r="Z5" i="6"/>
  <c r="B4" i="5"/>
  <c r="AZ5" i="4"/>
  <c r="B4" i="2"/>
  <c r="B4" i="1"/>
  <c r="Z4" i="6"/>
  <c r="AZ4" i="4"/>
  <c r="B3" i="2"/>
  <c r="AZ19" i="4"/>
  <c r="B18" i="2"/>
  <c r="B18" i="5"/>
  <c r="B18" i="1"/>
  <c r="B48" i="5"/>
  <c r="B48" i="1"/>
  <c r="B3" i="5"/>
  <c r="B3" i="1"/>
  <c r="C137" i="11"/>
  <c r="B2" i="17"/>
  <c r="C337" i="14"/>
  <c r="B7" i="17"/>
  <c r="C34" i="18"/>
  <c r="B11" i="17"/>
  <c r="C84" i="9"/>
  <c r="B10" i="17"/>
  <c r="C145" i="13"/>
  <c r="B6" i="17"/>
  <c r="C218" i="10"/>
  <c r="B12" i="17"/>
  <c r="E5" i="15"/>
  <c r="C281" i="16"/>
  <c r="B9" i="17"/>
  <c r="C276" i="12"/>
  <c r="B3" i="17"/>
  <c r="C925" i="15"/>
  <c r="B8" i="17"/>
  <c r="B15" i="17"/>
  <c r="C12" i="17"/>
  <c r="C9" i="17"/>
  <c r="B1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Mejias</author>
    <author>eduardo mejias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Eduardo Mejias:</t>
        </r>
        <r>
          <rPr>
            <sz val="9"/>
            <color indexed="81"/>
            <rFont val="Tahoma"/>
            <family val="2"/>
          </rPr>
          <t xml:space="preserve">
se saco el 15-02-18 pero no se notifico se uso dinero para la boda</t>
        </r>
      </text>
    </comment>
    <comment ref="E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Eduardo Mejias:</t>
        </r>
        <r>
          <rPr>
            <sz val="9"/>
            <color indexed="81"/>
            <rFont val="Tahoma"/>
            <family val="2"/>
          </rPr>
          <t xml:space="preserve">
se saco el 15-02-18 pero no se notifico se uso dinero para la boda</t>
        </r>
      </text>
    </comment>
    <comment ref="C13" authorId="1" shapeId="0" xr:uid="{00000000-0006-0000-0000-000003000000}">
      <text>
        <r>
          <rPr>
            <sz val="12"/>
            <rFont val="Arial"/>
          </rPr>
          <t>ya salio fue el koto que vendi en enero 2018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B2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uno En realidad no lo hay.</t>
        </r>
      </text>
    </comment>
    <comment ref="B2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uno no lo hay en realidad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E1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devolucion de kevin becerra</t>
        </r>
      </text>
    </comment>
    <comment ref="E2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devolucion de kevin becerra</t>
        </r>
      </text>
    </comment>
    <comment ref="D2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VIENEN DE D.O.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  <author>eduardo</author>
    <author>eduardo mejias</author>
  </authors>
  <commentList>
    <comment ref="T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5</t>
        </r>
      </text>
    </comment>
    <comment ref="V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6</t>
        </r>
      </text>
    </comment>
    <comment ref="Y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7</t>
        </r>
      </text>
    </comment>
    <comment ref="AI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10</t>
        </r>
      </text>
    </comment>
    <comment ref="AJ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12</t>
        </r>
      </text>
    </comment>
    <comment ref="AP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13</t>
        </r>
      </text>
    </comment>
    <comment ref="AR1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hoja 14 no declarada a saul</t>
        </r>
      </text>
    </comment>
    <comment ref="AS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hoja 14 con lista sept 3</t>
        </r>
      </text>
    </comment>
    <comment ref="T3" authorId="1" shapeId="0" xr:uid="{00000000-0006-0000-0300-000009000000}">
      <text>
        <r>
          <rPr>
            <sz val="12"/>
            <color indexed="81"/>
            <rFont val="Arial"/>
            <family val="2"/>
          </rPr>
          <t>para DO</t>
        </r>
      </text>
    </comment>
    <comment ref="W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</t>
        </r>
      </text>
    </comment>
    <comment ref="Z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T4" authorId="1" shapeId="0" xr:uid="{00000000-0006-0000-0300-00000C000000}">
      <text>
        <r>
          <rPr>
            <sz val="12"/>
            <color indexed="81"/>
            <rFont val="Arial"/>
            <family val="2"/>
          </rPr>
          <t>para DO</t>
        </r>
        <r>
          <rPr>
            <sz val="12"/>
            <color indexed="81"/>
            <rFont val="Arial"/>
            <family val="2"/>
          </rPr>
          <t xml:space="preserve">
</t>
        </r>
      </text>
    </comment>
    <comment ref="Z4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R6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Se movieron a DO</t>
        </r>
      </text>
    </comment>
    <comment ref="W6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Eduardo:
no estaba cuando hice el conteo se esta pagando para que no falte</t>
        </r>
      </text>
    </comment>
    <comment ref="AP13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</t>
        </r>
      </text>
    </comment>
    <comment ref="AT14" authorId="2" shapeId="0" xr:uid="{00000000-0006-0000-0300-000011000000}">
      <text>
        <r>
          <rPr>
            <sz val="12"/>
            <rFont val="Arial"/>
          </rPr>
          <t xml:space="preserve">pagado segun NE ... (se envio el koto)
</t>
        </r>
      </text>
    </comment>
    <comment ref="AP1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</t>
        </r>
      </text>
    </comment>
    <comment ref="AE16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kevin becerra</t>
        </r>
      </text>
    </comment>
    <comment ref="Z17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D18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kevin becerra</t>
        </r>
      </text>
    </comment>
    <comment ref="X19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E19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D20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kevin becerra</t>
        </r>
      </text>
    </comment>
    <comment ref="AP20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EP*</t>
        </r>
      </text>
    </comment>
    <comment ref="AS20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pagado en NE 248</t>
        </r>
      </text>
    </comment>
    <comment ref="B27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ES DE PK</t>
        </r>
      </text>
    </comment>
    <comment ref="K27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ES EL DEVUELTO POR EL CLIENTE</t>
        </r>
      </text>
    </comment>
    <comment ref="M27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LOS DEBO SON 570,000 al 27-01 pague 4 y hoy 30-01 pagare los otros dos</t>
        </r>
      </text>
    </comment>
    <comment ref="V27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al tio de daniel. Pago de banesco a mercantil (DECLARADO PARA PAGAR EN 0102 A 0602</t>
        </r>
      </text>
    </comment>
    <comment ref="X27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PAGO DESDE BANESCOA PROVINCIAL</t>
        </r>
      </text>
    </comment>
    <comment ref="Y27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PAGO POR MP DEXIMOTOR</t>
        </r>
      </text>
    </comment>
    <comment ref="AD27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Ugas</t>
        </r>
      </text>
    </comment>
    <comment ref="AJ29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edward perez zoom 1150597363</t>
        </r>
      </text>
    </comment>
    <comment ref="AH31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vicente moreno zoom pmv-0786</t>
        </r>
      </text>
    </comment>
    <comment ref="U35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N36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ESTE LO PAGARON CON EFECTIVO</t>
        </r>
      </text>
    </comment>
    <comment ref="N39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TRASLADADOS A LA OFICINA TODAS LA TAPAS DE ESTE Y LAS BASES DE PARACHQ</t>
        </r>
      </text>
    </comment>
    <comment ref="X39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B3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misteriosa</t>
        </r>
      </text>
    </comment>
    <comment ref="AD39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merlo</t>
        </r>
      </text>
    </comment>
    <comment ref="AJ39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</t>
        </r>
      </text>
    </comment>
    <comment ref="AS39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pagado en NE 248</t>
        </r>
      </text>
    </comment>
    <comment ref="X40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B40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misteriosa</t>
        </r>
      </text>
    </comment>
    <comment ref="AQ40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armando rodriguez zoom 1160032361(no declarada aun) salio 1</t>
        </r>
      </text>
    </comment>
    <comment ref="Z41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B41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misteriosa</t>
        </r>
      </text>
    </comment>
    <comment ref="AC41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Z42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EP Jorkin Corona pago por MP y 2 para DO</t>
        </r>
      </text>
    </comment>
    <comment ref="AB42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misteriosa</t>
        </r>
      </text>
    </comment>
    <comment ref="AC42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F42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Eduardo:
hector castillo EP (hotel tifffany)</t>
        </r>
      </text>
    </comment>
    <comment ref="Z43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 llevados el 16-02</t>
        </r>
      </text>
    </comment>
    <comment ref="W44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se perdio misteriosamente</t>
        </r>
      </text>
    </comment>
    <comment ref="Z46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B46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misteriosa</t>
        </r>
      </text>
    </comment>
    <comment ref="AC46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C47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DO</t>
        </r>
      </text>
    </comment>
    <comment ref="AF47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Eduardo:
hector castillo EP (hotel tifffany)</t>
        </r>
      </text>
    </comment>
    <comment ref="AR47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1 (   ) zoom no declarada aun salio 1</t>
        </r>
      </text>
    </comment>
    <comment ref="AS47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Eduardo:</t>
        </r>
        <r>
          <rPr>
            <sz val="9"/>
            <color indexed="81"/>
            <rFont val="Tahoma"/>
            <charset val="1"/>
          </rPr>
          <t xml:space="preserve">
pagado en NE 248</t>
        </r>
      </text>
    </comment>
    <comment ref="AB48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misteriosa</t>
        </r>
      </text>
    </comment>
    <comment ref="AA49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(plaza la mora)</t>
        </r>
      </text>
    </comment>
    <comment ref="AG50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rya mundo automotriz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N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N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F6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la DC</t>
        </r>
      </text>
    </comment>
    <comment ref="K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entro porque el cliente devolvio porque se equivoco de lado</t>
        </r>
      </text>
    </comment>
    <comment ref="N1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G27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ingreso nuevo a DO</t>
        </r>
      </text>
    </comment>
    <comment ref="K28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devuelto por el cliente</t>
        </r>
      </text>
    </comment>
    <comment ref="S28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devolucion de la cliente maria mardo</t>
        </r>
      </text>
    </comment>
    <comment ref="L3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L4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N41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O4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N42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O4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M43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K46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devuelto por el cliente</t>
        </r>
      </text>
    </comment>
    <comment ref="N46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O46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  <comment ref="O47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desde DC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N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5</t>
        </r>
      </text>
    </comment>
    <comment ref="P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6</t>
        </r>
      </text>
    </comment>
    <comment ref="U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7</t>
        </r>
      </text>
    </comment>
    <comment ref="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8</t>
        </r>
      </text>
    </comment>
    <comment ref="AI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9</t>
        </r>
      </text>
    </comment>
    <comment ref="AM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10</t>
        </r>
      </text>
    </comment>
    <comment ref="AN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11</t>
        </r>
      </text>
    </comment>
    <comment ref="AX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12</t>
        </r>
      </text>
    </comment>
    <comment ref="BL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hoja 13</t>
        </r>
      </text>
    </comment>
    <comment ref="T3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ARMANDO AMENDOLA TEALCA Y 2 DE PEDIDO DE ISA</t>
        </r>
      </text>
    </comment>
    <comment ref="W3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fmotors zoom 1142462629</t>
        </r>
      </text>
    </comment>
    <comment ref="AN3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julio carrero zoom 1147918477</t>
        </r>
      </text>
    </comment>
    <comment ref="T4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ARMANDO AMENDOLA TEALCAY 2 DE PEDIDO DE ISA</t>
        </r>
      </text>
    </comment>
    <comment ref="W4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fmotors zoom 1142462629</t>
        </r>
      </text>
    </comment>
    <comment ref="F5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uno fue entrega personal</t>
        </r>
      </text>
    </comment>
    <comment ref="P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nestor torres zoom 1140696599 y 1 analtis la rosa zoom 1140706746</t>
        </r>
      </text>
    </comment>
    <comment ref="Q5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harold castro zoom 1140931418</t>
        </r>
      </text>
    </comment>
    <comment ref="S6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gustavo marcano zoom 1141272247</t>
        </r>
      </text>
    </comment>
    <comment ref="Y8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mascos gimenez tealca</t>
        </r>
      </text>
    </comment>
    <comment ref="AP8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anthony merola tealca 4319088</t>
        </r>
      </text>
    </comment>
    <comment ref="Y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mascos gimenez tealca</t>
        </r>
      </text>
    </comment>
    <comment ref="W10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evancio barboza zoom 1142412222</t>
        </r>
      </text>
    </comment>
    <comment ref="AE10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rosmer martinez zoom 1144743716</t>
        </r>
      </text>
    </comment>
    <comment ref="AH10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yalal abou tealca</t>
        </r>
      </text>
    </comment>
    <comment ref="AI10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carlos mosquera zoom 1145823953</t>
        </r>
      </text>
    </comment>
    <comment ref="AL10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lain linares zoom 1147338500</t>
        </r>
      </text>
    </comment>
    <comment ref="R11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cambio por el lado lh, el cliente se equivoco al decir el lado</t>
        </r>
      </text>
    </comment>
    <comment ref="S11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autopartes y rptos morales  domesa 502450090054</t>
        </r>
      </text>
    </comment>
    <comment ref="W11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evancio barboza zoom 1142412222</t>
        </r>
      </text>
    </comment>
    <comment ref="AE11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rosmer martinez zoom 1144743716</t>
        </r>
      </text>
    </comment>
    <comment ref="BJ13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yordano pineda 1 picky</t>
        </r>
      </text>
    </comment>
    <comment ref="T14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PEDIDO ISA</t>
        </r>
      </text>
    </comment>
    <comment ref="V14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jeronimo flores zoom 1142191127</t>
        </r>
      </text>
    </comment>
    <comment ref="AQ14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pago el 2604 lista de ese momento y 1 EP</t>
        </r>
      </text>
    </comment>
    <comment ref="BJ15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yordano pineda 1 picky</t>
        </r>
      </text>
    </comment>
    <comment ref="T16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PEDIDO ISA</t>
        </r>
      </text>
    </comment>
    <comment ref="V16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jeronimo flores zoom 1142191127</t>
        </r>
      </text>
    </comment>
    <comment ref="AQ16" authorId="0" shapeId="0" xr:uid="{00000000-0006-0000-0600-00002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pago el 2604 lista de ese momento y 1 EP</t>
        </r>
      </text>
    </comment>
    <comment ref="Y17" authorId="0" shapeId="0" xr:uid="{00000000-0006-0000-0600-00002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wilmer briceño zoom 1142821203</t>
        </r>
      </text>
    </comment>
    <comment ref="AM18" authorId="0" shapeId="0" xr:uid="{00000000-0006-0000-0600-00002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venta de chuy EP, 1 multimarcas siglo xxi domesa 502450100299</t>
        </r>
      </text>
    </comment>
    <comment ref="AW18" authorId="0" shapeId="0" xr:uid="{00000000-0006-0000-0600-00002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jose cervantes zoom 1150850040</t>
        </r>
      </text>
    </comment>
    <comment ref="BA18" authorId="0" shapeId="0" xr:uid="{00000000-0006-0000-0600-00002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latoneria y pintura marsal telaca 4529289</t>
        </r>
      </text>
    </comment>
    <comment ref="BF18" authorId="0" shapeId="0" xr:uid="{00000000-0006-0000-0600-00002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Eduardo EP</t>
        </r>
      </text>
    </comment>
    <comment ref="BL18" authorId="0" shapeId="0" xr:uid="{00000000-0006-0000-0600-00002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repuestos rolan zoom 1155706335</t>
        </r>
      </text>
    </comment>
    <comment ref="T19" authorId="0" shapeId="0" xr:uid="{00000000-0006-0000-0600-00002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WILMER GONZALEZ ZOOM 1141601333</t>
        </r>
      </text>
    </comment>
    <comment ref="AG19" authorId="0" shapeId="0" xr:uid="{00000000-0006-0000-0600-00002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felipe rodriguez zoom 1144967477</t>
        </r>
      </text>
    </comment>
    <comment ref="P20" authorId="0" shapeId="0" xr:uid="{00000000-0006-0000-0600-00002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mariana miranda zoom 1140492773</t>
        </r>
      </text>
    </comment>
    <comment ref="AQ20" authorId="0" shapeId="0" xr:uid="{00000000-0006-0000-0600-00003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</t>
        </r>
      </text>
    </comment>
    <comment ref="AS20" authorId="0" shapeId="0" xr:uid="{00000000-0006-0000-0600-00003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daniel mendez tealca 4427794</t>
        </r>
      </text>
    </comment>
    <comment ref="BF20" authorId="0" shapeId="0" xr:uid="{00000000-0006-0000-0600-00003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Eduardo EP</t>
        </r>
      </text>
    </comment>
    <comment ref="U22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FELIX GIRON ZOOM 1142032761</t>
        </r>
      </text>
    </comment>
    <comment ref="Y22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rpto toyoval (elias miami) tealca</t>
        </r>
      </text>
    </comment>
    <comment ref="AJ22" authorId="0" shapeId="0" xr:uid="{00000000-0006-0000-0600-00003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franklin castillo zoom 1146051985</t>
        </r>
      </text>
    </comment>
    <comment ref="U23" authorId="0" shapeId="0" xr:uid="{00000000-0006-0000-0600-00003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FELIX GIRON ZOOM 1142032761</t>
        </r>
      </text>
    </comment>
    <comment ref="X23" authorId="0" shapeId="0" xr:uid="{00000000-0006-0000-0600-00003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multimarcas siglo xxi zoom 1142690434</t>
        </r>
      </text>
    </comment>
    <comment ref="Y23" authorId="0" shapeId="0" xr:uid="{00000000-0006-0000-0600-00003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rpto toyoval (elias miami) tealca</t>
        </r>
      </text>
    </comment>
    <comment ref="AD23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ronny oropeza zoom 1144488512</t>
        </r>
      </text>
    </comment>
    <comment ref="P25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luis finol zoom 1140468071</t>
        </r>
      </text>
    </comment>
    <comment ref="AD25" authorId="0" shapeId="0" xr:uid="{00000000-0006-0000-0600-00003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maria felizzola zoom 1144445314</t>
        </r>
      </text>
    </comment>
    <comment ref="AF26" authorId="0" shapeId="0" xr:uid="{00000000-0006-0000-0600-00003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CHUY </t>
        </r>
      </text>
    </comment>
    <comment ref="B27" authorId="0" shapeId="0" xr:uid="{00000000-0006-0000-0600-00003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uno se le dio a picky</t>
        </r>
      </text>
    </comment>
    <comment ref="F27" authorId="0" shapeId="0" xr:uid="{00000000-0006-0000-0600-00003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uno entrega personal</t>
        </r>
      </text>
    </comment>
    <comment ref="J27" authorId="0" shapeId="0" xr:uid="{00000000-0006-0000-0600-00003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se movieron a DC</t>
        </r>
      </text>
    </comment>
    <comment ref="K27" authorId="0" shapeId="0" xr:uid="{00000000-0006-0000-0600-00004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Desaparecio misteriosamente pero igual se pagara</t>
        </r>
      </text>
    </comment>
    <comment ref="N27" authorId="0" shapeId="0" xr:uid="{00000000-0006-0000-0600-00004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DECLARADO PAGO EN 3001 A 3101</t>
        </r>
      </text>
    </comment>
    <comment ref="O27" authorId="0" shapeId="0" xr:uid="{00000000-0006-0000-0600-00004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yimy diaz zoom 1140446607 (DECLARADO PAGO EN HOJA 4)</t>
        </r>
      </text>
    </comment>
    <comment ref="P27" authorId="0" shapeId="0" xr:uid="{00000000-0006-0000-0600-00004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yadelcy ordaz zoom 1140807966</t>
        </r>
      </text>
    </comment>
    <comment ref="Q27" authorId="0" shapeId="0" xr:uid="{00000000-0006-0000-0600-00004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andres guerra zoom 1140918105</t>
        </r>
      </text>
    </comment>
    <comment ref="R27" authorId="0" shapeId="0" xr:uid="{00000000-0006-0000-0600-00004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jose millan zoom 1141090426 y 1 de PK</t>
        </r>
      </text>
    </comment>
    <comment ref="T27" authorId="0" shapeId="0" xr:uid="{00000000-0006-0000-0600-00004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PEDIDO DE ISA</t>
        </r>
      </text>
    </comment>
    <comment ref="Y27" authorId="0" shapeId="0" xr:uid="{00000000-0006-0000-0600-00004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eduardo pago 185 al provincial</t>
        </r>
      </text>
    </comment>
    <comment ref="Z27" authorId="0" shapeId="0" xr:uid="{00000000-0006-0000-0600-00004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cesar montagre zoom 1143122898</t>
        </r>
      </text>
    </comment>
    <comment ref="AA27" authorId="0" shapeId="0" xr:uid="{00000000-0006-0000-0600-00004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Eduardo</t>
        </r>
      </text>
    </comment>
    <comment ref="AB27" authorId="0" shapeId="0" xr:uid="{00000000-0006-0000-0600-00004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jessica contreras zoom 1143879946</t>
        </r>
      </text>
    </comment>
    <comment ref="AC27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luis corso zoom 1143962004 como terios bego y 1 henry chabarek domesa 502450094756</t>
        </r>
      </text>
    </comment>
    <comment ref="N28" authorId="0" shapeId="0" xr:uid="{00000000-0006-0000-0600-00004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se lo llevo eduardo</t>
        </r>
      </text>
    </comment>
    <comment ref="Q28" authorId="0" shapeId="0" xr:uid="{00000000-0006-0000-0600-00004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maria palomi zoom 1140912230 y  1 jose barrios mrw</t>
        </r>
      </text>
    </comment>
    <comment ref="AR28" authorId="0" shapeId="0" xr:uid="{00000000-0006-0000-0600-00004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ana gonzalez zoom 1149726907</t>
        </r>
      </text>
    </comment>
    <comment ref="AT28" authorId="0" shapeId="0" xr:uid="{00000000-0006-0000-0600-00004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carmen rivero zoom 1149999798, 1 gustavo ascanio zoom 1150041352</t>
        </r>
      </text>
    </comment>
    <comment ref="AW28" authorId="0" shapeId="0" xr:uid="{00000000-0006-0000-0600-00005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toyocabudare</t>
        </r>
      </text>
    </comment>
    <comment ref="AX28" authorId="0" shapeId="0" xr:uid="{00000000-0006-0000-0600-00005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jose gonzalez mrw 1883826352</t>
        </r>
      </text>
    </comment>
    <comment ref="AY28" authorId="0" shapeId="0" xr:uid="{00000000-0006-0000-0600-00005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repuestos la pastora</t>
        </r>
      </text>
    </comment>
    <comment ref="AZ28" authorId="0" shapeId="0" xr:uid="{00000000-0006-0000-0600-00005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oscar macaluso domesa 502,450,106,587</t>
        </r>
      </text>
    </comment>
    <comment ref="BD28" authorId="0" shapeId="0" xr:uid="{00000000-0006-0000-0600-00005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marcelino mavawad domesa 502450108928</t>
        </r>
      </text>
    </comment>
    <comment ref="BE28" authorId="0" shapeId="0" xr:uid="{00000000-0006-0000-0600-00005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marwis marcano zoom 1152895279 y irbeni marquez zoom 1153228975</t>
        </r>
      </text>
    </comment>
    <comment ref="BG28" authorId="0" shapeId="0" xr:uid="{00000000-0006-0000-0600-00005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juan carlos doce zoom 1153792213 y maria mardo zoom 1153790605</t>
        </r>
      </text>
    </comment>
    <comment ref="BI28" authorId="0" shapeId="0" xr:uid="{00000000-0006-0000-0600-00005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gadirichani zoom 1155098130</t>
        </r>
      </text>
    </comment>
    <comment ref="O35" authorId="0" shapeId="0" xr:uid="{00000000-0006-0000-0600-00005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todo japon zoom 1140362648</t>
        </r>
      </text>
    </comment>
    <comment ref="P35" authorId="0" shapeId="0" xr:uid="{00000000-0006-0000-0600-00005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manuel rojas zoom 1140783483 y 1 joaquin marquez zoom 1140694852, de los cuales 1 ya estaba pago en la nota 3001 a 3101</t>
        </r>
      </text>
    </comment>
    <comment ref="R35" authorId="0" shapeId="0" xr:uid="{00000000-0006-0000-0600-00005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jose hernanadez zoom114116338</t>
        </r>
      </text>
    </comment>
    <comment ref="U35" authorId="0" shapeId="0" xr:uid="{00000000-0006-0000-0600-00005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DOMESA?</t>
        </r>
      </text>
    </comment>
    <comment ref="Y35" authorId="0" shapeId="0" xr:uid="{00000000-0006-0000-0600-00005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duglas garcia domesa</t>
        </r>
      </text>
    </comment>
    <comment ref="P36" authorId="0" shapeId="0" xr:uid="{00000000-0006-0000-0600-00005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1 manuel rojas y 2 joaquin marquez</t>
        </r>
      </text>
    </comment>
    <comment ref="R36" authorId="0" shapeId="0" xr:uid="{00000000-0006-0000-0600-00005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jose hernanadez zoom114116338</t>
        </r>
      </text>
    </comment>
    <comment ref="U36" authorId="0" shapeId="0" xr:uid="{00000000-0006-0000-0600-00005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DOMESA?</t>
        </r>
      </text>
    </comment>
    <comment ref="AD36" authorId="0" shapeId="0" xr:uid="{00000000-0006-0000-0600-00006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Acecar</t>
        </r>
      </text>
    </comment>
    <comment ref="P37" authorId="0" shapeId="0" xr:uid="{00000000-0006-0000-0600-00006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autopartes asiamerica zoom 1140811670</t>
        </r>
      </text>
    </comment>
    <comment ref="R37" authorId="0" shapeId="0" xr:uid="{00000000-0006-0000-0600-00006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nidia perez domesa</t>
        </r>
      </text>
    </comment>
    <comment ref="V37" authorId="0" shapeId="0" xr:uid="{00000000-0006-0000-0600-00006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alejandro montaña zoom 1142147152</t>
        </r>
      </text>
    </comment>
    <comment ref="X37" authorId="0" shapeId="0" xr:uid="{00000000-0006-0000-0600-00006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faisal yordi zoom 1142671385</t>
        </r>
      </text>
    </comment>
    <comment ref="AF37" authorId="0" shapeId="0" xr:uid="{00000000-0006-0000-0600-00006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cesar jimenez domesa 502450096337</t>
        </r>
      </text>
    </comment>
    <comment ref="V38" authorId="0" shapeId="0" xr:uid="{00000000-0006-0000-0600-00006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carlos camacho domesa 502450091620</t>
        </r>
      </text>
    </comment>
    <comment ref="AF38" authorId="0" shapeId="0" xr:uid="{00000000-0006-0000-0600-00006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cesar jimenez domesa 502450096338</t>
        </r>
      </text>
    </comment>
    <comment ref="AG38" authorId="0" shapeId="0" xr:uid="{00000000-0006-0000-0600-00006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autopartes fount zoom 1145246923, regulo lopez zoom 1145376211</t>
        </r>
      </text>
    </comment>
    <comment ref="AN38" authorId="0" shapeId="0" xr:uid="{00000000-0006-0000-0600-00006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autopartes rumovil zoom 1147861155</t>
        </r>
      </text>
    </comment>
    <comment ref="T39" authorId="0" shapeId="0" xr:uid="{00000000-0006-0000-0600-00006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LUIS CLAVIER ZOOM 1141604141</t>
        </r>
      </text>
    </comment>
    <comment ref="AY39" authorId="0" shapeId="0" xr:uid="{00000000-0006-0000-0600-00006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carlos velasquez zoom 1151199778</t>
        </r>
      </text>
    </comment>
    <comment ref="T40" authorId="0" shapeId="0" xr:uid="{00000000-0006-0000-0600-00006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LUIS CLAVIER ZOOM 1141604141</t>
        </r>
      </text>
    </comment>
    <comment ref="AV40" authorId="0" shapeId="0" xr:uid="{00000000-0006-0000-0600-00006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carimar rios domesa 502450105208</t>
        </r>
      </text>
    </comment>
    <comment ref="AY40" authorId="0" shapeId="0" xr:uid="{00000000-0006-0000-0600-00006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carlos velasquez zoom 1151199778</t>
        </r>
      </text>
    </comment>
    <comment ref="BJ40" authorId="0" shapeId="0" xr:uid="{00000000-0006-0000-0600-00006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herminio perez zoom 1155217657</t>
        </r>
      </text>
    </comment>
    <comment ref="T41" authorId="0" shapeId="0" xr:uid="{00000000-0006-0000-0600-00007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LA EVOLUCION CA ZOOM 1141600303</t>
        </r>
      </text>
    </comment>
    <comment ref="W41" authorId="0" shapeId="0" xr:uid="{00000000-0006-0000-0600-00007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francisco guedez zoom 1142389243</t>
        </r>
      </text>
    </comment>
    <comment ref="Y41" authorId="0" shapeId="0" xr:uid="{00000000-0006-0000-0600-00007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isamel medina zoom 1142783621</t>
        </r>
      </text>
    </comment>
    <comment ref="AI41" authorId="0" shapeId="0" xr:uid="{00000000-0006-0000-0600-00007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leopoldo lanza zoom 1145842325</t>
        </r>
      </text>
    </comment>
    <comment ref="AO41" authorId="0" shapeId="0" xr:uid="{00000000-0006-0000-0600-00007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gerardo capossela zoom 1148491270</t>
        </r>
      </text>
    </comment>
    <comment ref="BB41" authorId="0" shapeId="0" xr:uid="{00000000-0006-0000-0600-00007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gustavo sulbaran zoom 1151911645</t>
        </r>
      </text>
    </comment>
    <comment ref="BH41" authorId="0" shapeId="0" xr:uid="{00000000-0006-0000-0600-00007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vicente moreno zoom 1154775224</t>
        </r>
      </text>
    </comment>
    <comment ref="N42" authorId="0" shapeId="0" xr:uid="{00000000-0006-0000-0600-00007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se lo llevo eduardo y lo pagaron en efectivo</t>
        </r>
      </text>
    </comment>
    <comment ref="W42" authorId="0" shapeId="0" xr:uid="{00000000-0006-0000-0600-00007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carlos matos zoom 1142384190 y fermin gaerste zoom 1142493226</t>
        </r>
      </text>
    </comment>
    <comment ref="Y42" authorId="0" shapeId="0" xr:uid="{00000000-0006-0000-0600-00007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rafael fernandez zoom 1142829865</t>
        </r>
      </text>
    </comment>
    <comment ref="AA42" authorId="0" shapeId="0" xr:uid="{00000000-0006-0000-0600-00007A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carlos gruber domesa 502450094244</t>
        </r>
      </text>
    </comment>
    <comment ref="AB42" authorId="0" shapeId="0" xr:uid="{00000000-0006-0000-0600-00007B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interoceanica zoom 1143858837 y rafael fernandez zoom 1143853552</t>
        </r>
      </text>
    </comment>
    <comment ref="V43" authorId="0" shapeId="0" xr:uid="{00000000-0006-0000-0600-00007C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corpma</t>
        </r>
      </text>
    </comment>
    <comment ref="AF43" authorId="0" shapeId="0" xr:uid="{00000000-0006-0000-0600-00007D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autobodywork zoom 1144965883</t>
        </r>
      </text>
    </comment>
    <comment ref="I44" authorId="0" shapeId="0" xr:uid="{00000000-0006-0000-0600-00007E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averiguar bien esto</t>
        </r>
      </text>
    </comment>
    <comment ref="W46" authorId="0" shapeId="0" xr:uid="{00000000-0006-0000-0600-00007F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francisco guedez zoom 1142389243 y 1 master color zoom 1142501310</t>
        </r>
      </text>
    </comment>
    <comment ref="AF46" authorId="0" shapeId="0" xr:uid="{00000000-0006-0000-0600-000080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luis pichardo zoom 1144965558</t>
        </r>
      </text>
    </comment>
    <comment ref="AG46" authorId="0" shapeId="0" xr:uid="{00000000-0006-0000-0600-00008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talleres barros fanjul zoom 1145288359</t>
        </r>
      </text>
    </comment>
    <comment ref="AK47" authorId="0" shapeId="0" xr:uid="{00000000-0006-0000-0600-00008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2006 cars II zoom 1146551351</t>
        </r>
      </text>
    </comment>
    <comment ref="AQ47" authorId="0" shapeId="0" xr:uid="{00000000-0006-0000-0600-00008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 MERLOT</t>
        </r>
      </text>
    </comment>
    <comment ref="AU47" authorId="0" shapeId="0" xr:uid="{00000000-0006-0000-0600-00008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EP</t>
        </r>
      </text>
    </comment>
    <comment ref="BK47" authorId="0" shapeId="0" xr:uid="{00000000-0006-0000-0600-000085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alfonso dominguez zoom 1155517681</t>
        </r>
      </text>
    </comment>
    <comment ref="W48" authorId="0" shapeId="0" xr:uid="{00000000-0006-0000-0600-000086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denis gasiba zoom 1142413240</t>
        </r>
      </text>
    </comment>
    <comment ref="AF48" authorId="0" shapeId="0" xr:uid="{00000000-0006-0000-0600-000087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rosalia gonzalez zoom 1144984621</t>
        </r>
      </text>
    </comment>
    <comment ref="BC48" authorId="0" shapeId="0" xr:uid="{00000000-0006-0000-0600-000088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roimar gonzalez zoom 1152178630</t>
        </r>
      </text>
    </comment>
    <comment ref="T49" authorId="0" shapeId="0" xr:uid="{00000000-0006-0000-0600-000089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FRANKLIN UZCATEGUI ZOOM 1141728698 Y 1 DE PEDIDO ISA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E2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pago que se hizo de 1,000,000 y se dividio entre hoja 8 y hoja 9
</t>
        </r>
      </text>
    </comment>
    <comment ref="D2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abono a la hoja 9</t>
        </r>
      </text>
    </comment>
    <comment ref="D2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abono hoja 9</t>
        </r>
      </text>
    </comment>
    <comment ref="E2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falta pagar a la hoja 9 a la fecha 090417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D3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devolucion de productos: 2 bombillos hid NE56 1 radiador ns NE36 1 parachoque trasero 4runner NE 32 1 spoiler 09-14 NE 50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</author>
  </authors>
  <commentList>
    <comment ref="D57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insertado para que cuadrara igual que la pagina web de mercantil</t>
        </r>
      </text>
    </comment>
  </commentList>
</comments>
</file>

<file path=xl/sharedStrings.xml><?xml version="1.0" encoding="utf-8"?>
<sst xmlns="http://schemas.openxmlformats.org/spreadsheetml/2006/main" count="2696" uniqueCount="957">
  <si>
    <t>DESCRIPCION</t>
  </si>
  <si>
    <t>CANTIDAD</t>
  </si>
  <si>
    <t>base parachoque del LH hilux 06-11</t>
  </si>
  <si>
    <t>DC</t>
  </si>
  <si>
    <t>falta 1</t>
  </si>
  <si>
    <t>tapas corolla faltan 4</t>
  </si>
  <si>
    <t>base parachoque del RH hilux 06-11</t>
  </si>
  <si>
    <t>tapas de hilux faltan 2</t>
  </si>
  <si>
    <t>bombillo hid</t>
  </si>
  <si>
    <t>bases parachoq hilux fantan 2</t>
  </si>
  <si>
    <t>espejo retrovisor LH corolla 09-14</t>
  </si>
  <si>
    <t>DO</t>
  </si>
  <si>
    <t>espejo corolla falta 1</t>
  </si>
  <si>
    <t>espejo retrovisor RH corolla 09-14</t>
  </si>
  <si>
    <t>faro machito falta 1</t>
  </si>
  <si>
    <t>faro camry 03-05 LH</t>
  </si>
  <si>
    <t>faro sensacion falta 1</t>
  </si>
  <si>
    <t>faro camry 03-05 RH</t>
  </si>
  <si>
    <t>retrov gli falta 1</t>
  </si>
  <si>
    <t>faro camry 06-08 LH</t>
  </si>
  <si>
    <t>tapa carelo corolla faltan 4</t>
  </si>
  <si>
    <t>faro camry 06-08 RH</t>
  </si>
  <si>
    <t xml:space="preserve">deuda al 04/10  </t>
  </si>
  <si>
    <t>faro hilux 06-08 RH arteb</t>
  </si>
  <si>
    <t>faro camry 03-05 LH falta 1</t>
  </si>
  <si>
    <t>faro hilux 09-11 LH arteb</t>
  </si>
  <si>
    <t>faro camry 03-05 RH falta 1</t>
  </si>
  <si>
    <t>faro hilux 09-11 LH ch</t>
  </si>
  <si>
    <t>faro hilux 09-11 RH arteb</t>
  </si>
  <si>
    <t>faro hilux 09-11 RH ch</t>
  </si>
  <si>
    <t>faro hilux 12-16 LH arteb</t>
  </si>
  <si>
    <t>faro hilux 12-16 LH ch</t>
  </si>
  <si>
    <t>faro hilux 12-16 RH arteb</t>
  </si>
  <si>
    <t>faro hilux 12-16 RH ch</t>
  </si>
  <si>
    <t>faro LH corolla 06-08</t>
  </si>
  <si>
    <t>faro machito LH</t>
  </si>
  <si>
    <t xml:space="preserve">falta 1 </t>
  </si>
  <si>
    <t>faro machito RH</t>
  </si>
  <si>
    <t>faro RH corolla 06-08</t>
  </si>
  <si>
    <t>faro volkswagen fox space 11-13 LH</t>
  </si>
  <si>
    <t>faro volkswagen fox space 11-13 RH</t>
  </si>
  <si>
    <t>motor electroventilador ns</t>
  </si>
  <si>
    <t>motor electro terios baby camry mediano</t>
  </si>
  <si>
    <t>retrovisor corolla gli 09-14 LH</t>
  </si>
  <si>
    <t>retrovisor corolla gli 09-14 RH</t>
  </si>
  <si>
    <t>retrovisor hilux fortuner 12-16 LH</t>
  </si>
  <si>
    <t>retrovisor hilux fortuner 12-16 RH</t>
  </si>
  <si>
    <t>retrovisor XEI LH 09-14</t>
  </si>
  <si>
    <t>retrovisor XEI RH 09-14</t>
  </si>
  <si>
    <t>stop hilux 12-16 LH</t>
  </si>
  <si>
    <t>stop hilux 12-16 RH</t>
  </si>
  <si>
    <t>stop ford ka LH</t>
  </si>
  <si>
    <t>stop ford ka RH</t>
  </si>
  <si>
    <t>tapa faro neblina corolla 09-11 LH</t>
  </si>
  <si>
    <t>1 DO</t>
  </si>
  <si>
    <t>tapa faro neblina corolla 09-11 RH</t>
  </si>
  <si>
    <t>faltan 3</t>
  </si>
  <si>
    <t>tapa retrovisor LH corolla 03-08</t>
  </si>
  <si>
    <t>tapa retrovisor LH corolla GLI 09-14</t>
  </si>
  <si>
    <t>tapa retrovisor LH corolla XEI 09-14</t>
  </si>
  <si>
    <t>tapa retrovisor LH fortuner 12-15</t>
  </si>
  <si>
    <t>tapa retrovisor LH hilux 12-16</t>
  </si>
  <si>
    <t>tapa retrovisor RH corolla 03-08</t>
  </si>
  <si>
    <t>tapa retrovisor RH corolla GLI 09-14</t>
  </si>
  <si>
    <t>tapa retrovisor RH corolla XEI 09-14</t>
  </si>
  <si>
    <t>tapa retrovisor RH fortuner 12-15</t>
  </si>
  <si>
    <t>tapa retrovisor RH hilux 12-16</t>
  </si>
  <si>
    <t>Inicio: 07-12-16</t>
  </si>
  <si>
    <t>FECHAS:</t>
  </si>
  <si>
    <t>TOTAL</t>
  </si>
  <si>
    <t>desde DO</t>
  </si>
  <si>
    <t>no encontrado</t>
  </si>
  <si>
    <t>para DO</t>
  </si>
  <si>
    <t>devuelto por cliente</t>
  </si>
  <si>
    <t>revisar</t>
  </si>
  <si>
    <t>FECHAS</t>
  </si>
  <si>
    <t>desde DC</t>
  </si>
  <si>
    <t xml:space="preserve"> 13-03</t>
  </si>
  <si>
    <t>para DC</t>
  </si>
  <si>
    <t>lo cambie por uno que tenia (es decir lo repuse con el que ya tenia)</t>
  </si>
  <si>
    <t>FECHA</t>
  </si>
  <si>
    <t>NOMBRE COMPRADOR</t>
  </si>
  <si>
    <t>PRECIO VENTA</t>
  </si>
  <si>
    <t>COM ML</t>
  </si>
  <si>
    <t>COSTO</t>
  </si>
  <si>
    <t>GANANCIA</t>
  </si>
  <si>
    <t>GANANCIA TOTAL POR LAS VENTAS SEPTIEMBRE 2017</t>
  </si>
  <si>
    <t>MONTO</t>
  </si>
  <si>
    <t>ABONO</t>
  </si>
  <si>
    <t>SALDO</t>
  </si>
  <si>
    <t>calculo de cuenta a pagar saul 2401 al 2701 (hoja 4)</t>
  </si>
  <si>
    <t>abono a la cuenta 2401 2701 a saul</t>
  </si>
  <si>
    <t>calculo de cuenta a pagar saul 3001 al 3101 (hoja 5)</t>
  </si>
  <si>
    <t>calculo de cuenta a pagar saul 0102 al 0602</t>
  </si>
  <si>
    <t>pago de morropac abono a saul</t>
  </si>
  <si>
    <t>calculo de deuda 0702 al 1502 (hoja 7)</t>
  </si>
  <si>
    <t>cuota de credito en mc E a cobrar el 2702</t>
  </si>
  <si>
    <t>parte de pago de la deuda saul (a traves del pago de los imp de importacion)</t>
  </si>
  <si>
    <t>cheque de ven E 87 a nombre de toyoimport (?)</t>
  </si>
  <si>
    <t>chque de ven E 87 a nombre de elias levy (?)</t>
  </si>
  <si>
    <t>abonados para calc deuda 0702 al 1502 (hoja 7)</t>
  </si>
  <si>
    <t>abono para calc deuda 0702 al 1502 (hoja 7)</t>
  </si>
  <si>
    <t>abono desde de Pr M para calc deuda 0702 al 1502 (hoja 7)</t>
  </si>
  <si>
    <t>abono desde Mc E para calc deuda 0702 al 1502 (hoja 7) con esto esta pagado</t>
  </si>
  <si>
    <t>calculo de deuda 1602 al 2402 (hoja 8)</t>
  </si>
  <si>
    <t>abono a deuda 1602 al 2402 por transferencia solicitada por saul de 3000000 el puso 600000</t>
  </si>
  <si>
    <t>pago de cuota de credito en Mc E mes de febrero</t>
  </si>
  <si>
    <t>01/03/017</t>
  </si>
  <si>
    <t>calculo de cuenta a pagar saul 0103 al  2903 (hoja 9)</t>
  </si>
  <si>
    <t>cuota de credito en mc E a cobrar el 2703</t>
  </si>
  <si>
    <t>pago a saul de diferencia de la Hoja 8</t>
  </si>
  <si>
    <t>pago a saul abono de la Hoja 9</t>
  </si>
  <si>
    <t>comision de venta detal de chuy</t>
  </si>
  <si>
    <t>dinero que le tenemos a Saul por transferencia a Mc E y sobro eso</t>
  </si>
  <si>
    <t>comision de venta detal de isa</t>
  </si>
  <si>
    <t>pago de cuota de credito en Mc E mes de marzo</t>
  </si>
  <si>
    <t>transferencia a elias abono hoja 9 saul</t>
  </si>
  <si>
    <t>pago de comision de venta detal de chuy</t>
  </si>
  <si>
    <t>pago de comision de venta detal de isa</t>
  </si>
  <si>
    <t>calculo de cuenta a pagar saul 3003 al 0704 (hoja 10)</t>
  </si>
  <si>
    <t>abono a saul hoja 9 y 10</t>
  </si>
  <si>
    <t>calculo de cuenta a pagar saul 0804 al (hoja 11)</t>
  </si>
  <si>
    <t>cuota de credito en mc E a cobrar el 2704</t>
  </si>
  <si>
    <t>abono a saul hoja 11 y con esto pago toda la hoja 11</t>
  </si>
  <si>
    <t xml:space="preserve">compra a saul de un par de faros hilux 09-11 ch </t>
  </si>
  <si>
    <t>pago a saul del par de faros de hilux 09-11 ch</t>
  </si>
  <si>
    <t>pago de credito en Mc E cobrado el 2704</t>
  </si>
  <si>
    <t>calculo de deuda saul 2504 al 2205 (hoja 12)</t>
  </si>
  <si>
    <t>abono a saul hoja 12 (trasnferido a Mc Elias)</t>
  </si>
  <si>
    <t>cuota de credito en mc E a cobrar el 2705</t>
  </si>
  <si>
    <t>alquiler oficina abril mayo</t>
  </si>
  <si>
    <t>facturas pendientes de zoom</t>
  </si>
  <si>
    <t>pago de cuota de credito en Mc E mes de mayo</t>
  </si>
  <si>
    <t>calculo de deuda saul 2305 al 2107 (hoja 13)</t>
  </si>
  <si>
    <t>pago alquiler oficina abril mayo (pague junto con junio en inversora banesco)</t>
  </si>
  <si>
    <t>alquiler oficina junio</t>
  </si>
  <si>
    <t>pago alquiler oficina junio (pague junto con abril mayo en inversora banesco)</t>
  </si>
  <si>
    <t>cuota de credito en mc E a cobrar el 2706</t>
  </si>
  <si>
    <t>abono a saul hoja 12 (trasnferido a Banesco Inversora)</t>
  </si>
  <si>
    <t>pago de cuota de credito en Mc E mes de junio</t>
  </si>
  <si>
    <t>calculo de productos que faltan en deposito segun hoja 13</t>
  </si>
  <si>
    <t>comision de carlitos por la venta de retrovisor de hilux</t>
  </si>
  <si>
    <t>compra de boxer sra marbelis</t>
  </si>
  <si>
    <t>pago de comidas sulema</t>
  </si>
  <si>
    <t>pago de ivss mael import</t>
  </si>
  <si>
    <t>pago facturas pendientes zoom</t>
  </si>
  <si>
    <t>pago de cuota de credito en Mc E mes de julio</t>
  </si>
  <si>
    <t>pago hoja 13 1 desde Mc E</t>
  </si>
  <si>
    <t>pago hoja 13 2 desde Pr Marb</t>
  </si>
  <si>
    <t>pago hoja 13 3 desde Ven E 87</t>
  </si>
  <si>
    <t>pago hoja 13 4 desde Ven E 87</t>
  </si>
  <si>
    <t>pago hoja 13 5 desde Mc E</t>
  </si>
  <si>
    <t>para cuadrar toda la cuenta</t>
  </si>
  <si>
    <t>cuota de credito en mc E a cobrar el 2708</t>
  </si>
  <si>
    <t>pago de cuota de credito en Mc E mes de agosto</t>
  </si>
  <si>
    <t>calculo de deuda saul 2207 al 3008 (hoja 13)</t>
  </si>
  <si>
    <t>TOTAL DE CUENTAS A PAGAR</t>
  </si>
  <si>
    <t>NUMERO DE NOTA DE ENTREGA</t>
  </si>
  <si>
    <t>MONTO DE LA FACTURA</t>
  </si>
  <si>
    <t>PAGO DE LA FACTURA</t>
  </si>
  <si>
    <t>factura del 2601 al 2502</t>
  </si>
  <si>
    <t>factura del 2602 al 2503</t>
  </si>
  <si>
    <t>pago de factura del 2603 al 2503</t>
  </si>
  <si>
    <t>factura del 2603 al 2504</t>
  </si>
  <si>
    <t>pago de factura del 2603 al 2504</t>
  </si>
  <si>
    <t>factura del 2604 al 2505</t>
  </si>
  <si>
    <t>pago de factura del 2604 al 2505</t>
  </si>
  <si>
    <t>factura del 2605 al 2506</t>
  </si>
  <si>
    <t>pago de factura del 2605 al 2506</t>
  </si>
  <si>
    <t>factura del 2606 al 2507</t>
  </si>
  <si>
    <t>pago de factura del 2606 al 2507</t>
  </si>
  <si>
    <t>factura del 2607 al 2508</t>
  </si>
  <si>
    <t>VALOR DE LA NE</t>
  </si>
  <si>
    <t>ABONO DE NE</t>
  </si>
  <si>
    <t>SALDO DEUDOR INICIAL (aprox)</t>
  </si>
  <si>
    <t>NE 21</t>
  </si>
  <si>
    <t>NE 22</t>
  </si>
  <si>
    <t>NE 23</t>
  </si>
  <si>
    <t>NE 27</t>
  </si>
  <si>
    <t>NE 28</t>
  </si>
  <si>
    <t>pago a maya</t>
  </si>
  <si>
    <t>NE 33</t>
  </si>
  <si>
    <t>NE 34</t>
  </si>
  <si>
    <t>NE 69</t>
  </si>
  <si>
    <t>NE 32</t>
  </si>
  <si>
    <t>NE 36</t>
  </si>
  <si>
    <t>NE 40</t>
  </si>
  <si>
    <t>NE 41</t>
  </si>
  <si>
    <t>NE 43</t>
  </si>
  <si>
    <t>NE 44</t>
  </si>
  <si>
    <t>NE 46</t>
  </si>
  <si>
    <t>NE 47</t>
  </si>
  <si>
    <t>NE 48</t>
  </si>
  <si>
    <t>NE 50</t>
  </si>
  <si>
    <t>NE 51</t>
  </si>
  <si>
    <t>NE 56</t>
  </si>
  <si>
    <t>NE 57</t>
  </si>
  <si>
    <t>NE 58</t>
  </si>
  <si>
    <t>NE 59</t>
  </si>
  <si>
    <t>NE 60</t>
  </si>
  <si>
    <t>pago a maya a cuenta que me dio saul de banesco</t>
  </si>
  <si>
    <t>pago a maya desde venezuela a mercantil toyoimport</t>
  </si>
  <si>
    <t>pago a maya a mercantil elias</t>
  </si>
  <si>
    <t>pago a maya con cheque del provincial de marbelys</t>
  </si>
  <si>
    <t>devolucion de productos a maya</t>
  </si>
  <si>
    <t>pago a maya para saldar hasta el 15/03/17</t>
  </si>
  <si>
    <t>NE 61</t>
  </si>
  <si>
    <t>NE 64</t>
  </si>
  <si>
    <t>NE 70</t>
  </si>
  <si>
    <t>pago a maya desde Mc E a Mercantil elias</t>
  </si>
  <si>
    <t>pago a maya por retencion de IVA</t>
  </si>
  <si>
    <t>NE 75</t>
  </si>
  <si>
    <t>NE 76</t>
  </si>
  <si>
    <t>NE 79</t>
  </si>
  <si>
    <t>NE 81</t>
  </si>
  <si>
    <t>NE 82</t>
  </si>
  <si>
    <t>NE 84</t>
  </si>
  <si>
    <t>NE 85</t>
  </si>
  <si>
    <t>abono a maya desde Mc E</t>
  </si>
  <si>
    <t>pago de deuda a maya</t>
  </si>
  <si>
    <t>pago de retenciones que se abonan ami favor</t>
  </si>
  <si>
    <t>NE 90</t>
  </si>
  <si>
    <t>NE 91</t>
  </si>
  <si>
    <t>NE 92</t>
  </si>
  <si>
    <t>abono a maya desde BOD de Marbelys</t>
  </si>
  <si>
    <t>NE 94</t>
  </si>
  <si>
    <t>NE 95</t>
  </si>
  <si>
    <t>NE 98</t>
  </si>
  <si>
    <t>NE 99</t>
  </si>
  <si>
    <t>NE 102</t>
  </si>
  <si>
    <t>NE 103</t>
  </si>
  <si>
    <t>abono maya en efectivo</t>
  </si>
  <si>
    <t>NE 104</t>
  </si>
  <si>
    <t>NE 106</t>
  </si>
  <si>
    <t>NE 109</t>
  </si>
  <si>
    <t>abono maya transferencia a mercantil elias</t>
  </si>
  <si>
    <t>NE 108</t>
  </si>
  <si>
    <t>NE 112</t>
  </si>
  <si>
    <t>abono maya</t>
  </si>
  <si>
    <t>pago hecho del Mc E por 1400000 pero se dividio entre saul y maya</t>
  </si>
  <si>
    <t>a favor en sistema</t>
  </si>
  <si>
    <t>dinero esta a mi favor en el sistema de maya</t>
  </si>
  <si>
    <t>NE 113</t>
  </si>
  <si>
    <t>NE 114</t>
  </si>
  <si>
    <t>NE 116</t>
  </si>
  <si>
    <t>NE 117</t>
  </si>
  <si>
    <t>NE 119</t>
  </si>
  <si>
    <t xml:space="preserve"> A FAVOR</t>
  </si>
  <si>
    <t>abono maya de Mc E a inversora de carros</t>
  </si>
  <si>
    <t>abono maya de Pr Mb a inversora de carros</t>
  </si>
  <si>
    <t>abono maya de Ven E 87 a inversora de carros</t>
  </si>
  <si>
    <t>NE 120</t>
  </si>
  <si>
    <t>NE 121</t>
  </si>
  <si>
    <t>NE 122</t>
  </si>
  <si>
    <t>NE 123</t>
  </si>
  <si>
    <t>NE 124</t>
  </si>
  <si>
    <t>NE 125</t>
  </si>
  <si>
    <t>abono maya de Mc E a mercantil elias</t>
  </si>
  <si>
    <t>NE 126</t>
  </si>
  <si>
    <t>NE 127</t>
  </si>
  <si>
    <t>NE 130</t>
  </si>
  <si>
    <t>NE 131</t>
  </si>
  <si>
    <t>NE 133</t>
  </si>
  <si>
    <t>NE 134</t>
  </si>
  <si>
    <t>NE 137</t>
  </si>
  <si>
    <t>NE 138</t>
  </si>
  <si>
    <t>pago desde Mc E</t>
  </si>
  <si>
    <t>NE 139</t>
  </si>
  <si>
    <t>NE 140</t>
  </si>
  <si>
    <t>NE 141</t>
  </si>
  <si>
    <t>NE 142</t>
  </si>
  <si>
    <t>NE 143</t>
  </si>
  <si>
    <t>pago de NE a Mc Elias</t>
  </si>
  <si>
    <t>NE 147</t>
  </si>
  <si>
    <t>NE 148</t>
  </si>
  <si>
    <t>NE 149</t>
  </si>
  <si>
    <t>NE 151</t>
  </si>
  <si>
    <t>NE 152</t>
  </si>
  <si>
    <t>NE 155</t>
  </si>
  <si>
    <t>NE 156</t>
  </si>
  <si>
    <t>NE 158</t>
  </si>
  <si>
    <t>NE 159</t>
  </si>
  <si>
    <t>abono maya desde Mc E a Inversora Banesco</t>
  </si>
  <si>
    <t>devolucion faros palio siena 05-10 (el par)</t>
  </si>
  <si>
    <t>abono maya desde Pr M a Pr Elias ahorro</t>
  </si>
  <si>
    <t>NE 546</t>
  </si>
  <si>
    <t>NE 161</t>
  </si>
  <si>
    <t>NE 162</t>
  </si>
  <si>
    <t>SUSTITUCION DE NE 546</t>
  </si>
  <si>
    <t>NE 164</t>
  </si>
  <si>
    <t>NE 165</t>
  </si>
  <si>
    <t>abono maya por compra de bobina papel burbuja</t>
  </si>
  <si>
    <t>NE 169</t>
  </si>
  <si>
    <t>NE 170</t>
  </si>
  <si>
    <t>NE 172</t>
  </si>
  <si>
    <t>NE 205</t>
  </si>
  <si>
    <t>recobro de NE 95 por descuido de maya</t>
  </si>
  <si>
    <t>NE173</t>
  </si>
  <si>
    <t>NE 174</t>
  </si>
  <si>
    <t>NE 175</t>
  </si>
  <si>
    <t>NE 178</t>
  </si>
  <si>
    <t>devolucion retrov gli de NE 175</t>
  </si>
  <si>
    <t>devolucion de cable esp de NE 178</t>
  </si>
  <si>
    <t>abono ninoska</t>
  </si>
  <si>
    <t>para cuadrar la cuenta</t>
  </si>
  <si>
    <t>NE 181</t>
  </si>
  <si>
    <t>devolucion tapa carello NE 181</t>
  </si>
  <si>
    <t>NE 182</t>
  </si>
  <si>
    <t>NE 185</t>
  </si>
  <si>
    <t>abono ninoska desde Pr Marb a Pr Elias</t>
  </si>
  <si>
    <t>abono ninoska desde Mc E a Inversora</t>
  </si>
  <si>
    <t>NE 186</t>
  </si>
  <si>
    <t>NE 189</t>
  </si>
  <si>
    <t>NE 190</t>
  </si>
  <si>
    <t>NE 191</t>
  </si>
  <si>
    <t>abono dinero en banesco elias</t>
  </si>
  <si>
    <t>NE 192</t>
  </si>
  <si>
    <t>NE 194</t>
  </si>
  <si>
    <t>NE 195</t>
  </si>
  <si>
    <t>NE 196</t>
  </si>
  <si>
    <t>devolucion de bobina NE 189</t>
  </si>
  <si>
    <t>NE 197</t>
  </si>
  <si>
    <t>NE 199</t>
  </si>
  <si>
    <t>NE 202</t>
  </si>
  <si>
    <t>abono por dinero de retenciones</t>
  </si>
  <si>
    <t>NE 203</t>
  </si>
  <si>
    <t>devolucion de par faros idea NE 199</t>
  </si>
  <si>
    <t>devolucion kit faros neblina NE 190</t>
  </si>
  <si>
    <t>NE 207</t>
  </si>
  <si>
    <t>NE 208</t>
  </si>
  <si>
    <t>NE 209</t>
  </si>
  <si>
    <t>NE 210</t>
  </si>
  <si>
    <t>devolucion faro hilux 09-11 rh NE 210</t>
  </si>
  <si>
    <t>NE 211</t>
  </si>
  <si>
    <t>abono ninoska desde Mc E a Mc toyoimport</t>
  </si>
  <si>
    <t>NE 212</t>
  </si>
  <si>
    <t>abono ninoska desde Mc E a Mc Elias</t>
  </si>
  <si>
    <t>NE 215</t>
  </si>
  <si>
    <t>NE 217</t>
  </si>
  <si>
    <t>NE 218</t>
  </si>
  <si>
    <t>pago ninoska desde Mc E a Mc Elias</t>
  </si>
  <si>
    <t>NE 220</t>
  </si>
  <si>
    <t>devolucion faro hilux 12-16 ch NE 215</t>
  </si>
  <si>
    <t>NE 222</t>
  </si>
  <si>
    <t>pago ninoska desde Pr Marb a Pr Elias</t>
  </si>
  <si>
    <t>NE 225</t>
  </si>
  <si>
    <t>NE 226</t>
  </si>
  <si>
    <t>NE 227</t>
  </si>
  <si>
    <t>devolucion de motor electro baby</t>
  </si>
  <si>
    <t>TOTAL DE NOTAS DE ENTREGA</t>
  </si>
  <si>
    <t>DESCRIPCION DE LA OPERACION</t>
  </si>
  <si>
    <t>SALIDA</t>
  </si>
  <si>
    <t>INGRESO</t>
  </si>
  <si>
    <t>SALDO INICIAL</t>
  </si>
  <si>
    <t>devolucion por compra de arranque</t>
  </si>
  <si>
    <t>impuesto de transaccion</t>
  </si>
  <si>
    <t>cheque a reinaldo (saul)</t>
  </si>
  <si>
    <t>mantenimiento cta</t>
  </si>
  <si>
    <t>emision de estados de cuenta</t>
  </si>
  <si>
    <t>pago de cliente</t>
  </si>
  <si>
    <t>dinero a cta eduardo por arreglo de caja</t>
  </si>
  <si>
    <t>pago autopartes asiamerica stop ka</t>
  </si>
  <si>
    <t>pago de cliente motor</t>
  </si>
  <si>
    <t>retiro de efectivo por cheque</t>
  </si>
  <si>
    <t>transferencia de mael provincial</t>
  </si>
  <si>
    <t>transferencia de eduardo ven 87</t>
  </si>
  <si>
    <t>transferencia de Mc E</t>
  </si>
  <si>
    <t>pago de cliente espejo</t>
  </si>
  <si>
    <t>pago tributo aduanero</t>
  </si>
  <si>
    <t>cobro de cheque en efectivo</t>
  </si>
  <si>
    <t>tarifa mensual por mercantil en linea</t>
  </si>
  <si>
    <t>pago de tapas faros neblina</t>
  </si>
  <si>
    <t>pago de cliente por compra de bombillos</t>
  </si>
  <si>
    <t>pago de venta al mayor isa</t>
  </si>
  <si>
    <t>pago de 5 tapas lh xei</t>
  </si>
  <si>
    <t>devolucion de mi papa por retiro de efectivo</t>
  </si>
  <si>
    <t>pago de cliente la evolucion</t>
  </si>
  <si>
    <t>pago de venta al mayor isa alfombras</t>
  </si>
  <si>
    <t>pago a saul de hoja 6</t>
  </si>
  <si>
    <t>com por recepcion servicios especiales</t>
  </si>
  <si>
    <t>pago de faro pslio siena lh</t>
  </si>
  <si>
    <t>pago de par faros hilux 09-11</t>
  </si>
  <si>
    <t>pago de rdiador corolla</t>
  </si>
  <si>
    <t>pago a saul (Hoja 7)</t>
  </si>
  <si>
    <t>transferencia a Mc E</t>
  </si>
  <si>
    <t>pago de faro lh hilux 12-16</t>
  </si>
  <si>
    <t>pago cliente</t>
  </si>
  <si>
    <t>dinero de saul</t>
  </si>
  <si>
    <t xml:space="preserve">pago cliente </t>
  </si>
  <si>
    <t>pago cliente faro hilux 12-16 arteb</t>
  </si>
  <si>
    <t>dev de dinero de saul</t>
  </si>
  <si>
    <t>tarifa mtto cuenta</t>
  </si>
  <si>
    <t>pago de toyosol</t>
  </si>
  <si>
    <t>pago igtf</t>
  </si>
  <si>
    <t>pago de prestamo de papa</t>
  </si>
  <si>
    <t>transferencia desde Mc E</t>
  </si>
  <si>
    <t>pago de islr mael</t>
  </si>
  <si>
    <t>igtf</t>
  </si>
  <si>
    <t>pago de tributos exentos de igtf</t>
  </si>
  <si>
    <t>pago cliente factura 591</t>
  </si>
  <si>
    <t>pago cliente (2006 cars II)</t>
  </si>
  <si>
    <t>pago cliente (no se que es)</t>
  </si>
  <si>
    <t>dinero equivocado de corpma</t>
  </si>
  <si>
    <t>devolucion de dinero equivocado de corpma</t>
  </si>
  <si>
    <t>pago de 2006 cars II</t>
  </si>
  <si>
    <t>pago de ivss abril mael</t>
  </si>
  <si>
    <t>pago de ivss mayo mael</t>
  </si>
  <si>
    <t>TARIFA MANTENIMIENTO DE CUENTA</t>
  </si>
  <si>
    <t>EMISION DE ESTADOS DE CUENTA</t>
  </si>
  <si>
    <t>monto colocado para que cuadre la cuenta</t>
  </si>
  <si>
    <t>TARIFA MENSUAL POR MERCANTIL EN LINEA EM</t>
  </si>
  <si>
    <t>dinero de corpma que transfirieron por erro</t>
  </si>
  <si>
    <t>NO SABEMOS PORQUE NO ESTAN</t>
  </si>
  <si>
    <t>SALDO DE LA CUENTA</t>
  </si>
  <si>
    <t>deuda marbelys saldada</t>
  </si>
  <si>
    <t>nomina isabel</t>
  </si>
  <si>
    <t>nomina marbelys</t>
  </si>
  <si>
    <t>pago saul a ronald</t>
  </si>
  <si>
    <t>pago saul a saul cheque</t>
  </si>
  <si>
    <t>pago saul a picky</t>
  </si>
  <si>
    <t>provitexto</t>
  </si>
  <si>
    <t>abono intereses</t>
  </si>
  <si>
    <t>islr</t>
  </si>
  <si>
    <t>matto cta</t>
  </si>
  <si>
    <t>emision edo cta</t>
  </si>
  <si>
    <t>nomina chuy (diferido)</t>
  </si>
  <si>
    <t>comis tr ob</t>
  </si>
  <si>
    <t>pc par faro fiat uno fire 07 masc negra (</t>
  </si>
  <si>
    <t>pago cliente par faros camry 06-08(contacto directo telf)</t>
  </si>
  <si>
    <t>tansferencia a marbelys</t>
  </si>
  <si>
    <t>pago cliente par stop hilux (manuel2212)</t>
  </si>
  <si>
    <t>reintegro marbelys maquina de coser</t>
  </si>
  <si>
    <t>abono saul pago de morropac de toyoimport</t>
  </si>
  <si>
    <t>pendiente del sr andres</t>
  </si>
  <si>
    <t>pago de biblias</t>
  </si>
  <si>
    <t>cheque sulema</t>
  </si>
  <si>
    <t>pago de jose escalona prestamo</t>
  </si>
  <si>
    <t>pago cliente par de stop</t>
  </si>
  <si>
    <t>transferencia a mael mercantil</t>
  </si>
  <si>
    <t>devolucion del cheque de sulema</t>
  </si>
  <si>
    <t>pc</t>
  </si>
  <si>
    <t>pago que recibio saul en esta cuenta</t>
  </si>
  <si>
    <t>?</t>
  </si>
  <si>
    <t>devolucion a saul del dinero que le cayo</t>
  </si>
  <si>
    <t>favor que le hice a emilio el dinero cayo en bancaribe E</t>
  </si>
  <si>
    <t>cheuque devuelto del 10/02/17</t>
  </si>
  <si>
    <t>pago de cliente faro camry rh 2000</t>
  </si>
  <si>
    <t>quincena isabel</t>
  </si>
  <si>
    <t>quincena marbelys</t>
  </si>
  <si>
    <t>pago cliente stop rh ka (LUNICAMACHO)</t>
  </si>
  <si>
    <t>??</t>
  </si>
  <si>
    <t>pago quincena chuy</t>
  </si>
  <si>
    <t>dev de diferencia de iva del cliente de isa</t>
  </si>
  <si>
    <t xml:space="preserve">pago de kit faros neblina de (VENTASVARIADAS.COM) </t>
  </si>
  <si>
    <t>dinero que le habia caido a saul el 1402</t>
  </si>
  <si>
    <t>transferencia a prov elias ahorro (Hoja 7)</t>
  </si>
  <si>
    <t>transferencia desde Ven E 87</t>
  </si>
  <si>
    <t>pago 2 de lavadora</t>
  </si>
  <si>
    <t>pago ?</t>
  </si>
  <si>
    <t>transferencia a marbelys</t>
  </si>
  <si>
    <t>???</t>
  </si>
  <si>
    <t>zoom factura de enero</t>
  </si>
  <si>
    <t>quincena de isa mas comision</t>
  </si>
  <si>
    <t>quincena de marbelys</t>
  </si>
  <si>
    <t>tx provitecto pls</t>
  </si>
  <si>
    <t>int islr cargo</t>
  </si>
  <si>
    <t>com mtto cta</t>
  </si>
  <si>
    <t>com em edo cta</t>
  </si>
  <si>
    <t xml:space="preserve">pago de cliente  </t>
  </si>
  <si>
    <t>pago a isa de ajuste de cesta ticket</t>
  </si>
  <si>
    <t>cargo igtf</t>
  </si>
  <si>
    <t>pago a marbelys ajuste de cesta ticket</t>
  </si>
  <si>
    <t>pago a chuy ajuste de cesta ticket</t>
  </si>
  <si>
    <t>cobro cheque en efectivo</t>
  </si>
  <si>
    <t>recarga saldo digitel</t>
  </si>
  <si>
    <t>pago de factura movistar</t>
  </si>
  <si>
    <t>compra de silk michael</t>
  </si>
  <si>
    <t>pago de efectivo a picky</t>
  </si>
  <si>
    <t>pago</t>
  </si>
  <si>
    <t>abono digitel mael</t>
  </si>
  <si>
    <t>pago retencion de iva</t>
  </si>
  <si>
    <t>com documentos</t>
  </si>
  <si>
    <t>pago de igtf a traves de cheque</t>
  </si>
  <si>
    <t>cheque cobrado</t>
  </si>
  <si>
    <t>pago de harina bulto a picky</t>
  </si>
  <si>
    <t>pago ???</t>
  </si>
  <si>
    <t>compra de alternador para el carro</t>
  </si>
  <si>
    <t>transferencia de marbelys</t>
  </si>
  <si>
    <t>iva de picky de sus facturas</t>
  </si>
  <si>
    <t>pago a liberty express envio de papel burbuja</t>
  </si>
  <si>
    <t>pago honorarios wilfredo rojas</t>
  </si>
  <si>
    <t>pago quincena isa</t>
  </si>
  <si>
    <t>TX PROVITEXTO PLS</t>
  </si>
  <si>
    <t>ABONO INTERES</t>
  </si>
  <si>
    <t>COM.MTTO.CTA.</t>
  </si>
  <si>
    <t>COM.EM.EDO.CTA</t>
  </si>
  <si>
    <t>pago de harinas a ronald</t>
  </si>
  <si>
    <t>gasto</t>
  </si>
  <si>
    <t>prestamo a Papa</t>
  </si>
  <si>
    <t>abono maya transferencia a Pr Elias</t>
  </si>
  <si>
    <t>movistar mael</t>
  </si>
  <si>
    <t>saldo eduardo</t>
  </si>
  <si>
    <t>pago emilio</t>
  </si>
  <si>
    <t>transferencia desde Pr Marb</t>
  </si>
  <si>
    <t>devolucion a cliente</t>
  </si>
  <si>
    <t>pago deuda emilio</t>
  </si>
  <si>
    <t>int per ant</t>
  </si>
  <si>
    <t>recarga saldo movistar daicy</t>
  </si>
  <si>
    <t>pago quincena marbelys</t>
  </si>
  <si>
    <t>recarga saldo bam mael</t>
  </si>
  <si>
    <t>pago saco comida</t>
  </si>
  <si>
    <t>TOMADO COMO SALDO INICIAL</t>
  </si>
  <si>
    <t>transferencia a Pr M</t>
  </si>
  <si>
    <t>pago isabel</t>
  </si>
  <si>
    <t>pago nina</t>
  </si>
  <si>
    <t>quincena chuy</t>
  </si>
  <si>
    <t>com mtto cuenta</t>
  </si>
  <si>
    <t>prestamo provincial</t>
  </si>
  <si>
    <t>cargos ptmos</t>
  </si>
  <si>
    <t>transferencia a la otra cuenta Marb</t>
  </si>
  <si>
    <t>pago hoja 13 2</t>
  </si>
  <si>
    <t>com transf interbancaria</t>
  </si>
  <si>
    <t>pago isabel tela vestido</t>
  </si>
  <si>
    <t>pago isabel NE 227</t>
  </si>
  <si>
    <t>pago a ninoska NE 227</t>
  </si>
  <si>
    <t>dinero seguro marbelys</t>
  </si>
  <si>
    <t>pago comision isabel</t>
  </si>
  <si>
    <t>pago a saul faro hilux 12-16</t>
  </si>
  <si>
    <t>pago isabel tapa gli</t>
  </si>
  <si>
    <t>MONTO TOMADO COMO SALDO INICIAL</t>
  </si>
  <si>
    <t>com transf</t>
  </si>
  <si>
    <t>pago tdc</t>
  </si>
  <si>
    <t>pc sr joaquin 3 stop de hilux 1216 1lh 2rh</t>
  </si>
  <si>
    <t>pago de maquina de coser</t>
  </si>
  <si>
    <t>devolucion de flete de un cliente</t>
  </si>
  <si>
    <t>comision interbancaria</t>
  </si>
  <si>
    <t>transferencia a mercantil mael</t>
  </si>
  <si>
    <t>devolucion por transferencia a mercantil mael ya que supera el limite diario</t>
  </si>
  <si>
    <t>pago de cliente stop de ka</t>
  </si>
  <si>
    <t>pago de comidas a sulema</t>
  </si>
  <si>
    <t xml:space="preserve">pc </t>
  </si>
  <si>
    <t>transferencia a Ven E 31</t>
  </si>
  <si>
    <t>pago de cliente pastilla de yaris</t>
  </si>
  <si>
    <t>pago de cliente par de faros corsa</t>
  </si>
  <si>
    <t>abono a calc deuda 0702 al 1502</t>
  </si>
  <si>
    <t>devolucion del cliente de par faros corsa</t>
  </si>
  <si>
    <t>faltan 40000</t>
  </si>
  <si>
    <t>pago de stop socopo</t>
  </si>
  <si>
    <t>23/020/17</t>
  </si>
  <si>
    <t>pago de cliente bombillo hid</t>
  </si>
  <si>
    <t>devolucion a garban por motor terios</t>
  </si>
  <si>
    <t>devolucion a cliente por compra de motor ns para terios bego</t>
  </si>
  <si>
    <t>Pago de NE a toyoimport mercantil</t>
  </si>
  <si>
    <t>traspaso a otra cuenta (?)</t>
  </si>
  <si>
    <t>cargo por transferencia</t>
  </si>
  <si>
    <t>transferencia a otro venezuela (?)</t>
  </si>
  <si>
    <t>Pago a sulema de las comidas</t>
  </si>
  <si>
    <t>transf a Mc E</t>
  </si>
  <si>
    <t>pago de TDC</t>
  </si>
  <si>
    <t>transferencias desde Ven E 31</t>
  </si>
  <si>
    <t>pago abono maya</t>
  </si>
  <si>
    <t>compra de 40$ al pastor</t>
  </si>
  <si>
    <t>pago inscripcion anual gedeon</t>
  </si>
  <si>
    <t>pago de boxer sra marbelis</t>
  </si>
  <si>
    <t>dinero de toyoimport en mi cuenta</t>
  </si>
  <si>
    <t>pago a carlos de chuches</t>
  </si>
  <si>
    <t>trasnferencia a Ven E 31</t>
  </si>
  <si>
    <t>pago matto impresoras</t>
  </si>
  <si>
    <t>pago TDC</t>
  </si>
  <si>
    <t>pago de anillo compromiso</t>
  </si>
  <si>
    <t>pago hoja 13 3</t>
  </si>
  <si>
    <t>transferencia desde Ven E 31</t>
  </si>
  <si>
    <t>pago hoja 13 4 a Inversora Banesco</t>
  </si>
  <si>
    <t>mtto cta</t>
  </si>
  <si>
    <t>bob parcial credipersonal</t>
  </si>
  <si>
    <t>trasnferencia desde Ven E 87</t>
  </si>
  <si>
    <t>pago de lavadora</t>
  </si>
  <si>
    <t>comision consulta de saldo</t>
  </si>
  <si>
    <t>transferencias que hizo marbelys</t>
  </si>
  <si>
    <t>avance de efectivo en mercado</t>
  </si>
  <si>
    <t>pago de cliente faros neblina</t>
  </si>
  <si>
    <t>compra gift cards juan</t>
  </si>
  <si>
    <t>cobro credito</t>
  </si>
  <si>
    <t>transferencia a Ven E 87</t>
  </si>
  <si>
    <t>comision transferncia inter banc</t>
  </si>
  <si>
    <t>transferencia a carlos por venta retrov hilux</t>
  </si>
  <si>
    <t>GASTO</t>
  </si>
  <si>
    <t>transferencia maya (saul)</t>
  </si>
  <si>
    <t>transferencia desde mael M para pagos de caja</t>
  </si>
  <si>
    <t>pago de arreglos de caja</t>
  </si>
  <si>
    <t>dinero de ML</t>
  </si>
  <si>
    <t>retiro de efectivo en cajero</t>
  </si>
  <si>
    <t>comision retiro cajero</t>
  </si>
  <si>
    <t>transferencias a Mc M</t>
  </si>
  <si>
    <t>saul del dia de las pizzas</t>
  </si>
  <si>
    <t>transferencias desde Mc M</t>
  </si>
  <si>
    <t>trasnferencia a mercantil elias 6050 (hoja7)</t>
  </si>
  <si>
    <t>de ml</t>
  </si>
  <si>
    <t>transferencia desde Mc M</t>
  </si>
  <si>
    <t>transferencia desde Pr M</t>
  </si>
  <si>
    <t>prestamo a emilio</t>
  </si>
  <si>
    <t>quincena segunda de febrero chuy</t>
  </si>
  <si>
    <t>transferencia que hizo saul para completar</t>
  </si>
  <si>
    <t>pago de Hoja Saul (600,000 los puso el)</t>
  </si>
  <si>
    <t>orden de pago segun cuota</t>
  </si>
  <si>
    <t>comision por recepcion servicios especiales</t>
  </si>
  <si>
    <t>DIEZMO</t>
  </si>
  <si>
    <t>cobro de cuota credito a micro empresario</t>
  </si>
  <si>
    <t>pago cantv via internet</t>
  </si>
  <si>
    <t>devolucion compra motor terios</t>
  </si>
  <si>
    <t>comision por exceder el limite de retiro en atm</t>
  </si>
  <si>
    <t>compra de libros empresa avila</t>
  </si>
  <si>
    <t>PAGO DE ALQUILER</t>
  </si>
  <si>
    <t>pago a maya a la cuenta banesco de carlos ferrer</t>
  </si>
  <si>
    <t>comision por servicios especiales</t>
  </si>
  <si>
    <t>transferencia desde mi cuenta Mc de ahorro</t>
  </si>
  <si>
    <t>pago a maya a la cuenta de elias</t>
  </si>
  <si>
    <t>transferencia de marbelys desde su cuenta provincial</t>
  </si>
  <si>
    <t>devolucion de kevin becerra compra faros de hilux 12 y kit faros</t>
  </si>
  <si>
    <t>transferencia desde ML</t>
  </si>
  <si>
    <t>transferencia desde provincial Marbelys</t>
  </si>
  <si>
    <t>honorarios eva</t>
  </si>
  <si>
    <t>cheuqe cobrado por taquilla</t>
  </si>
  <si>
    <t>pago abono maya a mercantil elias</t>
  </si>
  <si>
    <t>venta de isabel de 6 alfombras</t>
  </si>
  <si>
    <t>transferencia supongo que de marbelys</t>
  </si>
  <si>
    <t>tarifa por entrega de chequera</t>
  </si>
  <si>
    <t>transferencia a Mc M</t>
  </si>
  <si>
    <t>cobro de cheque efectivo</t>
  </si>
  <si>
    <t>com ret efec</t>
  </si>
  <si>
    <t>pago a saul abono hoja 9</t>
  </si>
  <si>
    <t>transferencia a Mc M para pago de islr de mael</t>
  </si>
  <si>
    <t>pago segunda quincena de marzo incluyendo su comision</t>
  </si>
  <si>
    <t>pago de retrovisor de hilux de 2006 cars II</t>
  </si>
  <si>
    <t>abono a maya</t>
  </si>
  <si>
    <t>tarifa mantenimiento de cuenta</t>
  </si>
  <si>
    <t>cobro cheque</t>
  </si>
  <si>
    <t>compra de teipe</t>
  </si>
  <si>
    <t>compra de papel burbuja</t>
  </si>
  <si>
    <t>dinero efectivo ronald</t>
  </si>
  <si>
    <t>pago mtto impresora</t>
  </si>
  <si>
    <t>comision operacion interbancaria</t>
  </si>
  <si>
    <t>transferencia de cuenta de ahorra Mc E</t>
  </si>
  <si>
    <t xml:space="preserve">transferencia desde ML </t>
  </si>
  <si>
    <t>transferencia desde Ven 87</t>
  </si>
  <si>
    <t>apoyo est uft</t>
  </si>
  <si>
    <t>transferencia de ML</t>
  </si>
  <si>
    <t>transferencia de Ven 81</t>
  </si>
  <si>
    <t>pago cliente de faro hilux org</t>
  </si>
  <si>
    <t>pago a saul y maya</t>
  </si>
  <si>
    <t>pago a saul hoja 11</t>
  </si>
  <si>
    <t>transferencia a Mc E ahorro</t>
  </si>
  <si>
    <t>transferencia desdfe Mc E ahorro</t>
  </si>
  <si>
    <t>pago a saul por par de faros hilux 09-11 ch</t>
  </si>
  <si>
    <t>aun no se de que no me aparecen debe ser que cometi un error pero aparecen a favor enla cuenta</t>
  </si>
  <si>
    <t>compra de abrelata en daka</t>
  </si>
  <si>
    <t>compra de dolares 350$</t>
  </si>
  <si>
    <t>COBRO DE CUOTA CREDITO A MICROEMPRESARIO </t>
  </si>
  <si>
    <t>prestamo a mi papa para arreglo del carro</t>
  </si>
  <si>
    <t>pago de 4 faros machito</t>
  </si>
  <si>
    <t>pago de faro rh hilux 12-16</t>
  </si>
  <si>
    <t>devolucion de dinero prestado a papa</t>
  </si>
  <si>
    <t>prestamo a eternal</t>
  </si>
  <si>
    <t>pago a maya bolso que jugamos</t>
  </si>
  <si>
    <t>pago de maquina de coser marbelys</t>
  </si>
  <si>
    <t>prestamo a papa</t>
  </si>
  <si>
    <t>com por recepcion serv especiales</t>
  </si>
  <si>
    <t>pago de alfombra isa</t>
  </si>
  <si>
    <t>devolucion de compra de motor</t>
  </si>
  <si>
    <t>transferencia desde ahorro Mc E</t>
  </si>
  <si>
    <t>pago de alfombras Isa</t>
  </si>
  <si>
    <t>compra hornilla electrica</t>
  </si>
  <si>
    <t>compra aire acondicionado daewoo</t>
  </si>
  <si>
    <t>abono saul hoja 12</t>
  </si>
  <si>
    <t>pago de prestamo a emilio</t>
  </si>
  <si>
    <t>abono hoja 12 saul</t>
  </si>
  <si>
    <t>compra de retrovisor de hiux 1216</t>
  </si>
  <si>
    <t>pago de repuestos la pastora</t>
  </si>
  <si>
    <t>abono maya a Inversora banesco</t>
  </si>
  <si>
    <t>transferencia desde Bod Marb</t>
  </si>
  <si>
    <t>pago de bobina de papel burbuja</t>
  </si>
  <si>
    <t>transferencia desde ??</t>
  </si>
  <si>
    <t>insertado para cuadre</t>
  </si>
  <si>
    <t>pago alquiler maya</t>
  </si>
  <si>
    <t>transferencia desde Mc E ahorro</t>
  </si>
  <si>
    <t>faltan en la pagina de Mc E</t>
  </si>
  <si>
    <t>transferencia desde Prov Marb</t>
  </si>
  <si>
    <t>transferencia desde Prov M</t>
  </si>
  <si>
    <t>transferencia desde bod Marb</t>
  </si>
  <si>
    <t>pago saul hoja 12 3</t>
  </si>
  <si>
    <t>transferencia desde …</t>
  </si>
  <si>
    <t>pago de arreglo impresora mael</t>
  </si>
  <si>
    <t>transferencia desde 100% E</t>
  </si>
  <si>
    <t>devolucion a maria mardo motor terios</t>
  </si>
  <si>
    <t>abono ninoska a inversora banesco</t>
  </si>
  <si>
    <t>transferencia de picky por faros hilux 09-11</t>
  </si>
  <si>
    <t>tranferencia desde Pr Marb</t>
  </si>
  <si>
    <t>prestamo emilio</t>
  </si>
  <si>
    <t>pago matricula campamento mama</t>
  </si>
  <si>
    <t>pago picky deuda</t>
  </si>
  <si>
    <t>pago isabel alfombras</t>
  </si>
  <si>
    <t>pago a emilio</t>
  </si>
  <si>
    <t>transferencias desde ML</t>
  </si>
  <si>
    <t>transferencia picky lo que debia</t>
  </si>
  <si>
    <t>comision recepcio servicios especiales</t>
  </si>
  <si>
    <t>recargo comision bcv res 10-02-02 del 240810</t>
  </si>
  <si>
    <t>transferencia de chuy</t>
  </si>
  <si>
    <t>cheque propina</t>
  </si>
  <si>
    <t>transferencia desde chuy alfombras</t>
  </si>
  <si>
    <t>compra faros hilux 09-11</t>
  </si>
  <si>
    <t>comision recepcion servicios especiales</t>
  </si>
  <si>
    <t>abono ninoska a Mc Elias</t>
  </si>
  <si>
    <t>pago hoja 13 1 a relauto banesco</t>
  </si>
  <si>
    <t>prestamo mercantil</t>
  </si>
  <si>
    <t>comision crediplan</t>
  </si>
  <si>
    <t>impuesto sobre ley timbre fiscal</t>
  </si>
  <si>
    <t>transferencia ninoska bolso</t>
  </si>
  <si>
    <t>transferencia bolso</t>
  </si>
  <si>
    <t>pago hoja 13 5 a relauto banesco</t>
  </si>
  <si>
    <t>pago ninoska NE 225</t>
  </si>
  <si>
    <t>pago chuy NE 226</t>
  </si>
  <si>
    <t>pago chuy comision ML</t>
  </si>
  <si>
    <t>pago cantv casa</t>
  </si>
  <si>
    <t>pago a ninoska NE 226</t>
  </si>
  <si>
    <t>EN CUENTA A LA FECHA sin considerar todo</t>
  </si>
  <si>
    <t>Retiro de dinero a cuenta bancaria</t>
  </si>
  <si>
    <t xml:space="preserve"> Anulación de comisión por venta de MercadoLibre (Miguel OrtegaORMI9866788)</t>
  </si>
  <si>
    <t>Devolución de cobro (Miguel Ortega ORMI9866788)</t>
  </si>
  <si>
    <t>Retiro de dinero a cuenta bancaria (7715)</t>
  </si>
  <si>
    <t>pago de VENTAS_VIRTUAL2.</t>
  </si>
  <si>
    <t>comision de VENTAS_VIRTUAL2.</t>
  </si>
  <si>
    <t>pago de MAKR010.</t>
  </si>
  <si>
    <t>comision de MAKR010.</t>
  </si>
  <si>
    <t>pago de KGVP_23.</t>
  </si>
  <si>
    <t>comision de KGVP_23.</t>
  </si>
  <si>
    <t>pago de ARFILIOSANTIAGO.</t>
  </si>
  <si>
    <t>comision de ARFILIOSANTIAGO.</t>
  </si>
  <si>
    <t>pago de GARVEY2006</t>
  </si>
  <si>
    <t>comision de GARVEY2006</t>
  </si>
  <si>
    <t>pago de LAEVOLUCIONCBAUTOCARSCA</t>
  </si>
  <si>
    <t>comision de LAEVOLUCIONCBAUTOCARSCA</t>
  </si>
  <si>
    <t>pago de TODOFRENOS2015</t>
  </si>
  <si>
    <t>comision de TODOFRENOS2015</t>
  </si>
  <si>
    <t>pago de FRANKLINAUZCATEGUIR</t>
  </si>
  <si>
    <t>comision de FRANKLINAUZCATEGUIR</t>
  </si>
  <si>
    <t>pago de DEZAMOTORS.C.A</t>
  </si>
  <si>
    <t>comision de DEZAMOTORS.C.A</t>
  </si>
  <si>
    <t>pago de AMANADCO</t>
  </si>
  <si>
    <t>comision de AMANADCO</t>
  </si>
  <si>
    <t>anulacion de comision por venta de LUISRATHULA</t>
  </si>
  <si>
    <t>devlucion de cobro de LUISRATHULA</t>
  </si>
  <si>
    <t>pago de SCION_15</t>
  </si>
  <si>
    <t>comision de SCION_15</t>
  </si>
  <si>
    <t>pago de CMATOS5428</t>
  </si>
  <si>
    <t>comision de CMATOS5428</t>
  </si>
  <si>
    <t>pago de MASTERCOLORAUTOPARTESCA</t>
  </si>
  <si>
    <t>comision de MASTERCOLORAUTOPARTESCA</t>
  </si>
  <si>
    <t>pago de PROSORCA</t>
  </si>
  <si>
    <t>comision de PROSORCA</t>
  </si>
  <si>
    <t>pago de HRAMIREZ_FARIAS</t>
  </si>
  <si>
    <t>comision de HRAMIREZ_FARIAS</t>
  </si>
  <si>
    <t>pago de DARLITOS</t>
  </si>
  <si>
    <t>comision de DARLITOS</t>
  </si>
  <si>
    <t>pago de MEIS7526873</t>
  </si>
  <si>
    <t>comision de MEIS7526873</t>
  </si>
  <si>
    <t>pago de FIKI_LOVE</t>
  </si>
  <si>
    <t>comision de FIKI_LOVE</t>
  </si>
  <si>
    <t>pago de DONVITO2</t>
  </si>
  <si>
    <t>comision de DONVITO2</t>
  </si>
  <si>
    <t>pago de MULTISERVICIOS ROYCA</t>
  </si>
  <si>
    <t>comision de MULTISERVICIOS ROYCA</t>
  </si>
  <si>
    <t xml:space="preserve">pago de factura ML  </t>
  </si>
  <si>
    <t>pago de CESAR.MONTAGNE</t>
  </si>
  <si>
    <t>comision de CESAR.MONTAGNE</t>
  </si>
  <si>
    <t>pago de JOSE WILCHEZ</t>
  </si>
  <si>
    <t>comision de JOSE WILCHEZ</t>
  </si>
  <si>
    <t>pago de M.SERVITRACK4X4-2008</t>
  </si>
  <si>
    <t>comision de M.SERVITRACK4X4-2008</t>
  </si>
  <si>
    <t>pago de LUISPARADACASANOVA</t>
  </si>
  <si>
    <t>comision de LUISPARADACASANOVA</t>
  </si>
  <si>
    <t>pago de CORPOCAR13</t>
  </si>
  <si>
    <t>comision de CORPOCAR13</t>
  </si>
  <si>
    <t>pago de ROSA E</t>
  </si>
  <si>
    <t>comision de ROSA E</t>
  </si>
  <si>
    <t>pago de GLORIA_ELISA</t>
  </si>
  <si>
    <t>comision de GLORIA_ELISA</t>
  </si>
  <si>
    <t>pago de ROSMERALEXANDERMARTNEZCOA</t>
  </si>
  <si>
    <t>comision de ROSMERALEXANDERMARTNEZCOA</t>
  </si>
  <si>
    <t>pago de MUNDOCARROCERIASMULTIMARCAS</t>
  </si>
  <si>
    <t>comision de MUNDOCARROCERIASMULTIMARCAS</t>
  </si>
  <si>
    <t>pago de DELIVERY_REPUESTOS</t>
  </si>
  <si>
    <t>comision de DELIVERY_REPUESTOS</t>
  </si>
  <si>
    <t>pago de CARSB3000</t>
  </si>
  <si>
    <t>comision de CARSB3000</t>
  </si>
  <si>
    <t>pago de ALZURUALFREDO</t>
  </si>
  <si>
    <t>comision de ALZURUALFREDO</t>
  </si>
  <si>
    <t>pago de LUSNELKIS</t>
  </si>
  <si>
    <t>comision de LUSNELKIS</t>
  </si>
  <si>
    <t>pago de EL CHAGO2010</t>
  </si>
  <si>
    <t>comision de EL CHAGO2010</t>
  </si>
  <si>
    <t>pago de EL CHAGO2010 para el IVA</t>
  </si>
  <si>
    <t>pago de TUREPUESTONUEVOYUSAD</t>
  </si>
  <si>
    <t>comision de TUREPUESTONUEVOYUSAD</t>
  </si>
  <si>
    <t>pago para TOYOTAUTOPARTES</t>
  </si>
  <si>
    <t>pago de LUMASUPPLY</t>
  </si>
  <si>
    <t>comision de LUMASUPPLY</t>
  </si>
  <si>
    <t>pago de DANIEL_MARFIL</t>
  </si>
  <si>
    <t>comision de DANIEL_MARFIL</t>
  </si>
  <si>
    <t>pago de ARFE7903623</t>
  </si>
  <si>
    <t>comision de ARFE7903623</t>
  </si>
  <si>
    <t>pago de flete de CESAR.MONTAGNE</t>
  </si>
  <si>
    <t>pago de SAUL APURE20</t>
  </si>
  <si>
    <t>comision de SAUL APURE20</t>
  </si>
  <si>
    <t>pago de YORDANO_PIN</t>
  </si>
  <si>
    <t>comision de YORDANO_PIN</t>
  </si>
  <si>
    <t>pago a toyotautopartes</t>
  </si>
  <si>
    <t>pago de BEATRIZSENIOR</t>
  </si>
  <si>
    <t>comision de BEATRIZSENIOR</t>
  </si>
  <si>
    <t>pago de LICA6157849</t>
  </si>
  <si>
    <t>comision de LICA6157849</t>
  </si>
  <si>
    <t>pago de TALLERJJVICA</t>
  </si>
  <si>
    <t>comision de TALLERJJVICA</t>
  </si>
  <si>
    <t>pago de DUTOCAR</t>
  </si>
  <si>
    <t>comision de DUTOCAR</t>
  </si>
  <si>
    <t>pago de CIRA_GOM</t>
  </si>
  <si>
    <t>comision de CIRA_GOM</t>
  </si>
  <si>
    <t>pago de ALBMURATTY</t>
  </si>
  <si>
    <t>comision de ALBMURATTY</t>
  </si>
  <si>
    <t>a favor desconocido</t>
  </si>
  <si>
    <t>pago de RENNYCALLEJA</t>
  </si>
  <si>
    <t>comision de RENNYCALLEJA</t>
  </si>
  <si>
    <t>pago de GENETICA5</t>
  </si>
  <si>
    <t>comision de GENETICA5</t>
  </si>
  <si>
    <t>pago de CAPOGERZZU</t>
  </si>
  <si>
    <t>comision de CAPOGERZZU</t>
  </si>
  <si>
    <t>pago de UALIDCHWAYALSALAMI</t>
  </si>
  <si>
    <t>comision de UALIDCHWAYALSALAMI</t>
  </si>
  <si>
    <t>comision de vuelta de SAUL APURE20</t>
  </si>
  <si>
    <t>devolucion de cobro de SAUL APURE20</t>
  </si>
  <si>
    <t>pago de JIMENEZGONZALEZJOSELUIS</t>
  </si>
  <si>
    <t>comision de JIMENEZGONZALEZJOSELUIS</t>
  </si>
  <si>
    <t>pago de JULITOM2006</t>
  </si>
  <si>
    <t>comision de JULITOM2006</t>
  </si>
  <si>
    <t>pago de ANNYBLUE2013</t>
  </si>
  <si>
    <t>comision de ANNYBLUE2013</t>
  </si>
  <si>
    <t>pago de 4WDRUSTY</t>
  </si>
  <si>
    <t>comision de 4WDRUSTY</t>
  </si>
  <si>
    <t>pago de MAAL9943708</t>
  </si>
  <si>
    <t>comision de MAAL9943708</t>
  </si>
  <si>
    <t>pago de JJACKELYN</t>
  </si>
  <si>
    <t>comision de JJACKELYN</t>
  </si>
  <si>
    <t>pago de NINOLIBERTELLA</t>
  </si>
  <si>
    <t>comision de NINOLIBERTELLA</t>
  </si>
  <si>
    <t>pago de DEW3350618</t>
  </si>
  <si>
    <t>comision de DEW3350618</t>
  </si>
  <si>
    <t>compra de clic de contacto a toyotautopartes</t>
  </si>
  <si>
    <t>pago de GABO-19-</t>
  </si>
  <si>
    <t>comision de GABO-19-</t>
  </si>
  <si>
    <t>pago de CARLOSENRIQUEBOLIVARFARIAS</t>
  </si>
  <si>
    <t>comision de CARLOSENRIQUEBOLIVARFARIAS</t>
  </si>
  <si>
    <t>pago de AUTOPARTESIMPORTCA</t>
  </si>
  <si>
    <t>comision de AUTOPARTESIMPORTCA</t>
  </si>
  <si>
    <t>pago de FUHE7634592</t>
  </si>
  <si>
    <t>comision de FUHE7634592</t>
  </si>
  <si>
    <t>pago de CVELASQUEZ8164</t>
  </si>
  <si>
    <t>comision de CVELASQUEZ8164</t>
  </si>
  <si>
    <t>pago de ENCUENTRATODO_BRQTO</t>
  </si>
  <si>
    <t>comision de ENCUENTRATODO_BRQTO</t>
  </si>
  <si>
    <t>pago de MICHEL-PAUL</t>
  </si>
  <si>
    <t>comision de MICHEL-PAUL</t>
  </si>
  <si>
    <t>pago de NATALINOVILLANI</t>
  </si>
  <si>
    <t>comision de NATALINOVILLANI</t>
  </si>
  <si>
    <t>pago de BELLORINJ2011</t>
  </si>
  <si>
    <t>comision de BELLORINJ2011</t>
  </si>
  <si>
    <t>pago de CARI3118961</t>
  </si>
  <si>
    <t>comision de CARI3118961</t>
  </si>
  <si>
    <t>pago de NELSONEDMUNDO2010</t>
  </si>
  <si>
    <t>comision de NELSONEDMUNDO2010</t>
  </si>
  <si>
    <t>pago de ENRIQUEJAVIERCARREROZAMBRANO</t>
  </si>
  <si>
    <t>comision de ENRIQUEJAVIERCARREROZAMBRANO</t>
  </si>
  <si>
    <t>pago de ROIMAN GONZALEZ</t>
  </si>
  <si>
    <t>comision de ROIMAN GONZALEZ</t>
  </si>
  <si>
    <t>pago de ANNABELLBELLINI</t>
  </si>
  <si>
    <t>comision de ANNABELLBELLINI</t>
  </si>
  <si>
    <t>pago de MAOB85</t>
  </si>
  <si>
    <t>comision de MAOB85</t>
  </si>
  <si>
    <t>pago de MVZAVALA10</t>
  </si>
  <si>
    <t>comision de MVZAVALA10</t>
  </si>
  <si>
    <t>devolucion a NELSONEDMUNDO2010</t>
  </si>
  <si>
    <t>anulacion de comision por venta de NELSONEDMUNDO2010</t>
  </si>
  <si>
    <t>anulacion de comision por venta de ENRIQUEJAVIERCARREROZAMBRANO</t>
  </si>
  <si>
    <t>devolucion a ENRIQUEJAVIERCARREROZAMBRANO</t>
  </si>
  <si>
    <t>pago de ROYMER21</t>
  </si>
  <si>
    <t>comision de ROYMER21</t>
  </si>
  <si>
    <t>pago de MORA_JAC2011</t>
  </si>
  <si>
    <t>comision de MORA_JAC2011</t>
  </si>
  <si>
    <t>pago de ELIZABETHPARRA1</t>
  </si>
  <si>
    <t>comision de ELIZABETHPARRA1</t>
  </si>
  <si>
    <t>pago de DONNIMIRABAL</t>
  </si>
  <si>
    <t>comision de DONNIMIRABAL</t>
  </si>
  <si>
    <t>pago de JIMENEZROT</t>
  </si>
  <si>
    <t>comision de JIMENEZROT</t>
  </si>
  <si>
    <t>dinero para toyotautopartes</t>
  </si>
  <si>
    <t>pago de SOLUGER</t>
  </si>
  <si>
    <t>comision de SOLUGER</t>
  </si>
  <si>
    <t>pago de COMPRAS1LM</t>
  </si>
  <si>
    <t>comision de COMPRAS1LM</t>
  </si>
  <si>
    <t>pago de ROMA1915620</t>
  </si>
  <si>
    <t>comision de ROMA1915620</t>
  </si>
  <si>
    <t>pago de RICHANIGANDI</t>
  </si>
  <si>
    <t>comision de RICHANIGANDI</t>
  </si>
  <si>
    <t>pago de KLEYDHER</t>
  </si>
  <si>
    <t>comision de KLEYDHER</t>
  </si>
  <si>
    <t>pago de SMARTINEZ08</t>
  </si>
  <si>
    <t>comision de SMARTINEZ08</t>
  </si>
  <si>
    <t>pago de RICARDOMARQUEZ29</t>
  </si>
  <si>
    <t>comision de RICARDOMARQUEZ29</t>
  </si>
  <si>
    <t>pago de HERMINIOP</t>
  </si>
  <si>
    <t>comision de HERMINIOP</t>
  </si>
  <si>
    <t>pago de GEORGECASALE</t>
  </si>
  <si>
    <t>comision de GEORGECASALE</t>
  </si>
  <si>
    <t>pago de HERNANDEZDOM</t>
  </si>
  <si>
    <t>comision de HERNANDEZDOM</t>
  </si>
  <si>
    <t>pago de FRANCOPESCO</t>
  </si>
  <si>
    <t>comision de FRANCOPESCO</t>
  </si>
  <si>
    <t>pago de INVALTACARS CA</t>
  </si>
  <si>
    <t>comision de INVALTACARS CA</t>
  </si>
  <si>
    <t>pago de JOSE MANUEL9</t>
  </si>
  <si>
    <t>comision de JOSE MANUEL9</t>
  </si>
  <si>
    <t>pago de RODNEYMARTIN</t>
  </si>
  <si>
    <t>comision de RODNEYMARTIN</t>
  </si>
  <si>
    <t>pago de JESSGABRIELHERNANDEZDELCAS</t>
  </si>
  <si>
    <t>comision de JESSGABRIELHERNANDEZDELCAS</t>
  </si>
  <si>
    <t>pago de JAVIERO528437</t>
  </si>
  <si>
    <t>comision de JAVIERO528437</t>
  </si>
  <si>
    <t>compra devuelta</t>
  </si>
  <si>
    <t>BANCO</t>
  </si>
  <si>
    <t>MERCANTIL MAEL</t>
  </si>
  <si>
    <t>PROVINCIAL MAEL</t>
  </si>
  <si>
    <t>PROVINCIAL MARBELYS</t>
  </si>
  <si>
    <t>BOD</t>
  </si>
  <si>
    <t>VENEZUELA EDUARDO 87</t>
  </si>
  <si>
    <t>VENEZUELA EDUARDO 31</t>
  </si>
  <si>
    <t>MERCANTIL EDUARDO</t>
  </si>
  <si>
    <t>MERCADO LIBRE</t>
  </si>
  <si>
    <t>CUENTAS POR PAGAR</t>
  </si>
  <si>
    <t>FACTURAS DE ML</t>
  </si>
  <si>
    <t>NOTAS DE ENTREGA</t>
  </si>
  <si>
    <t>SALDO TOTAL</t>
  </si>
  <si>
    <t>DIFERENCIA ENTRE ML Y FML</t>
  </si>
  <si>
    <t>CUENTAS POR COBRAR</t>
  </si>
  <si>
    <t>PAPA</t>
  </si>
  <si>
    <t>PASTOR</t>
  </si>
  <si>
    <t>PASTORA REPUESTOS</t>
  </si>
  <si>
    <t>TOCAYO</t>
  </si>
  <si>
    <t>SR ANDRES</t>
  </si>
  <si>
    <t>EMILIO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</si>
</sst>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Bs. F.&quot;\ #,##0;&quot;Bs. F.&quot;\ \-#,##0"/>
    <numFmt numFmtId="165" formatCode="&quot;Bs. F.&quot;\ #,##0.00;&quot;Bs. F.&quot;\ \-#,##0.00"/>
    <numFmt numFmtId="166" formatCode="[$-40A]dd\-mmm"/>
    <numFmt numFmtId="167" formatCode="&quot;Bs. F.&quot;\ #,##0.00"/>
  </numFmts>
  <fonts count="20">
    <font>
      <sz val="12"/>
      <name val="Arial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BE4D5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Arial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FF0000"/>
      <name val="Arial"/>
      <family val="2"/>
    </font>
    <font>
      <sz val="6"/>
      <name val="Arial"/>
      <family val="2"/>
    </font>
    <font>
      <u/>
      <sz val="12"/>
      <color theme="1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C55911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/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3" fillId="7" borderId="0" xfId="0" applyFont="1" applyFill="1" applyAlignment="1"/>
    <xf numFmtId="0" fontId="4" fillId="7" borderId="1" xfId="0" applyFont="1" applyFill="1" applyBorder="1" applyAlignment="1">
      <alignment horizontal="center"/>
    </xf>
    <xf numFmtId="166" fontId="5" fillId="6" borderId="0" xfId="0" applyNumberFormat="1" applyFont="1" applyFill="1" applyAlignment="1">
      <alignment horizontal="center"/>
    </xf>
    <xf numFmtId="166" fontId="5" fillId="8" borderId="0" xfId="0" applyNumberFormat="1" applyFont="1" applyFill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2" fillId="9" borderId="0" xfId="0" applyFont="1" applyFill="1" applyAlignment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6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167" fontId="2" fillId="7" borderId="10" xfId="0" applyNumberFormat="1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167" fontId="1" fillId="7" borderId="11" xfId="0" applyNumberFormat="1" applyFont="1" applyFill="1" applyBorder="1" applyAlignment="1">
      <alignment horizontal="center" vertical="center"/>
    </xf>
    <xf numFmtId="167" fontId="7" fillId="5" borderId="9" xfId="0" applyNumberFormat="1" applyFont="1" applyFill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left"/>
    </xf>
    <xf numFmtId="167" fontId="2" fillId="7" borderId="12" xfId="0" applyNumberFormat="1" applyFont="1" applyFill="1" applyBorder="1" applyAlignment="1">
      <alignment horizontal="center" vertical="center"/>
    </xf>
    <xf numFmtId="167" fontId="7" fillId="11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/>
    <xf numFmtId="167" fontId="2" fillId="7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/>
    <xf numFmtId="0" fontId="1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7" fontId="1" fillId="7" borderId="1" xfId="0" applyNumberFormat="1" applyFont="1" applyFill="1" applyBorder="1" applyAlignment="1">
      <alignment horizontal="center"/>
    </xf>
    <xf numFmtId="167" fontId="7" fillId="5" borderId="1" xfId="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67" fontId="2" fillId="7" borderId="1" xfId="0" applyNumberFormat="1" applyFont="1" applyFill="1" applyBorder="1" applyAlignment="1">
      <alignment horizontal="center"/>
    </xf>
    <xf numFmtId="167" fontId="2" fillId="7" borderId="4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165" fontId="2" fillId="7" borderId="1" xfId="0" applyNumberFormat="1" applyFont="1" applyFill="1" applyBorder="1" applyAlignment="1"/>
    <xf numFmtId="165" fontId="2" fillId="5" borderId="1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/>
    </xf>
    <xf numFmtId="164" fontId="7" fillId="7" borderId="0" xfId="0" applyNumberFormat="1" applyFont="1" applyFill="1" applyAlignment="1">
      <alignment horizontal="center" vertical="center"/>
    </xf>
    <xf numFmtId="165" fontId="2" fillId="7" borderId="4" xfId="0" applyNumberFormat="1" applyFont="1" applyFill="1" applyBorder="1" applyAlignment="1"/>
    <xf numFmtId="165" fontId="2" fillId="5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7" fontId="7" fillId="14" borderId="0" xfId="0" applyNumberFormat="1" applyFont="1" applyFill="1">
      <alignment vertical="center"/>
    </xf>
    <xf numFmtId="165" fontId="2" fillId="7" borderId="4" xfId="0" applyNumberFormat="1" applyFont="1" applyFill="1" applyBorder="1" applyAlignment="1">
      <alignment horizontal="center" vertical="center"/>
    </xf>
    <xf numFmtId="165" fontId="2" fillId="5" borderId="4" xfId="0" applyNumberFormat="1" applyFont="1" applyFill="1" applyBorder="1" applyAlignment="1">
      <alignment horizontal="center" vertical="center"/>
    </xf>
    <xf numFmtId="167" fontId="7" fillId="14" borderId="0" xfId="0" applyNumberFormat="1" applyFont="1" applyFill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167" fontId="7" fillId="14" borderId="9" xfId="0" applyNumberFormat="1" applyFont="1" applyFill="1" applyBorder="1">
      <alignment vertical="center"/>
    </xf>
    <xf numFmtId="164" fontId="7" fillId="7" borderId="9" xfId="0" applyNumberFormat="1" applyFont="1" applyFill="1" applyBorder="1" applyAlignment="1">
      <alignment horizontal="center" vertical="center"/>
    </xf>
    <xf numFmtId="165" fontId="2" fillId="7" borderId="4" xfId="0" applyNumberFormat="1" applyFont="1" applyFill="1" applyBorder="1" applyAlignment="1">
      <alignment horizontal="center"/>
    </xf>
    <xf numFmtId="167" fontId="7" fillId="14" borderId="9" xfId="0" applyNumberFormat="1" applyFont="1" applyFill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2" borderId="0" xfId="0" applyNumberFormat="1" applyFont="1" applyFill="1" applyAlignment="1">
      <alignment horizontal="center" vertical="center"/>
    </xf>
    <xf numFmtId="167" fontId="7" fillId="9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166" fontId="5" fillId="16" borderId="0" xfId="0" applyNumberFormat="1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167" fontId="6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65" fontId="0" fillId="0" borderId="0" xfId="0" applyNumberFormat="1">
      <alignment vertical="center"/>
    </xf>
    <xf numFmtId="0" fontId="2" fillId="16" borderId="0" xfId="0" applyFont="1" applyFill="1" applyAlignment="1">
      <alignment horizontal="center" vertical="center"/>
    </xf>
    <xf numFmtId="14" fontId="2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7" fontId="0" fillId="16" borderId="0" xfId="0" applyNumberFormat="1" applyFill="1">
      <alignment vertical="center"/>
    </xf>
    <xf numFmtId="167" fontId="0" fillId="15" borderId="0" xfId="0" applyNumberFormat="1" applyFill="1">
      <alignment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 vertical="center"/>
    </xf>
    <xf numFmtId="167" fontId="7" fillId="17" borderId="0" xfId="0" applyNumberFormat="1" applyFont="1" applyFill="1" applyAlignment="1">
      <alignment horizontal="center" vertical="center"/>
    </xf>
    <xf numFmtId="0" fontId="2" fillId="20" borderId="1" xfId="0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1" fillId="21" borderId="9" xfId="0" applyFont="1" applyFill="1" applyBorder="1" applyAlignment="1"/>
    <xf numFmtId="0" fontId="2" fillId="2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7" fontId="4" fillId="5" borderId="12" xfId="0" applyNumberFormat="1" applyFont="1" applyFill="1" applyBorder="1" applyAlignment="1">
      <alignment horizontal="center" vertical="center"/>
    </xf>
    <xf numFmtId="167" fontId="4" fillId="5" borderId="10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5" borderId="4" xfId="0" applyNumberFormat="1" applyFont="1" applyFill="1" applyBorder="1" applyAlignment="1">
      <alignment horizontal="center" vertical="center"/>
    </xf>
    <xf numFmtId="167" fontId="4" fillId="5" borderId="3" xfId="0" applyNumberFormat="1" applyFont="1" applyFill="1" applyBorder="1" applyAlignment="1">
      <alignment horizontal="center" vertical="center"/>
    </xf>
    <xf numFmtId="167" fontId="4" fillId="13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>
      <alignment vertical="center"/>
    </xf>
    <xf numFmtId="167" fontId="4" fillId="5" borderId="4" xfId="0" applyNumberFormat="1" applyFont="1" applyFill="1" applyBorder="1">
      <alignment vertical="center"/>
    </xf>
    <xf numFmtId="0" fontId="1" fillId="0" borderId="9" xfId="0" applyFont="1" applyBorder="1" applyAlignment="1"/>
    <xf numFmtId="0" fontId="1" fillId="0" borderId="9" xfId="0" applyFont="1" applyBorder="1" applyAlignment="1">
      <alignment horizontal="center"/>
    </xf>
    <xf numFmtId="167" fontId="1" fillId="5" borderId="3" xfId="0" applyNumberFormat="1" applyFont="1" applyFill="1" applyBorder="1" applyAlignment="1">
      <alignment horizontal="center"/>
    </xf>
    <xf numFmtId="167" fontId="1" fillId="5" borderId="1" xfId="0" applyNumberFormat="1" applyFont="1" applyFill="1" applyBorder="1" applyAlignment="1">
      <alignment horizontal="center"/>
    </xf>
    <xf numFmtId="167" fontId="1" fillId="5" borderId="4" xfId="0" applyNumberFormat="1" applyFont="1" applyFill="1" applyBorder="1" applyAlignment="1">
      <alignment horizontal="center"/>
    </xf>
    <xf numFmtId="167" fontId="1" fillId="7" borderId="4" xfId="0" applyNumberFormat="1" applyFont="1" applyFill="1" applyBorder="1" applyAlignment="1">
      <alignment horizontal="center"/>
    </xf>
    <xf numFmtId="167" fontId="1" fillId="8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0" fontId="0" fillId="20" borderId="0" xfId="0" applyFill="1">
      <alignment vertical="center"/>
    </xf>
    <xf numFmtId="0" fontId="0" fillId="23" borderId="0" xfId="0" applyFill="1">
      <alignment vertical="center"/>
    </xf>
    <xf numFmtId="0" fontId="2" fillId="23" borderId="1" xfId="0" applyFont="1" applyFill="1" applyBorder="1" applyAlignment="1">
      <alignment horizontal="center"/>
    </xf>
    <xf numFmtId="14" fontId="13" fillId="5" borderId="0" xfId="0" applyNumberFormat="1" applyFont="1" applyFill="1" applyAlignment="1">
      <alignment horizontal="center"/>
    </xf>
    <xf numFmtId="14" fontId="12" fillId="5" borderId="0" xfId="0" applyNumberFormat="1" applyFont="1" applyFill="1" applyAlignment="1">
      <alignment horizontal="center"/>
    </xf>
    <xf numFmtId="0" fontId="0" fillId="24" borderId="0" xfId="0" applyFill="1">
      <alignment vertical="center"/>
    </xf>
    <xf numFmtId="14" fontId="2" fillId="7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>
      <alignment vertical="center"/>
    </xf>
    <xf numFmtId="14" fontId="2" fillId="7" borderId="4" xfId="0" applyNumberFormat="1" applyFont="1" applyFill="1" applyBorder="1" applyAlignment="1">
      <alignment horizontal="center"/>
    </xf>
    <xf numFmtId="0" fontId="4" fillId="19" borderId="0" xfId="0" applyFont="1" applyFill="1">
      <alignment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>
      <alignment vertical="center"/>
    </xf>
    <xf numFmtId="167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4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7" fillId="0" borderId="9" xfId="0" applyFont="1" applyFill="1" applyBorder="1">
      <alignment vertical="center"/>
    </xf>
    <xf numFmtId="167" fontId="7" fillId="8" borderId="9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7" fillId="0" borderId="9" xfId="0" applyFont="1" applyBorder="1">
      <alignment vertical="center"/>
    </xf>
    <xf numFmtId="0" fontId="2" fillId="20" borderId="1" xfId="0" applyFont="1" applyFill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0" fillId="19" borderId="0" xfId="0" applyFill="1">
      <alignment vertical="center"/>
    </xf>
    <xf numFmtId="0" fontId="0" fillId="17" borderId="0" xfId="0" applyFill="1">
      <alignment vertical="center"/>
    </xf>
    <xf numFmtId="167" fontId="14" fillId="0" borderId="0" xfId="0" applyNumberFormat="1" applyFont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/>
    </xf>
    <xf numFmtId="0" fontId="0" fillId="0" borderId="4" xfId="0" applyBorder="1">
      <alignment vertical="center"/>
    </xf>
    <xf numFmtId="0" fontId="4" fillId="0" borderId="1" xfId="0" applyFont="1" applyBorder="1">
      <alignment vertical="center"/>
    </xf>
    <xf numFmtId="167" fontId="0" fillId="25" borderId="1" xfId="0" applyNumberFormat="1" applyFill="1" applyBorder="1" applyAlignment="1">
      <alignment horizontal="center" vertical="center"/>
    </xf>
    <xf numFmtId="167" fontId="0" fillId="21" borderId="1" xfId="0" applyNumberFormat="1" applyFill="1" applyBorder="1" applyAlignment="1">
      <alignment horizontal="center" vertical="center"/>
    </xf>
    <xf numFmtId="167" fontId="0" fillId="25" borderId="4" xfId="0" applyNumberFormat="1" applyFill="1" applyBorder="1" applyAlignment="1">
      <alignment horizontal="center" vertical="center"/>
    </xf>
    <xf numFmtId="167" fontId="0" fillId="21" borderId="4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25" borderId="3" xfId="0" applyNumberFormat="1" applyFill="1" applyBorder="1" applyAlignment="1">
      <alignment horizontal="center" vertical="center"/>
    </xf>
    <xf numFmtId="167" fontId="0" fillId="21" borderId="12" xfId="0" applyNumberFormat="1" applyFill="1" applyBorder="1" applyAlignment="1">
      <alignment horizontal="center" vertical="center"/>
    </xf>
    <xf numFmtId="167" fontId="7" fillId="20" borderId="9" xfId="0" applyNumberFormat="1" applyFont="1" applyFill="1" applyBorder="1" applyAlignment="1">
      <alignment horizontal="center" vertical="center"/>
    </xf>
    <xf numFmtId="167" fontId="0" fillId="21" borderId="10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7" fillId="0" borderId="1" xfId="0" applyFont="1" applyBorder="1" applyAlignment="1"/>
    <xf numFmtId="0" fontId="1" fillId="16" borderId="1" xfId="0" applyFont="1" applyFill="1" applyBorder="1" applyAlignment="1"/>
    <xf numFmtId="0" fontId="1" fillId="16" borderId="4" xfId="0" applyFont="1" applyFill="1" applyBorder="1" applyAlignment="1"/>
    <xf numFmtId="0" fontId="1" fillId="26" borderId="3" xfId="0" applyFont="1" applyFill="1" applyBorder="1" applyAlignment="1"/>
    <xf numFmtId="0" fontId="1" fillId="26" borderId="1" xfId="0" applyFont="1" applyFill="1" applyBorder="1" applyAlignment="1"/>
    <xf numFmtId="0" fontId="1" fillId="26" borderId="4" xfId="0" applyFont="1" applyFill="1" applyBorder="1" applyAlignment="1"/>
    <xf numFmtId="167" fontId="7" fillId="14" borderId="4" xfId="0" applyNumberFormat="1" applyFont="1" applyFill="1" applyBorder="1" applyAlignment="1">
      <alignment horizontal="center" vertical="center"/>
    </xf>
    <xf numFmtId="167" fontId="1" fillId="5" borderId="9" xfId="0" applyNumberFormat="1" applyFont="1" applyFill="1" applyBorder="1" applyAlignment="1">
      <alignment horizontal="center"/>
    </xf>
    <xf numFmtId="167" fontId="1" fillId="25" borderId="9" xfId="0" applyNumberFormat="1" applyFont="1" applyFill="1" applyBorder="1" applyAlignment="1">
      <alignment horizontal="center"/>
    </xf>
    <xf numFmtId="167" fontId="7" fillId="7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0" fontId="16" fillId="0" borderId="1" xfId="1" applyBorder="1">
      <alignment vertical="center"/>
    </xf>
    <xf numFmtId="14" fontId="2" fillId="19" borderId="1" xfId="0" applyNumberFormat="1" applyFont="1" applyFill="1" applyBorder="1" applyAlignment="1">
      <alignment horizontal="left"/>
    </xf>
    <xf numFmtId="0" fontId="2" fillId="19" borderId="1" xfId="0" applyFont="1" applyFill="1" applyBorder="1" applyAlignment="1">
      <alignment horizontal="left"/>
    </xf>
    <xf numFmtId="167" fontId="2" fillId="19" borderId="1" xfId="0" applyNumberFormat="1" applyFont="1" applyFill="1" applyBorder="1" applyAlignment="1">
      <alignment horizontal="center"/>
    </xf>
    <xf numFmtId="167" fontId="0" fillId="0" borderId="0" xfId="0" applyNumberFormat="1">
      <alignment vertical="center"/>
    </xf>
    <xf numFmtId="0" fontId="0" fillId="27" borderId="0" xfId="0" applyFill="1">
      <alignment vertical="center"/>
    </xf>
    <xf numFmtId="0" fontId="4" fillId="27" borderId="0" xfId="0" applyFont="1" applyFill="1">
      <alignment vertical="center"/>
    </xf>
    <xf numFmtId="14" fontId="3" fillId="17" borderId="0" xfId="0" applyNumberFormat="1" applyFont="1" applyFill="1" applyAlignment="1">
      <alignment horizontal="center"/>
    </xf>
    <xf numFmtId="0" fontId="3" fillId="17" borderId="17" xfId="0" applyFont="1" applyFill="1" applyBorder="1" applyAlignment="1">
      <alignment horizontal="center"/>
    </xf>
    <xf numFmtId="166" fontId="5" fillId="17" borderId="0" xfId="0" applyNumberFormat="1" applyFont="1" applyFill="1" applyAlignment="1">
      <alignment horizontal="center" vertical="center"/>
    </xf>
    <xf numFmtId="166" fontId="5" fillId="17" borderId="17" xfId="0" applyNumberFormat="1" applyFont="1" applyFill="1" applyBorder="1" applyAlignment="1">
      <alignment horizontal="center" vertical="center"/>
    </xf>
    <xf numFmtId="166" fontId="2" fillId="17" borderId="4" xfId="0" applyNumberFormat="1" applyFont="1" applyFill="1" applyBorder="1" applyAlignment="1">
      <alignment horizontal="center" vertical="center"/>
    </xf>
    <xf numFmtId="166" fontId="2" fillId="17" borderId="3" xfId="0" applyNumberFormat="1" applyFont="1" applyFill="1" applyBorder="1" applyAlignment="1">
      <alignment horizontal="center" vertical="center"/>
    </xf>
    <xf numFmtId="166" fontId="11" fillId="17" borderId="4" xfId="0" applyNumberFormat="1" applyFont="1" applyFill="1" applyBorder="1" applyAlignment="1">
      <alignment horizontal="center" vertical="center"/>
    </xf>
    <xf numFmtId="166" fontId="11" fillId="17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5" fillId="8" borderId="0" xfId="0" applyNumberFormat="1" applyFont="1" applyFill="1" applyAlignment="1">
      <alignment horizontal="center" vertical="center"/>
    </xf>
    <xf numFmtId="166" fontId="5" fillId="8" borderId="17" xfId="0" applyNumberFormat="1" applyFont="1" applyFill="1" applyBorder="1" applyAlignment="1">
      <alignment horizontal="center" vertical="center"/>
    </xf>
    <xf numFmtId="166" fontId="5" fillId="16" borderId="0" xfId="0" applyNumberFormat="1" applyFont="1" applyFill="1" applyAlignment="1">
      <alignment horizontal="center" vertical="center"/>
    </xf>
    <xf numFmtId="166" fontId="5" fillId="16" borderId="17" xfId="0" applyNumberFormat="1" applyFont="1" applyFill="1" applyBorder="1" applyAlignment="1">
      <alignment horizontal="center" vertical="center"/>
    </xf>
    <xf numFmtId="14" fontId="5" fillId="17" borderId="0" xfId="0" applyNumberFormat="1" applyFont="1" applyFill="1" applyAlignment="1">
      <alignment horizontal="center" wrapText="1"/>
    </xf>
    <xf numFmtId="14" fontId="5" fillId="17" borderId="17" xfId="0" applyNumberFormat="1" applyFont="1" applyFill="1" applyBorder="1" applyAlignment="1">
      <alignment horizontal="center" wrapText="1"/>
    </xf>
    <xf numFmtId="14" fontId="3" fillId="17" borderId="0" xfId="0" applyNumberFormat="1" applyFont="1" applyFill="1" applyAlignment="1">
      <alignment horizontal="center"/>
    </xf>
    <xf numFmtId="0" fontId="3" fillId="17" borderId="17" xfId="0" applyFont="1" applyFill="1" applyBorder="1" applyAlignment="1">
      <alignment horizontal="center"/>
    </xf>
    <xf numFmtId="166" fontId="5" fillId="17" borderId="0" xfId="0" applyNumberFormat="1" applyFont="1" applyFill="1" applyAlignment="1">
      <alignment horizontal="center" vertical="center"/>
    </xf>
    <xf numFmtId="166" fontId="5" fillId="17" borderId="17" xfId="0" applyNumberFormat="1" applyFont="1" applyFill="1" applyBorder="1" applyAlignment="1">
      <alignment horizontal="center" vertical="center"/>
    </xf>
    <xf numFmtId="166" fontId="2" fillId="17" borderId="4" xfId="0" applyNumberFormat="1" applyFont="1" applyFill="1" applyBorder="1" applyAlignment="1">
      <alignment horizontal="center" vertical="center"/>
    </xf>
    <xf numFmtId="166" fontId="2" fillId="17" borderId="3" xfId="0" applyNumberFormat="1" applyFont="1" applyFill="1" applyBorder="1" applyAlignment="1">
      <alignment horizontal="center" vertical="center"/>
    </xf>
    <xf numFmtId="166" fontId="12" fillId="2" borderId="4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166" fontId="12" fillId="15" borderId="4" xfId="0" applyNumberFormat="1" applyFont="1" applyFill="1" applyBorder="1" applyAlignment="1">
      <alignment horizontal="center" vertical="center"/>
    </xf>
    <xf numFmtId="0" fontId="12" fillId="15" borderId="3" xfId="0" applyFont="1" applyFill="1" applyBorder="1" applyAlignment="1">
      <alignment horizontal="center" vertical="center"/>
    </xf>
    <xf numFmtId="166" fontId="12" fillId="15" borderId="3" xfId="0" applyNumberFormat="1" applyFont="1" applyFill="1" applyBorder="1" applyAlignment="1">
      <alignment horizontal="center" vertical="center"/>
    </xf>
    <xf numFmtId="166" fontId="2" fillId="15" borderId="4" xfId="0" applyNumberFormat="1" applyFont="1" applyFill="1" applyBorder="1" applyAlignment="1">
      <alignment horizontal="center" vertical="center"/>
    </xf>
    <xf numFmtId="166" fontId="2" fillId="15" borderId="3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66" fontId="12" fillId="8" borderId="4" xfId="0" applyNumberFormat="1" applyFont="1" applyFill="1" applyBorder="1" applyAlignment="1">
      <alignment horizontal="center" vertical="center"/>
    </xf>
    <xf numFmtId="166" fontId="12" fillId="8" borderId="3" xfId="0" applyNumberFormat="1" applyFont="1" applyFill="1" applyBorder="1" applyAlignment="1">
      <alignment horizontal="center" vertical="center"/>
    </xf>
    <xf numFmtId="166" fontId="12" fillId="16" borderId="4" xfId="0" applyNumberFormat="1" applyFont="1" applyFill="1" applyBorder="1" applyAlignment="1">
      <alignment horizontal="center" vertical="center"/>
    </xf>
    <xf numFmtId="166" fontId="12" fillId="16" borderId="3" xfId="0" applyNumberFormat="1" applyFont="1" applyFill="1" applyBorder="1" applyAlignment="1">
      <alignment horizontal="center" vertical="center"/>
    </xf>
    <xf numFmtId="166" fontId="11" fillId="17" borderId="4" xfId="0" applyNumberFormat="1" applyFont="1" applyFill="1" applyBorder="1" applyAlignment="1">
      <alignment horizontal="center" vertical="center"/>
    </xf>
    <xf numFmtId="166" fontId="11" fillId="17" borderId="3" xfId="0" applyNumberFormat="1" applyFont="1" applyFill="1" applyBorder="1" applyAlignment="1">
      <alignment horizontal="center" vertical="center"/>
    </xf>
    <xf numFmtId="166" fontId="11" fillId="16" borderId="4" xfId="0" applyNumberFormat="1" applyFont="1" applyFill="1" applyBorder="1" applyAlignment="1">
      <alignment horizontal="center" vertical="center"/>
    </xf>
    <xf numFmtId="166" fontId="11" fillId="16" borderId="3" xfId="0" applyNumberFormat="1" applyFont="1" applyFill="1" applyBorder="1" applyAlignment="1">
      <alignment horizontal="center" vertical="center"/>
    </xf>
    <xf numFmtId="166" fontId="11" fillId="8" borderId="4" xfId="0" applyNumberFormat="1" applyFont="1" applyFill="1" applyBorder="1" applyAlignment="1">
      <alignment horizontal="center" vertical="center"/>
    </xf>
    <xf numFmtId="166" fontId="11" fillId="8" borderId="3" xfId="0" applyNumberFormat="1" applyFont="1" applyFill="1" applyBorder="1" applyAlignment="1">
      <alignment horizontal="center" vertical="center"/>
    </xf>
    <xf numFmtId="166" fontId="12" fillId="6" borderId="4" xfId="0" applyNumberFormat="1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166" fontId="12" fillId="6" borderId="1" xfId="0" applyNumberFormat="1" applyFont="1" applyFill="1" applyBorder="1" applyAlignment="1">
      <alignment horizontal="center" vertical="center"/>
    </xf>
    <xf numFmtId="166" fontId="12" fillId="6" borderId="3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7" fontId="1" fillId="21" borderId="0" xfId="0" applyNumberFormat="1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67" fontId="1" fillId="6" borderId="14" xfId="0" applyNumberFormat="1" applyFont="1" applyFill="1" applyBorder="1" applyAlignment="1">
      <alignment horizontal="center" vertical="center"/>
    </xf>
    <xf numFmtId="167" fontId="1" fillId="6" borderId="15" xfId="0" applyNumberFormat="1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67" fontId="7" fillId="18" borderId="14" xfId="0" applyNumberFormat="1" applyFont="1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167" fontId="1" fillId="6" borderId="14" xfId="0" applyNumberFormat="1" applyFont="1" applyFill="1" applyBorder="1" applyAlignment="1">
      <alignment horizontal="center"/>
    </xf>
    <xf numFmtId="167" fontId="1" fillId="6" borderId="15" xfId="0" applyNumberFormat="1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165" fontId="1" fillId="8" borderId="14" xfId="0" applyNumberFormat="1" applyFont="1" applyFill="1" applyBorder="1" applyAlignment="1">
      <alignment horizontal="center"/>
    </xf>
    <xf numFmtId="165" fontId="1" fillId="8" borderId="15" xfId="0" applyNumberFormat="1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165" fontId="1" fillId="8" borderId="14" xfId="0" applyNumberFormat="1" applyFont="1" applyFill="1" applyBorder="1" applyAlignment="1">
      <alignment horizontal="center" vertical="center"/>
    </xf>
    <xf numFmtId="165" fontId="1" fillId="8" borderId="15" xfId="0" applyNumberFormat="1" applyFont="1" applyFill="1" applyBorder="1" applyAlignment="1">
      <alignment horizontal="center" vertical="center"/>
    </xf>
    <xf numFmtId="0" fontId="7" fillId="21" borderId="14" xfId="0" applyFont="1" applyFill="1" applyBorder="1" applyAlignment="1">
      <alignment horizontal="center" vertical="center"/>
    </xf>
    <xf numFmtId="0" fontId="7" fillId="21" borderId="15" xfId="0" applyFont="1" applyFill="1" applyBorder="1" applyAlignment="1">
      <alignment horizontal="center" vertical="center"/>
    </xf>
    <xf numFmtId="167" fontId="7" fillId="17" borderId="14" xfId="0" applyNumberFormat="1" applyFont="1" applyFill="1" applyBorder="1" applyAlignment="1">
      <alignment horizontal="center" vertical="center"/>
    </xf>
    <xf numFmtId="167" fontId="7" fillId="17" borderId="15" xfId="0" applyNumberFormat="1" applyFont="1" applyFill="1" applyBorder="1" applyAlignment="1">
      <alignment horizontal="center" vertical="center"/>
    </xf>
    <xf numFmtId="167" fontId="7" fillId="8" borderId="14" xfId="0" applyNumberFormat="1" applyFont="1" applyFill="1" applyBorder="1" applyAlignment="1">
      <alignment horizontal="center" vertical="center"/>
    </xf>
    <xf numFmtId="167" fontId="7" fillId="8" borderId="15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3">
    <dxf>
      <fill>
        <patternFill>
          <bgColor rgb="FF45DB6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4B083"/>
        </patternFill>
      </fill>
    </dxf>
  </dxfs>
  <tableStyles count="0" defaultTableStyle="TableStyleMedium2" defaultPivotStyle="PivotStyleLight16"/>
  <colors>
    <mruColors>
      <color rgb="FF45DB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66"/>
  <sheetViews>
    <sheetView tabSelected="1" workbookViewId="0" xr3:uid="{AEA406A1-0E4B-5B11-9CD5-51D6E497D94C}">
      <selection activeCell="H10" sqref="H10"/>
    </sheetView>
  </sheetViews>
  <sheetFormatPr defaultColWidth="9" defaultRowHeight="15"/>
  <cols>
    <col min="1" max="1" width="41.5546875" customWidth="1"/>
    <col min="2" max="2" width="22.44140625" customWidth="1"/>
    <col min="3" max="5" width="10" customWidth="1"/>
    <col min="6" max="6" width="24.88671875" customWidth="1"/>
    <col min="7" max="7" width="10" customWidth="1"/>
    <col min="8" max="8" width="18.77734375" customWidth="1"/>
    <col min="9" max="19" width="10" customWidth="1"/>
    <col min="22" max="256" width="10" customWidth="1"/>
  </cols>
  <sheetData>
    <row r="1" spans="1:8" ht="15.75">
      <c r="A1" s="1" t="s">
        <v>0</v>
      </c>
      <c r="B1" s="2" t="s">
        <v>1</v>
      </c>
    </row>
    <row r="2" spans="1:8">
      <c r="A2" s="3" t="s">
        <v>2</v>
      </c>
      <c r="B2" s="4">
        <f>DC!B2+DO!B2</f>
        <v>1</v>
      </c>
      <c r="C2" s="198">
        <v>0</v>
      </c>
      <c r="D2" t="s">
        <v>3</v>
      </c>
      <c r="E2" t="s">
        <v>4</v>
      </c>
      <c r="F2" t="s">
        <v>5</v>
      </c>
    </row>
    <row r="3" spans="1:8">
      <c r="A3" s="3" t="s">
        <v>6</v>
      </c>
      <c r="B3" s="4">
        <f>DC!B3+DO!B3</f>
        <v>2</v>
      </c>
      <c r="C3" s="198">
        <v>1</v>
      </c>
      <c r="D3" t="s">
        <v>3</v>
      </c>
      <c r="E3" t="s">
        <v>4</v>
      </c>
      <c r="F3" t="s">
        <v>7</v>
      </c>
    </row>
    <row r="4" spans="1:8">
      <c r="A4" s="3" t="s">
        <v>8</v>
      </c>
      <c r="B4" s="4">
        <f>DC!B4+DO!B4</f>
        <v>0</v>
      </c>
      <c r="C4">
        <v>0</v>
      </c>
      <c r="F4" t="s">
        <v>9</v>
      </c>
    </row>
    <row r="5" spans="1:8">
      <c r="A5" s="3" t="s">
        <v>10</v>
      </c>
      <c r="B5" s="4">
        <f>DC!B5+DO!B5</f>
        <v>1</v>
      </c>
      <c r="C5" s="198">
        <v>0</v>
      </c>
      <c r="D5" t="s">
        <v>11</v>
      </c>
      <c r="F5" t="s">
        <v>12</v>
      </c>
    </row>
    <row r="6" spans="1:8">
      <c r="A6" s="3" t="s">
        <v>13</v>
      </c>
      <c r="B6" s="4">
        <f>DC!B6+DO!B6</f>
        <v>0</v>
      </c>
      <c r="C6">
        <v>0</v>
      </c>
      <c r="F6" t="s">
        <v>14</v>
      </c>
    </row>
    <row r="7" spans="1:8">
      <c r="A7" s="3" t="s">
        <v>15</v>
      </c>
      <c r="B7" s="4">
        <f>DC!B7+DO!B7</f>
        <v>1</v>
      </c>
      <c r="C7" s="199">
        <v>1</v>
      </c>
      <c r="E7" t="s">
        <v>4</v>
      </c>
      <c r="F7" t="s">
        <v>16</v>
      </c>
    </row>
    <row r="8" spans="1:8">
      <c r="A8" s="3" t="s">
        <v>17</v>
      </c>
      <c r="B8" s="4">
        <f>DC!B8+DO!B8</f>
        <v>2</v>
      </c>
      <c r="C8">
        <v>2</v>
      </c>
      <c r="E8" t="s">
        <v>4</v>
      </c>
      <c r="F8" t="s">
        <v>18</v>
      </c>
    </row>
    <row r="9" spans="1:8">
      <c r="A9" s="3" t="s">
        <v>19</v>
      </c>
      <c r="B9" s="4">
        <f>DC!B9+DO!B9</f>
        <v>0</v>
      </c>
      <c r="C9">
        <v>0</v>
      </c>
      <c r="F9" s="168" t="s">
        <v>20</v>
      </c>
    </row>
    <row r="10" spans="1:8">
      <c r="A10" s="3" t="s">
        <v>21</v>
      </c>
      <c r="B10" s="4">
        <f>DC!B10+DO!B10</f>
        <v>0</v>
      </c>
      <c r="C10">
        <v>0</v>
      </c>
      <c r="F10" t="s">
        <v>22</v>
      </c>
      <c r="H10" s="231">
        <v>13610781.568898117</v>
      </c>
    </row>
    <row r="11" spans="1:8">
      <c r="A11" s="3" t="s">
        <v>23</v>
      </c>
      <c r="B11" s="4">
        <f>DC!B11+DO!B11</f>
        <v>2</v>
      </c>
      <c r="C11">
        <v>2</v>
      </c>
      <c r="F11" t="s">
        <v>24</v>
      </c>
    </row>
    <row r="12" spans="1:8">
      <c r="A12" s="3" t="s">
        <v>25</v>
      </c>
      <c r="B12" s="4">
        <f>DC!B12+DO!B12</f>
        <v>0</v>
      </c>
      <c r="C12">
        <v>3</v>
      </c>
      <c r="F12" t="s">
        <v>26</v>
      </c>
    </row>
    <row r="13" spans="1:8">
      <c r="A13" s="3" t="s">
        <v>27</v>
      </c>
      <c r="B13" s="4">
        <f>DC!B13+DO!B13</f>
        <v>0</v>
      </c>
      <c r="C13" s="199">
        <v>0</v>
      </c>
    </row>
    <row r="14" spans="1:8">
      <c r="A14" s="3" t="s">
        <v>28</v>
      </c>
      <c r="B14" s="4">
        <f>DC!B14+DO!B14</f>
        <v>0</v>
      </c>
      <c r="C14">
        <v>3</v>
      </c>
    </row>
    <row r="15" spans="1:8">
      <c r="A15" s="3" t="s">
        <v>29</v>
      </c>
      <c r="B15" s="4">
        <f>DC!B15+DO!B15</f>
        <v>0</v>
      </c>
      <c r="C15">
        <v>0</v>
      </c>
    </row>
    <row r="16" spans="1:8">
      <c r="A16" s="3" t="s">
        <v>30</v>
      </c>
      <c r="B16" s="4">
        <f>DC!B16+DO!B16</f>
        <v>0</v>
      </c>
      <c r="C16">
        <v>0</v>
      </c>
    </row>
    <row r="17" spans="1:5">
      <c r="A17" s="3" t="s">
        <v>31</v>
      </c>
      <c r="B17" s="4">
        <f>DC!B17+DO!B17</f>
        <v>0</v>
      </c>
      <c r="C17">
        <v>0</v>
      </c>
    </row>
    <row r="18" spans="1:5">
      <c r="A18" s="3" t="s">
        <v>32</v>
      </c>
      <c r="B18" s="4">
        <f>DC!B18+DO!B18</f>
        <v>0</v>
      </c>
      <c r="C18">
        <v>0</v>
      </c>
    </row>
    <row r="19" spans="1:5">
      <c r="A19" s="3" t="s">
        <v>33</v>
      </c>
      <c r="B19" s="4">
        <f>DC!B19+DO!B19</f>
        <v>0</v>
      </c>
      <c r="C19">
        <v>2</v>
      </c>
    </row>
    <row r="20" spans="1:5">
      <c r="A20" s="3" t="s">
        <v>34</v>
      </c>
      <c r="B20" s="4">
        <f>DC!B20+DO!B20</f>
        <v>4</v>
      </c>
      <c r="C20">
        <v>4</v>
      </c>
    </row>
    <row r="21" spans="1:5">
      <c r="A21" s="3" t="s">
        <v>35</v>
      </c>
      <c r="B21" s="4">
        <f>DC!B21+DO!B21</f>
        <v>1</v>
      </c>
      <c r="C21" s="198">
        <v>0</v>
      </c>
      <c r="D21" t="s">
        <v>3</v>
      </c>
      <c r="E21" s="233" t="s">
        <v>36</v>
      </c>
    </row>
    <row r="22" spans="1:5">
      <c r="A22" s="3" t="s">
        <v>37</v>
      </c>
      <c r="B22" s="4">
        <f>DC!B22+DO!B22</f>
        <v>0</v>
      </c>
      <c r="C22">
        <v>0</v>
      </c>
    </row>
    <row r="23" spans="1:5">
      <c r="A23" s="3" t="s">
        <v>38</v>
      </c>
      <c r="B23" s="4">
        <f>DC!B23+DO!B23</f>
        <v>5</v>
      </c>
      <c r="C23" s="198">
        <v>4</v>
      </c>
      <c r="D23" t="s">
        <v>3</v>
      </c>
      <c r="E23" s="232" t="s">
        <v>4</v>
      </c>
    </row>
    <row r="24" spans="1:5">
      <c r="A24" s="3" t="s">
        <v>39</v>
      </c>
      <c r="B24" s="4">
        <f>DC!B24+DO!B24</f>
        <v>0</v>
      </c>
      <c r="C24">
        <v>0</v>
      </c>
    </row>
    <row r="25" spans="1:5">
      <c r="A25" s="3" t="s">
        <v>40</v>
      </c>
      <c r="B25" s="4">
        <f>DC!B25+DO!B25</f>
        <v>0</v>
      </c>
      <c r="C25" s="199">
        <v>0</v>
      </c>
    </row>
    <row r="26" spans="1:5">
      <c r="A26" s="3" t="s">
        <v>41</v>
      </c>
      <c r="B26" s="4">
        <f>DC!B26+DO!B26</f>
        <v>0</v>
      </c>
      <c r="C26">
        <v>0</v>
      </c>
    </row>
    <row r="27" spans="1:5">
      <c r="A27" s="3" t="s">
        <v>42</v>
      </c>
      <c r="B27" s="4">
        <f>DC!B27+DO!B27</f>
        <v>0</v>
      </c>
      <c r="C27" s="199">
        <v>0</v>
      </c>
    </row>
    <row r="28" spans="1:5">
      <c r="A28" s="3" t="s">
        <v>43</v>
      </c>
      <c r="B28" s="4">
        <f>DC!B28+DO!B28</f>
        <v>0</v>
      </c>
      <c r="C28">
        <v>0</v>
      </c>
    </row>
    <row r="29" spans="1:5">
      <c r="A29" s="3" t="s">
        <v>44</v>
      </c>
      <c r="B29" s="4">
        <f>DC!B29+DO!B29</f>
        <v>2</v>
      </c>
      <c r="C29" s="198">
        <v>1</v>
      </c>
      <c r="D29" t="s">
        <v>3</v>
      </c>
      <c r="E29" s="232" t="s">
        <v>4</v>
      </c>
    </row>
    <row r="30" spans="1:5">
      <c r="A30" s="3" t="s">
        <v>45</v>
      </c>
      <c r="B30" s="4">
        <f>DC!B30+DO!B30</f>
        <v>0</v>
      </c>
      <c r="C30">
        <v>0</v>
      </c>
    </row>
    <row r="31" spans="1:5">
      <c r="A31" s="3" t="s">
        <v>46</v>
      </c>
      <c r="B31" s="4">
        <f>DC!B31+DO!B31</f>
        <v>1</v>
      </c>
      <c r="C31" s="199">
        <v>1</v>
      </c>
    </row>
    <row r="32" spans="1:5">
      <c r="A32" s="3" t="s">
        <v>47</v>
      </c>
      <c r="B32" s="4">
        <f>DC!B32+DO!B32</f>
        <v>2</v>
      </c>
      <c r="C32">
        <v>2</v>
      </c>
    </row>
    <row r="33" spans="1:5">
      <c r="A33" s="3" t="s">
        <v>48</v>
      </c>
      <c r="B33" s="4">
        <f>DC!B33+DO!B33</f>
        <v>2</v>
      </c>
      <c r="C33">
        <v>2</v>
      </c>
    </row>
    <row r="34" spans="1:5">
      <c r="A34" s="3" t="s">
        <v>49</v>
      </c>
      <c r="B34" s="4">
        <f>DC!B34+DO!B34</f>
        <v>0</v>
      </c>
      <c r="C34">
        <v>0</v>
      </c>
    </row>
    <row r="35" spans="1:5">
      <c r="A35" s="3" t="s">
        <v>50</v>
      </c>
      <c r="B35" s="4">
        <f>DC!B35+DO!B35</f>
        <v>0</v>
      </c>
      <c r="C35">
        <v>0</v>
      </c>
    </row>
    <row r="36" spans="1:5">
      <c r="A36" s="3" t="s">
        <v>51</v>
      </c>
      <c r="B36" s="4">
        <f>DC!B36+DO!B36</f>
        <v>0</v>
      </c>
      <c r="C36">
        <v>0</v>
      </c>
    </row>
    <row r="37" spans="1:5">
      <c r="A37" s="3" t="s">
        <v>52</v>
      </c>
      <c r="B37" s="4">
        <f>DC!B37+DO!B37</f>
        <v>0</v>
      </c>
      <c r="C37">
        <v>0</v>
      </c>
    </row>
    <row r="38" spans="1:5">
      <c r="A38" s="3" t="s">
        <v>53</v>
      </c>
      <c r="B38" s="4">
        <f>DC!B38+DO!B38</f>
        <v>2</v>
      </c>
      <c r="C38" s="198">
        <v>1</v>
      </c>
      <c r="D38" t="s">
        <v>54</v>
      </c>
      <c r="E38" t="s">
        <v>4</v>
      </c>
    </row>
    <row r="39" spans="1:5">
      <c r="A39" s="3" t="s">
        <v>55</v>
      </c>
      <c r="B39" s="4">
        <f>DC!B39+DO!B39</f>
        <v>3</v>
      </c>
      <c r="C39" s="198">
        <v>0</v>
      </c>
      <c r="E39" t="s">
        <v>56</v>
      </c>
    </row>
    <row r="40" spans="1:5">
      <c r="A40" s="3" t="s">
        <v>57</v>
      </c>
      <c r="B40" s="4">
        <f>DC!B40+DO!B40</f>
        <v>0</v>
      </c>
      <c r="C40">
        <v>0</v>
      </c>
    </row>
    <row r="41" spans="1:5">
      <c r="A41" s="3" t="s">
        <v>58</v>
      </c>
      <c r="B41" s="4">
        <f>DC!B41+DO!B41</f>
        <v>0</v>
      </c>
      <c r="C41">
        <v>0</v>
      </c>
    </row>
    <row r="42" spans="1:5">
      <c r="A42" s="3" t="s">
        <v>59</v>
      </c>
      <c r="B42" s="4">
        <f>DC!B42+DO!B42</f>
        <v>1</v>
      </c>
      <c r="C42" s="198">
        <v>0</v>
      </c>
      <c r="E42" t="s">
        <v>4</v>
      </c>
    </row>
    <row r="43" spans="1:5">
      <c r="A43" s="3" t="s">
        <v>60</v>
      </c>
      <c r="B43" s="4">
        <f>DC!B43+DO!B43</f>
        <v>0</v>
      </c>
      <c r="C43">
        <v>0</v>
      </c>
    </row>
    <row r="44" spans="1:5">
      <c r="A44" s="3" t="s">
        <v>61</v>
      </c>
      <c r="B44" s="4">
        <f>DC!B44+DO!B44</f>
        <v>3</v>
      </c>
      <c r="C44" s="198">
        <v>2</v>
      </c>
      <c r="D44" t="s">
        <v>11</v>
      </c>
      <c r="E44" t="s">
        <v>4</v>
      </c>
    </row>
    <row r="45" spans="1:5">
      <c r="A45" s="3" t="s">
        <v>62</v>
      </c>
      <c r="B45" s="4">
        <f>DC!B45+DO!B45</f>
        <v>1</v>
      </c>
      <c r="C45" s="198">
        <v>0</v>
      </c>
      <c r="E45" t="s">
        <v>4</v>
      </c>
    </row>
    <row r="46" spans="1:5">
      <c r="A46" s="3" t="s">
        <v>63</v>
      </c>
      <c r="B46" s="4">
        <f>DC!B46+DO!B46</f>
        <v>3</v>
      </c>
      <c r="C46" s="198">
        <v>2</v>
      </c>
      <c r="D46" t="s">
        <v>3</v>
      </c>
      <c r="E46" t="s">
        <v>4</v>
      </c>
    </row>
    <row r="47" spans="1:5">
      <c r="A47" s="3" t="s">
        <v>64</v>
      </c>
      <c r="B47" s="4">
        <f>DC!B47+DO!B47</f>
        <v>5</v>
      </c>
      <c r="C47" s="198">
        <v>4</v>
      </c>
      <c r="D47" t="s">
        <v>3</v>
      </c>
      <c r="E47" t="s">
        <v>4</v>
      </c>
    </row>
    <row r="48" spans="1:5">
      <c r="A48" s="3" t="s">
        <v>65</v>
      </c>
      <c r="B48" s="4">
        <f>DC!B48+DO!B48</f>
        <v>0</v>
      </c>
      <c r="C48">
        <v>0</v>
      </c>
    </row>
    <row r="49" spans="1:5">
      <c r="A49" s="3" t="s">
        <v>66</v>
      </c>
      <c r="B49" s="4">
        <f>DC!B49+DO!B49</f>
        <v>2</v>
      </c>
      <c r="C49" s="198">
        <v>1</v>
      </c>
      <c r="D49" t="s">
        <v>11</v>
      </c>
      <c r="E49" t="s">
        <v>4</v>
      </c>
    </row>
    <row r="50" spans="1:5">
      <c r="A50" s="5"/>
      <c r="B50" s="5"/>
    </row>
    <row r="51" spans="1:5">
      <c r="A51" s="5"/>
      <c r="B51" s="5"/>
    </row>
    <row r="52" spans="1:5">
      <c r="A52" s="5"/>
      <c r="B52" s="5"/>
    </row>
    <row r="53" spans="1:5">
      <c r="A53" s="5"/>
      <c r="B53" s="5"/>
    </row>
    <row r="54" spans="1:5">
      <c r="A54" s="5"/>
      <c r="B54" s="5"/>
    </row>
    <row r="55" spans="1:5">
      <c r="A55" s="5"/>
      <c r="B55" s="5"/>
    </row>
    <row r="56" spans="1:5">
      <c r="A56" s="5"/>
      <c r="B56" s="5"/>
    </row>
    <row r="57" spans="1:5">
      <c r="A57" s="5"/>
      <c r="B57" s="5"/>
    </row>
    <row r="58" spans="1:5">
      <c r="A58" s="5"/>
      <c r="B58" s="5"/>
    </row>
    <row r="59" spans="1:5">
      <c r="A59" s="5"/>
      <c r="B59" s="5"/>
    </row>
    <row r="60" spans="1:5">
      <c r="A60" s="5"/>
      <c r="B60" s="5"/>
    </row>
    <row r="61" spans="1:5">
      <c r="A61" s="5"/>
      <c r="B61" s="5"/>
    </row>
    <row r="62" spans="1:5">
      <c r="A62" s="5"/>
      <c r="B62" s="5"/>
    </row>
    <row r="63" spans="1:5">
      <c r="A63" s="5"/>
      <c r="B63" s="5"/>
    </row>
    <row r="64" spans="1:5">
      <c r="A64" s="5"/>
      <c r="B64" s="5"/>
    </row>
    <row r="65" spans="1:2">
      <c r="A65" s="5"/>
      <c r="B65" s="5"/>
    </row>
    <row r="66" spans="1:2">
      <c r="A66" s="5"/>
      <c r="B66" s="5"/>
    </row>
  </sheetData>
  <conditionalFormatting sqref="B2:B49">
    <cfRule type="cellIs" dxfId="12" priority="2" operator="equal">
      <formula>1</formula>
    </cfRule>
    <cfRule type="cellIs" dxfId="11" priority="3" operator="equal">
      <formula>0</formula>
    </cfRule>
  </conditionalFormatting>
  <conditionalFormatting sqref="B1:B1048576">
    <cfRule type="cellIs" dxfId="10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E34"/>
  <sheetViews>
    <sheetView topLeftCell="A7" workbookViewId="0" xr3:uid="{7BE570AB-09E9-518F-B8F7-3F91B7162CA9}">
      <selection activeCell="C15" sqref="C15"/>
    </sheetView>
  </sheetViews>
  <sheetFormatPr defaultColWidth="11.5546875" defaultRowHeight="15"/>
  <cols>
    <col min="1" max="1" width="11.5546875" style="99"/>
    <col min="2" max="2" width="32" style="103" customWidth="1"/>
    <col min="3" max="3" width="24.44140625" style="112" customWidth="1"/>
    <col min="4" max="4" width="22.21875" customWidth="1"/>
    <col min="5" max="5" width="17.77734375" customWidth="1"/>
  </cols>
  <sheetData>
    <row r="1" spans="1:5" ht="15.75">
      <c r="A1" s="113" t="s">
        <v>80</v>
      </c>
      <c r="B1" s="110" t="s">
        <v>157</v>
      </c>
      <c r="C1" s="60" t="s">
        <v>158</v>
      </c>
      <c r="D1" s="61" t="s">
        <v>159</v>
      </c>
    </row>
    <row r="2" spans="1:5">
      <c r="A2" s="114">
        <v>42791</v>
      </c>
      <c r="B2" s="172" t="s">
        <v>160</v>
      </c>
      <c r="C2" s="64">
        <v>866840</v>
      </c>
      <c r="D2" s="149"/>
      <c r="E2" s="117">
        <f>SUM(D2:D33)</f>
        <v>5359679.55</v>
      </c>
    </row>
    <row r="3" spans="1:5">
      <c r="A3" s="114">
        <v>42792</v>
      </c>
      <c r="B3" s="101"/>
      <c r="C3" s="64"/>
      <c r="D3" s="149">
        <v>866840</v>
      </c>
      <c r="E3" s="116">
        <f>SUM(C2:C33)</f>
        <v>5679746.5499999998</v>
      </c>
    </row>
    <row r="4" spans="1:5">
      <c r="A4" s="114">
        <v>42819</v>
      </c>
      <c r="B4" s="172" t="s">
        <v>161</v>
      </c>
      <c r="C4" s="64">
        <v>750579</v>
      </c>
      <c r="D4" s="149"/>
    </row>
    <row r="5" spans="1:5">
      <c r="A5" s="114">
        <v>42824</v>
      </c>
      <c r="B5" s="172" t="s">
        <v>162</v>
      </c>
      <c r="C5" s="64"/>
      <c r="D5" s="149">
        <v>750579</v>
      </c>
    </row>
    <row r="6" spans="1:5">
      <c r="A6" s="114">
        <v>42820</v>
      </c>
      <c r="B6" s="172" t="s">
        <v>163</v>
      </c>
      <c r="C6" s="64">
        <v>651356</v>
      </c>
      <c r="D6" s="149"/>
    </row>
    <row r="7" spans="1:5">
      <c r="A7" s="114">
        <v>42853</v>
      </c>
      <c r="B7" s="172" t="s">
        <v>164</v>
      </c>
      <c r="C7" s="64"/>
      <c r="D7" s="149">
        <v>651356</v>
      </c>
    </row>
    <row r="8" spans="1:5">
      <c r="A8" s="114">
        <v>42853</v>
      </c>
      <c r="B8" s="172" t="s">
        <v>165</v>
      </c>
      <c r="C8" s="64">
        <v>1246256</v>
      </c>
      <c r="D8" s="149"/>
    </row>
    <row r="9" spans="1:5">
      <c r="A9" s="27"/>
      <c r="B9" s="172" t="s">
        <v>166</v>
      </c>
      <c r="C9" s="64"/>
      <c r="D9" s="149">
        <v>1246256</v>
      </c>
    </row>
    <row r="10" spans="1:5">
      <c r="A10" s="114">
        <v>42881</v>
      </c>
      <c r="B10" s="172" t="s">
        <v>167</v>
      </c>
      <c r="C10" s="64">
        <v>657225.55000000005</v>
      </c>
      <c r="D10" s="149"/>
    </row>
    <row r="11" spans="1:5">
      <c r="A11" s="114">
        <v>42919</v>
      </c>
      <c r="B11" s="172" t="s">
        <v>168</v>
      </c>
      <c r="C11" s="64"/>
      <c r="D11" s="149">
        <v>657225.55000000005</v>
      </c>
    </row>
    <row r="12" spans="1:5">
      <c r="A12" s="114">
        <v>42919</v>
      </c>
      <c r="B12" s="172" t="s">
        <v>169</v>
      </c>
      <c r="C12" s="64">
        <v>1187423</v>
      </c>
      <c r="D12" s="149"/>
    </row>
    <row r="13" spans="1:5">
      <c r="A13" s="114">
        <v>42944</v>
      </c>
      <c r="B13" s="172" t="s">
        <v>170</v>
      </c>
      <c r="C13" s="64"/>
      <c r="D13" s="149">
        <v>1187423</v>
      </c>
    </row>
    <row r="14" spans="1:5">
      <c r="A14" s="114">
        <v>42949</v>
      </c>
      <c r="B14" s="172" t="s">
        <v>171</v>
      </c>
      <c r="C14" s="64">
        <v>320067</v>
      </c>
      <c r="D14" s="149"/>
    </row>
    <row r="15" spans="1:5" ht="15.75">
      <c r="A15" s="27"/>
      <c r="B15" s="110"/>
      <c r="C15" s="64"/>
      <c r="D15" s="149"/>
    </row>
    <row r="16" spans="1:5" ht="15.75">
      <c r="A16" s="27"/>
      <c r="B16" s="110"/>
      <c r="C16" s="64"/>
      <c r="D16" s="149"/>
    </row>
    <row r="17" spans="1:4" ht="15.75">
      <c r="A17" s="27"/>
      <c r="B17" s="110"/>
      <c r="C17" s="64"/>
      <c r="D17" s="149"/>
    </row>
    <row r="18" spans="1:4" ht="15.75">
      <c r="A18" s="27"/>
      <c r="B18" s="110"/>
      <c r="C18" s="64"/>
      <c r="D18" s="149"/>
    </row>
    <row r="19" spans="1:4" ht="15.75">
      <c r="A19" s="27"/>
      <c r="B19" s="110"/>
      <c r="C19" s="64"/>
      <c r="D19" s="149"/>
    </row>
    <row r="20" spans="1:4" ht="15.75">
      <c r="A20" s="27"/>
      <c r="B20" s="110"/>
      <c r="C20" s="64"/>
      <c r="D20" s="149"/>
    </row>
    <row r="21" spans="1:4" ht="15.75">
      <c r="A21" s="27"/>
      <c r="B21" s="110"/>
      <c r="C21" s="64"/>
      <c r="D21" s="149"/>
    </row>
    <row r="22" spans="1:4" ht="15.75">
      <c r="A22" s="27"/>
      <c r="B22" s="110"/>
      <c r="C22" s="64"/>
      <c r="D22" s="149"/>
    </row>
    <row r="23" spans="1:4" ht="15.75">
      <c r="A23" s="27"/>
      <c r="B23" s="110"/>
      <c r="C23" s="64"/>
      <c r="D23" s="149"/>
    </row>
    <row r="24" spans="1:4" ht="15.75">
      <c r="A24" s="27"/>
      <c r="B24" s="110"/>
      <c r="C24" s="64"/>
      <c r="D24" s="149"/>
    </row>
    <row r="25" spans="1:4" ht="15.75">
      <c r="A25" s="27"/>
      <c r="B25" s="110"/>
      <c r="C25" s="64"/>
      <c r="D25" s="149"/>
    </row>
    <row r="26" spans="1:4" ht="15.75">
      <c r="A26" s="27"/>
      <c r="B26" s="110"/>
      <c r="C26" s="64"/>
      <c r="D26" s="149"/>
    </row>
    <row r="27" spans="1:4" ht="15.75">
      <c r="A27" s="27"/>
      <c r="B27" s="110"/>
      <c r="C27" s="64"/>
      <c r="D27" s="149"/>
    </row>
    <row r="28" spans="1:4" ht="15.75">
      <c r="A28" s="27"/>
      <c r="B28" s="110"/>
      <c r="C28" s="64"/>
      <c r="D28" s="149"/>
    </row>
    <row r="29" spans="1:4" ht="15.75">
      <c r="A29" s="27"/>
      <c r="B29" s="110"/>
      <c r="C29" s="64"/>
      <c r="D29" s="149"/>
    </row>
    <row r="30" spans="1:4" ht="15.75">
      <c r="A30" s="27"/>
      <c r="B30" s="110"/>
      <c r="C30" s="64"/>
      <c r="D30" s="149"/>
    </row>
    <row r="31" spans="1:4" ht="15.75">
      <c r="A31" s="27"/>
      <c r="B31" s="110"/>
      <c r="C31" s="64"/>
      <c r="D31" s="149"/>
    </row>
    <row r="32" spans="1:4" ht="15.75">
      <c r="A32" s="27"/>
      <c r="B32" s="110"/>
      <c r="C32" s="64"/>
      <c r="D32" s="149"/>
    </row>
    <row r="33" spans="1:4" ht="16.5" thickBot="1">
      <c r="A33" s="115"/>
      <c r="B33" s="111"/>
      <c r="C33" s="65"/>
      <c r="D33" s="150"/>
    </row>
    <row r="34" spans="1:4" ht="16.5" thickBot="1">
      <c r="A34" s="289" t="s">
        <v>69</v>
      </c>
      <c r="B34" s="290"/>
      <c r="C34" s="287">
        <f>E3-E2</f>
        <v>320067</v>
      </c>
      <c r="D34" s="288"/>
    </row>
  </sheetData>
  <mergeCells count="2">
    <mergeCell ref="C34:D34"/>
    <mergeCell ref="A34:B34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E218"/>
  <sheetViews>
    <sheetView topLeftCell="A180" workbookViewId="0" xr3:uid="{65FA3815-DCC1-5481-872F-D2879ED395ED}">
      <selection activeCell="B131" sqref="B131"/>
    </sheetView>
  </sheetViews>
  <sheetFormatPr defaultColWidth="9" defaultRowHeight="15.75"/>
  <cols>
    <col min="1" max="1" width="10.6640625" customWidth="1"/>
    <col min="2" max="2" width="51.88671875" style="56" customWidth="1"/>
    <col min="3" max="3" width="22.6640625" style="57" customWidth="1"/>
    <col min="4" max="4" width="23.6640625" style="43" customWidth="1"/>
    <col min="5" max="5" width="18.88671875" style="43" customWidth="1"/>
    <col min="6" max="256" width="10" customWidth="1"/>
  </cols>
  <sheetData>
    <row r="1" spans="1:5">
      <c r="A1" s="58" t="s">
        <v>80</v>
      </c>
      <c r="B1" s="59" t="s">
        <v>157</v>
      </c>
      <c r="C1" s="60" t="s">
        <v>172</v>
      </c>
      <c r="D1" s="61" t="s">
        <v>173</v>
      </c>
      <c r="E1" s="62" t="s">
        <v>89</v>
      </c>
    </row>
    <row r="2" spans="1:5" ht="15">
      <c r="A2" s="63">
        <v>42765</v>
      </c>
      <c r="B2" s="6" t="s">
        <v>174</v>
      </c>
      <c r="C2" s="64">
        <v>869972.52</v>
      </c>
      <c r="D2" s="144"/>
      <c r="E2" s="148"/>
    </row>
    <row r="3" spans="1:5" ht="15">
      <c r="A3" s="69">
        <v>42773</v>
      </c>
      <c r="B3" s="171" t="s">
        <v>175</v>
      </c>
      <c r="C3" s="64">
        <v>425599.06</v>
      </c>
      <c r="D3" s="144"/>
      <c r="E3" s="142">
        <f>SUM(D2:D217)</f>
        <v>75780820.349999994</v>
      </c>
    </row>
    <row r="4" spans="1:5" ht="15">
      <c r="A4" s="69">
        <v>42773</v>
      </c>
      <c r="B4" s="6" t="s">
        <v>176</v>
      </c>
      <c r="C4" s="64">
        <v>291200</v>
      </c>
      <c r="D4" s="144"/>
      <c r="E4" s="143">
        <f>SUM(C2:C217)</f>
        <v>75780820.349999964</v>
      </c>
    </row>
    <row r="5" spans="1:5" ht="15">
      <c r="A5" s="69">
        <v>42773</v>
      </c>
      <c r="B5" s="6" t="s">
        <v>177</v>
      </c>
      <c r="C5" s="64">
        <v>466198.2</v>
      </c>
      <c r="D5" s="144"/>
      <c r="E5" s="145"/>
    </row>
    <row r="6" spans="1:5" ht="15">
      <c r="A6" s="126">
        <v>42775</v>
      </c>
      <c r="B6" s="6" t="s">
        <v>178</v>
      </c>
      <c r="C6" s="64">
        <v>43811</v>
      </c>
      <c r="D6" s="144"/>
      <c r="E6" s="145"/>
    </row>
    <row r="7" spans="1:5" ht="15">
      <c r="A7" s="126">
        <v>42775</v>
      </c>
      <c r="B7" s="6" t="s">
        <v>179</v>
      </c>
      <c r="C7" s="64">
        <v>99000</v>
      </c>
      <c r="D7" s="144"/>
      <c r="E7" s="145"/>
    </row>
    <row r="8" spans="1:5" ht="15">
      <c r="A8" s="69">
        <v>42775</v>
      </c>
      <c r="B8" s="6" t="s">
        <v>180</v>
      </c>
      <c r="C8" s="64"/>
      <c r="D8" s="144">
        <v>2195781.2200000002</v>
      </c>
      <c r="E8" s="145"/>
    </row>
    <row r="9" spans="1:5" ht="15">
      <c r="A9" s="69">
        <v>42780</v>
      </c>
      <c r="B9" s="6" t="s">
        <v>181</v>
      </c>
      <c r="C9" s="64">
        <v>507129.2</v>
      </c>
      <c r="D9" s="144"/>
      <c r="E9" s="145"/>
    </row>
    <row r="10" spans="1:5" ht="15">
      <c r="A10" s="69">
        <v>42780</v>
      </c>
      <c r="B10" s="6" t="s">
        <v>182</v>
      </c>
      <c r="C10" s="64">
        <v>77050.899999999994</v>
      </c>
      <c r="D10" s="144"/>
      <c r="E10" s="145"/>
    </row>
    <row r="11" spans="1:5" ht="15">
      <c r="A11" s="69">
        <v>42780</v>
      </c>
      <c r="B11" s="6" t="s">
        <v>183</v>
      </c>
      <c r="C11" s="64">
        <v>389948.3</v>
      </c>
      <c r="D11" s="144"/>
      <c r="E11" s="145"/>
    </row>
    <row r="12" spans="1:5" ht="15">
      <c r="A12" s="69">
        <v>42780</v>
      </c>
      <c r="B12" s="6" t="s">
        <v>184</v>
      </c>
      <c r="C12" s="64">
        <v>180846</v>
      </c>
      <c r="D12" s="144"/>
      <c r="E12" s="145"/>
    </row>
    <row r="13" spans="1:5" ht="15">
      <c r="A13" s="69">
        <v>42783</v>
      </c>
      <c r="B13" s="6" t="s">
        <v>185</v>
      </c>
      <c r="C13" s="64">
        <v>409348.3</v>
      </c>
      <c r="D13" s="144"/>
      <c r="E13" s="145"/>
    </row>
    <row r="14" spans="1:5" ht="15">
      <c r="A14" s="69">
        <v>42786</v>
      </c>
      <c r="B14" s="6" t="s">
        <v>186</v>
      </c>
      <c r="C14" s="64">
        <v>54421.4</v>
      </c>
      <c r="D14" s="144"/>
      <c r="E14" s="145"/>
    </row>
    <row r="15" spans="1:5" ht="15">
      <c r="A15" s="69">
        <v>42787</v>
      </c>
      <c r="B15" s="6" t="s">
        <v>187</v>
      </c>
      <c r="C15" s="64">
        <v>278198.5</v>
      </c>
      <c r="D15" s="144"/>
      <c r="E15" s="145"/>
    </row>
    <row r="16" spans="1:5" ht="15">
      <c r="A16" s="69">
        <v>42787</v>
      </c>
      <c r="B16" s="6" t="s">
        <v>188</v>
      </c>
      <c r="C16" s="64">
        <v>215400</v>
      </c>
      <c r="D16" s="144"/>
      <c r="E16" s="145"/>
    </row>
    <row r="17" spans="1:4" ht="15">
      <c r="A17" s="69">
        <v>42787</v>
      </c>
      <c r="B17" s="6" t="s">
        <v>189</v>
      </c>
      <c r="C17" s="64">
        <v>49500</v>
      </c>
      <c r="D17" s="144"/>
    </row>
    <row r="18" spans="1:4" ht="15">
      <c r="A18" s="69">
        <v>42789</v>
      </c>
      <c r="B18" s="6" t="s">
        <v>190</v>
      </c>
      <c r="C18" s="64">
        <v>267279.40000000002</v>
      </c>
      <c r="D18" s="144"/>
    </row>
    <row r="19" spans="1:4" ht="15">
      <c r="A19" s="69">
        <v>42790</v>
      </c>
      <c r="B19" s="6" t="s">
        <v>191</v>
      </c>
      <c r="C19" s="64">
        <v>42576.7</v>
      </c>
      <c r="D19" s="144"/>
    </row>
    <row r="20" spans="1:4" ht="15">
      <c r="A20" s="69">
        <v>42795</v>
      </c>
      <c r="B20" s="6" t="s">
        <v>192</v>
      </c>
      <c r="C20" s="64">
        <v>30953.200000000001</v>
      </c>
      <c r="D20" s="144"/>
    </row>
    <row r="21" spans="1:4" ht="15">
      <c r="A21" s="69">
        <v>42803</v>
      </c>
      <c r="B21" s="6" t="s">
        <v>193</v>
      </c>
      <c r="C21" s="64">
        <v>312640.59999999998</v>
      </c>
      <c r="D21" s="144"/>
    </row>
    <row r="22" spans="1:4" ht="15">
      <c r="A22" s="69">
        <v>42803</v>
      </c>
      <c r="B22" s="6" t="s">
        <v>194</v>
      </c>
      <c r="C22" s="64">
        <v>270000</v>
      </c>
      <c r="D22" s="144"/>
    </row>
    <row r="23" spans="1:4" ht="15">
      <c r="A23" s="69">
        <v>42807</v>
      </c>
      <c r="B23" s="6" t="s">
        <v>195</v>
      </c>
      <c r="C23" s="64">
        <v>689769</v>
      </c>
      <c r="D23" s="144"/>
    </row>
    <row r="24" spans="1:4" ht="15">
      <c r="A24" s="69">
        <v>42808</v>
      </c>
      <c r="B24" s="6" t="s">
        <v>196</v>
      </c>
      <c r="C24" s="64">
        <v>568790.6</v>
      </c>
      <c r="D24" s="144"/>
    </row>
    <row r="25" spans="1:4" ht="15">
      <c r="A25" s="69">
        <v>42809</v>
      </c>
      <c r="B25" s="6" t="s">
        <v>197</v>
      </c>
      <c r="C25" s="64">
        <v>418954.8</v>
      </c>
      <c r="D25" s="144"/>
    </row>
    <row r="26" spans="1:4" ht="15">
      <c r="A26" s="69">
        <v>42810</v>
      </c>
      <c r="B26" s="6" t="s">
        <v>198</v>
      </c>
      <c r="C26" s="64">
        <v>448780.79999999999</v>
      </c>
      <c r="D26" s="144"/>
    </row>
    <row r="27" spans="1:4" ht="15">
      <c r="A27" s="69">
        <v>42810</v>
      </c>
      <c r="B27" s="6" t="s">
        <v>199</v>
      </c>
      <c r="C27" s="64">
        <v>144500</v>
      </c>
      <c r="D27" s="144"/>
    </row>
    <row r="28" spans="1:4" ht="15">
      <c r="A28" s="69">
        <v>42810</v>
      </c>
      <c r="B28" s="6" t="s">
        <v>200</v>
      </c>
      <c r="C28" s="64"/>
      <c r="D28" s="144">
        <v>1000000</v>
      </c>
    </row>
    <row r="29" spans="1:4" ht="15">
      <c r="A29" s="69">
        <v>42810</v>
      </c>
      <c r="B29" s="6" t="s">
        <v>201</v>
      </c>
      <c r="C29" s="64"/>
      <c r="D29" s="144">
        <v>400000</v>
      </c>
    </row>
    <row r="30" spans="1:4" ht="15">
      <c r="A30" s="69">
        <v>42810</v>
      </c>
      <c r="B30" s="6" t="s">
        <v>202</v>
      </c>
      <c r="C30" s="64"/>
      <c r="D30" s="144">
        <v>1000000</v>
      </c>
    </row>
    <row r="31" spans="1:4" ht="15">
      <c r="A31" s="69">
        <v>42810</v>
      </c>
      <c r="B31" s="6" t="s">
        <v>203</v>
      </c>
      <c r="C31" s="64"/>
      <c r="D31" s="144">
        <v>1000000</v>
      </c>
    </row>
    <row r="32" spans="1:4" ht="15">
      <c r="A32" s="69">
        <v>42810</v>
      </c>
      <c r="B32" s="6" t="s">
        <v>204</v>
      </c>
      <c r="C32" s="64"/>
      <c r="D32" s="144">
        <v>730222</v>
      </c>
    </row>
    <row r="33" spans="1:4" ht="15">
      <c r="A33" s="69">
        <v>42810</v>
      </c>
      <c r="B33" s="6" t="s">
        <v>205</v>
      </c>
      <c r="C33" s="64"/>
      <c r="D33" s="144">
        <v>632584.4</v>
      </c>
    </row>
    <row r="34" spans="1:4" ht="15">
      <c r="A34" s="69">
        <v>42814</v>
      </c>
      <c r="B34" s="6" t="s">
        <v>206</v>
      </c>
      <c r="C34" s="64">
        <v>1153518.3</v>
      </c>
      <c r="D34" s="144"/>
    </row>
    <row r="35" spans="1:4" ht="15">
      <c r="A35" s="69">
        <v>42815</v>
      </c>
      <c r="B35" s="6" t="s">
        <v>207</v>
      </c>
      <c r="C35" s="64">
        <v>273199.19</v>
      </c>
      <c r="D35" s="144"/>
    </row>
    <row r="36" spans="1:4" ht="15">
      <c r="A36" s="69">
        <v>42816</v>
      </c>
      <c r="B36" s="6" t="s">
        <v>183</v>
      </c>
      <c r="C36" s="64">
        <v>153592.9</v>
      </c>
      <c r="D36" s="144"/>
    </row>
    <row r="37" spans="1:4" ht="15">
      <c r="A37" s="69">
        <v>42816</v>
      </c>
      <c r="B37" s="6" t="s">
        <v>208</v>
      </c>
      <c r="C37" s="64">
        <v>428292.9</v>
      </c>
      <c r="D37" s="144"/>
    </row>
    <row r="38" spans="1:4" ht="15">
      <c r="A38" s="69">
        <v>42817</v>
      </c>
      <c r="B38" s="6" t="s">
        <v>209</v>
      </c>
      <c r="C38" s="64"/>
      <c r="D38" s="144">
        <v>2400000</v>
      </c>
    </row>
    <row r="39" spans="1:4" ht="15">
      <c r="A39" s="69">
        <v>42817</v>
      </c>
      <c r="B39" s="6" t="s">
        <v>210</v>
      </c>
      <c r="C39" s="64"/>
      <c r="D39" s="144">
        <v>150763.48000000001</v>
      </c>
    </row>
    <row r="40" spans="1:4" ht="15">
      <c r="A40" s="69">
        <v>42818</v>
      </c>
      <c r="B40" s="6" t="s">
        <v>211</v>
      </c>
      <c r="C40" s="64">
        <v>201309.6</v>
      </c>
      <c r="D40" s="144"/>
    </row>
    <row r="41" spans="1:4" ht="15">
      <c r="A41" s="69">
        <v>42818</v>
      </c>
      <c r="B41" s="6" t="s">
        <v>212</v>
      </c>
      <c r="C41" s="64">
        <v>194241.6</v>
      </c>
      <c r="D41" s="144"/>
    </row>
    <row r="42" spans="1:4" ht="15">
      <c r="A42" s="69">
        <v>42821</v>
      </c>
      <c r="B42" s="6" t="s">
        <v>213</v>
      </c>
      <c r="C42" s="64">
        <v>697739.5</v>
      </c>
      <c r="D42" s="144"/>
    </row>
    <row r="43" spans="1:4" ht="15">
      <c r="A43" s="69">
        <v>42823</v>
      </c>
      <c r="B43" s="6" t="s">
        <v>214</v>
      </c>
      <c r="C43" s="64">
        <v>174171.6</v>
      </c>
      <c r="D43" s="144"/>
    </row>
    <row r="44" spans="1:4" ht="15">
      <c r="A44" s="69">
        <v>42823</v>
      </c>
      <c r="B44" s="6" t="s">
        <v>215</v>
      </c>
      <c r="C44" s="64">
        <v>32373.599999999999</v>
      </c>
      <c r="D44" s="144"/>
    </row>
    <row r="45" spans="1:4" ht="15">
      <c r="A45" s="69">
        <v>42824</v>
      </c>
      <c r="B45" s="6" t="s">
        <v>216</v>
      </c>
      <c r="C45" s="64">
        <v>660856.69999999995</v>
      </c>
      <c r="D45" s="144"/>
    </row>
    <row r="46" spans="1:4" ht="15">
      <c r="A46" s="69">
        <v>42824</v>
      </c>
      <c r="B46" s="6" t="s">
        <v>217</v>
      </c>
      <c r="C46" s="64">
        <v>598000</v>
      </c>
      <c r="D46" s="144"/>
    </row>
    <row r="47" spans="1:4" ht="15">
      <c r="A47" s="69">
        <v>42825</v>
      </c>
      <c r="B47" s="6" t="s">
        <v>218</v>
      </c>
      <c r="C47" s="64"/>
      <c r="D47" s="144">
        <v>1200000</v>
      </c>
    </row>
    <row r="48" spans="1:4" ht="15">
      <c r="A48" s="69">
        <v>42829</v>
      </c>
      <c r="B48" s="6" t="s">
        <v>219</v>
      </c>
      <c r="C48" s="64"/>
      <c r="D48" s="144">
        <v>1396106.02</v>
      </c>
    </row>
    <row r="49" spans="1:4" ht="15">
      <c r="A49" s="69">
        <v>42829</v>
      </c>
      <c r="B49" s="6" t="s">
        <v>220</v>
      </c>
      <c r="C49" s="64"/>
      <c r="D49" s="144">
        <v>13707.25</v>
      </c>
    </row>
    <row r="50" spans="1:4" ht="15">
      <c r="A50" s="69">
        <v>42829</v>
      </c>
      <c r="B50" s="6" t="s">
        <v>221</v>
      </c>
      <c r="C50" s="64">
        <v>228955.25</v>
      </c>
      <c r="D50" s="144"/>
    </row>
    <row r="51" spans="1:4" ht="15">
      <c r="A51" s="69">
        <v>42830</v>
      </c>
      <c r="B51" s="6" t="s">
        <v>222</v>
      </c>
      <c r="C51" s="64">
        <v>686573.3</v>
      </c>
      <c r="D51" s="144"/>
    </row>
    <row r="52" spans="1:4" ht="15">
      <c r="A52" s="69">
        <v>42831</v>
      </c>
      <c r="B52" s="6" t="s">
        <v>223</v>
      </c>
      <c r="C52" s="64">
        <v>2695913.6</v>
      </c>
      <c r="D52" s="144"/>
    </row>
    <row r="53" spans="1:4" ht="15">
      <c r="A53" s="69">
        <v>42831</v>
      </c>
      <c r="B53" s="6" t="s">
        <v>224</v>
      </c>
      <c r="C53" s="64"/>
      <c r="D53" s="144">
        <v>2300000</v>
      </c>
    </row>
    <row r="54" spans="1:4" ht="15">
      <c r="A54" s="69">
        <v>42836</v>
      </c>
      <c r="B54" s="6" t="s">
        <v>218</v>
      </c>
      <c r="C54" s="64"/>
      <c r="D54" s="144">
        <v>2441442</v>
      </c>
    </row>
    <row r="55" spans="1:4" ht="15">
      <c r="A55" s="69">
        <v>42832</v>
      </c>
      <c r="B55" s="6" t="s">
        <v>225</v>
      </c>
      <c r="C55" s="64">
        <v>1130000</v>
      </c>
      <c r="D55" s="144"/>
    </row>
    <row r="56" spans="1:4" ht="15">
      <c r="A56" s="69">
        <v>42835</v>
      </c>
      <c r="B56" s="6" t="s">
        <v>226</v>
      </c>
      <c r="C56" s="64">
        <v>1717072.37</v>
      </c>
      <c r="D56" s="144"/>
    </row>
    <row r="57" spans="1:4" ht="15">
      <c r="A57" s="69">
        <v>42836</v>
      </c>
      <c r="B57" s="6" t="s">
        <v>227</v>
      </c>
      <c r="C57" s="64">
        <v>146757.6</v>
      </c>
      <c r="D57" s="144"/>
    </row>
    <row r="58" spans="1:4" ht="15">
      <c r="A58" s="69">
        <v>42836</v>
      </c>
      <c r="B58" s="6" t="s">
        <v>228</v>
      </c>
      <c r="C58" s="64">
        <v>603000</v>
      </c>
      <c r="D58" s="144"/>
    </row>
    <row r="59" spans="1:4" ht="15">
      <c r="A59" s="69">
        <v>42842</v>
      </c>
      <c r="B59" s="6" t="s">
        <v>229</v>
      </c>
      <c r="C59" s="64">
        <v>334251</v>
      </c>
      <c r="D59" s="144"/>
    </row>
    <row r="60" spans="1:4" ht="15">
      <c r="A60" s="69">
        <v>42842</v>
      </c>
      <c r="B60" s="6" t="s">
        <v>230</v>
      </c>
      <c r="C60" s="64">
        <v>41130.1</v>
      </c>
      <c r="D60" s="144"/>
    </row>
    <row r="61" spans="1:4" ht="15">
      <c r="A61" s="69">
        <v>42843</v>
      </c>
      <c r="B61" s="6" t="s">
        <v>231</v>
      </c>
      <c r="C61" s="64"/>
      <c r="D61" s="144">
        <v>80000</v>
      </c>
    </row>
    <row r="62" spans="1:4" ht="15">
      <c r="A62" s="69">
        <v>42843</v>
      </c>
      <c r="B62" s="6" t="s">
        <v>232</v>
      </c>
      <c r="C62" s="64">
        <v>1212339.2</v>
      </c>
      <c r="D62" s="144"/>
    </row>
    <row r="63" spans="1:4" ht="15">
      <c r="A63" s="69">
        <v>42843</v>
      </c>
      <c r="B63" s="6" t="s">
        <v>233</v>
      </c>
      <c r="C63" s="64">
        <v>566127.4</v>
      </c>
      <c r="D63" s="144"/>
    </row>
    <row r="64" spans="1:4" ht="15">
      <c r="A64" s="69">
        <v>42846</v>
      </c>
      <c r="B64" s="6" t="s">
        <v>234</v>
      </c>
      <c r="C64" s="64">
        <v>243582.4</v>
      </c>
      <c r="D64" s="144"/>
    </row>
    <row r="65" spans="1:5" ht="15">
      <c r="A65" s="69">
        <v>42846</v>
      </c>
      <c r="B65" s="6" t="s">
        <v>235</v>
      </c>
      <c r="C65" s="64"/>
      <c r="D65" s="144">
        <v>3000000</v>
      </c>
      <c r="E65" s="145"/>
    </row>
    <row r="66" spans="1:5" ht="15">
      <c r="A66" s="69">
        <v>42845</v>
      </c>
      <c r="B66" s="6" t="s">
        <v>236</v>
      </c>
      <c r="C66" s="64">
        <v>545082</v>
      </c>
      <c r="D66" s="144"/>
      <c r="E66" s="145">
        <v>545082</v>
      </c>
    </row>
    <row r="67" spans="1:5" ht="15">
      <c r="A67" s="69">
        <v>42850</v>
      </c>
      <c r="B67" s="6" t="s">
        <v>237</v>
      </c>
      <c r="C67" s="64">
        <v>1303569.8999999999</v>
      </c>
      <c r="D67" s="144"/>
      <c r="E67" s="145">
        <v>1303569.8999999999</v>
      </c>
    </row>
    <row r="68" spans="1:5" ht="60">
      <c r="A68" s="69">
        <v>42850</v>
      </c>
      <c r="B68" s="6" t="s">
        <v>238</v>
      </c>
      <c r="C68" s="64"/>
      <c r="D68" s="144">
        <v>675014</v>
      </c>
      <c r="E68" s="174" t="s">
        <v>239</v>
      </c>
    </row>
    <row r="69" spans="1:5" ht="30">
      <c r="A69" s="69">
        <v>42851</v>
      </c>
      <c r="B69" s="6" t="s">
        <v>240</v>
      </c>
      <c r="C69" s="64"/>
      <c r="D69" s="144">
        <v>1109246.22</v>
      </c>
      <c r="E69" s="174" t="s">
        <v>241</v>
      </c>
    </row>
    <row r="70" spans="1:5" ht="15">
      <c r="A70" s="69">
        <v>42851</v>
      </c>
      <c r="B70" s="6" t="s">
        <v>242</v>
      </c>
      <c r="C70" s="64">
        <v>1066191.2</v>
      </c>
      <c r="D70" s="144"/>
      <c r="E70" s="174"/>
    </row>
    <row r="71" spans="1:5" ht="15">
      <c r="A71" s="69">
        <v>42852</v>
      </c>
      <c r="B71" s="6" t="s">
        <v>243</v>
      </c>
      <c r="C71" s="64">
        <v>511361.2</v>
      </c>
      <c r="D71" s="144"/>
      <c r="E71" s="174"/>
    </row>
    <row r="72" spans="1:5" ht="15">
      <c r="A72" s="69">
        <v>42853</v>
      </c>
      <c r="B72" s="6" t="s">
        <v>235</v>
      </c>
      <c r="C72" s="64"/>
      <c r="D72" s="144">
        <v>3000000</v>
      </c>
      <c r="E72" s="174"/>
    </row>
    <row r="73" spans="1:5" ht="15">
      <c r="A73" s="69">
        <v>42858</v>
      </c>
      <c r="B73" s="6" t="s">
        <v>244</v>
      </c>
      <c r="C73" s="64">
        <v>1267860.6000000001</v>
      </c>
      <c r="D73" s="144"/>
      <c r="E73" s="174"/>
    </row>
    <row r="74" spans="1:5" ht="15">
      <c r="A74" s="69">
        <v>42858</v>
      </c>
      <c r="B74" s="6" t="s">
        <v>245</v>
      </c>
      <c r="C74" s="64">
        <v>546777.69999999995</v>
      </c>
      <c r="D74" s="144"/>
      <c r="E74" s="174"/>
    </row>
    <row r="75" spans="1:5" ht="15">
      <c r="A75" s="69">
        <v>42860</v>
      </c>
      <c r="B75" s="6" t="s">
        <v>246</v>
      </c>
      <c r="C75" s="64">
        <v>743656.9</v>
      </c>
      <c r="D75" s="144"/>
      <c r="E75" s="174"/>
    </row>
    <row r="76" spans="1:5" ht="15">
      <c r="A76" s="69">
        <v>42860</v>
      </c>
      <c r="B76" s="6" t="s">
        <v>247</v>
      </c>
      <c r="C76" s="64"/>
      <c r="D76" s="144">
        <v>545082</v>
      </c>
      <c r="E76" s="174"/>
    </row>
    <row r="77" spans="1:5" ht="15">
      <c r="A77" s="69">
        <v>42863</v>
      </c>
      <c r="B77" s="6" t="s">
        <v>248</v>
      </c>
      <c r="C77" s="64"/>
      <c r="D77" s="144">
        <v>1489417.5</v>
      </c>
      <c r="E77" s="174"/>
    </row>
    <row r="78" spans="1:5" ht="15">
      <c r="A78" s="69">
        <v>42863</v>
      </c>
      <c r="B78" s="6" t="s">
        <v>249</v>
      </c>
      <c r="C78" s="64"/>
      <c r="D78" s="144">
        <v>450000</v>
      </c>
      <c r="E78" s="174"/>
    </row>
    <row r="79" spans="1:5" ht="15">
      <c r="A79" s="69">
        <v>42863</v>
      </c>
      <c r="B79" s="6" t="s">
        <v>250</v>
      </c>
      <c r="C79" s="64"/>
      <c r="D79" s="144">
        <v>500000</v>
      </c>
      <c r="E79" s="174"/>
    </row>
    <row r="80" spans="1:5" ht="15">
      <c r="A80" s="69">
        <v>42863</v>
      </c>
      <c r="B80" s="6" t="s">
        <v>251</v>
      </c>
      <c r="C80" s="64">
        <v>423487.3</v>
      </c>
      <c r="D80" s="144"/>
      <c r="E80" s="174"/>
    </row>
    <row r="81" spans="1:5" ht="15">
      <c r="A81" s="69">
        <v>42863</v>
      </c>
      <c r="B81" s="6" t="s">
        <v>252</v>
      </c>
      <c r="C81" s="64">
        <v>311850</v>
      </c>
      <c r="D81" s="144"/>
      <c r="E81" s="174"/>
    </row>
    <row r="82" spans="1:5" ht="15">
      <c r="A82" s="69">
        <v>42864</v>
      </c>
      <c r="B82" s="6" t="s">
        <v>253</v>
      </c>
      <c r="C82" s="64">
        <v>193316.5</v>
      </c>
      <c r="D82" s="144"/>
      <c r="E82" s="174"/>
    </row>
    <row r="83" spans="1:5" ht="15">
      <c r="A83" s="69">
        <v>42864</v>
      </c>
      <c r="B83" s="6" t="s">
        <v>254</v>
      </c>
      <c r="C83" s="64">
        <v>155925</v>
      </c>
      <c r="D83" s="144"/>
      <c r="E83" s="174"/>
    </row>
    <row r="84" spans="1:5" ht="15">
      <c r="A84" s="69">
        <v>42865</v>
      </c>
      <c r="B84" s="6" t="s">
        <v>255</v>
      </c>
      <c r="C84" s="64">
        <v>636219.9</v>
      </c>
      <c r="D84" s="144"/>
      <c r="E84" s="174"/>
    </row>
    <row r="85" spans="1:5" ht="15">
      <c r="A85" s="69">
        <v>42866</v>
      </c>
      <c r="B85" s="6" t="s">
        <v>256</v>
      </c>
      <c r="C85" s="64">
        <v>490442</v>
      </c>
      <c r="D85" s="144"/>
      <c r="E85" s="174"/>
    </row>
    <row r="86" spans="1:5" ht="15">
      <c r="A86" s="69">
        <v>42867</v>
      </c>
      <c r="B86" s="6" t="s">
        <v>257</v>
      </c>
      <c r="C86" s="64"/>
      <c r="D86" s="144">
        <v>2211240.7000000002</v>
      </c>
      <c r="E86" s="174"/>
    </row>
    <row r="87" spans="1:5" ht="15">
      <c r="A87" s="69">
        <v>42867</v>
      </c>
      <c r="B87" s="6" t="s">
        <v>258</v>
      </c>
      <c r="C87" s="64">
        <v>90486.399999999994</v>
      </c>
      <c r="D87" s="144"/>
      <c r="E87" s="174"/>
    </row>
    <row r="88" spans="1:5" ht="15">
      <c r="A88" s="69">
        <v>42871</v>
      </c>
      <c r="B88" s="6" t="s">
        <v>259</v>
      </c>
      <c r="C88" s="64">
        <v>589558.69999999995</v>
      </c>
      <c r="D88" s="144"/>
      <c r="E88" s="174"/>
    </row>
    <row r="89" spans="1:5" ht="15">
      <c r="A89" s="69">
        <v>42871</v>
      </c>
      <c r="B89" s="6" t="s">
        <v>260</v>
      </c>
      <c r="C89" s="64">
        <v>178770.8</v>
      </c>
      <c r="D89" s="144"/>
      <c r="E89" s="174"/>
    </row>
    <row r="90" spans="1:5" ht="15">
      <c r="A90" s="69">
        <v>42872</v>
      </c>
      <c r="B90" s="6" t="s">
        <v>261</v>
      </c>
      <c r="C90" s="64">
        <v>161433.4</v>
      </c>
      <c r="D90" s="144"/>
      <c r="E90" s="174"/>
    </row>
    <row r="91" spans="1:5" ht="15">
      <c r="A91" s="69">
        <v>42872</v>
      </c>
      <c r="B91" s="6" t="s">
        <v>262</v>
      </c>
      <c r="C91" s="64">
        <v>442441.7</v>
      </c>
      <c r="D91" s="144"/>
      <c r="E91" s="174"/>
    </row>
    <row r="92" spans="1:5" ht="15">
      <c r="A92" s="69">
        <v>42872</v>
      </c>
      <c r="B92" s="6" t="s">
        <v>263</v>
      </c>
      <c r="C92" s="64">
        <v>182983</v>
      </c>
      <c r="D92" s="144"/>
      <c r="E92" s="174"/>
    </row>
    <row r="93" spans="1:5" ht="15">
      <c r="A93" s="69">
        <v>42873</v>
      </c>
      <c r="B93" s="6" t="s">
        <v>264</v>
      </c>
      <c r="C93" s="64">
        <v>236641.7</v>
      </c>
      <c r="D93" s="144"/>
      <c r="E93" s="174"/>
    </row>
    <row r="94" spans="1:5" ht="15">
      <c r="A94" s="69">
        <v>42873</v>
      </c>
      <c r="B94" s="6" t="s">
        <v>265</v>
      </c>
      <c r="C94" s="64">
        <v>45243.199999999997</v>
      </c>
      <c r="D94" s="144"/>
      <c r="E94" s="174"/>
    </row>
    <row r="95" spans="1:5" ht="15">
      <c r="A95" s="69">
        <v>42877</v>
      </c>
      <c r="B95" s="6" t="s">
        <v>266</v>
      </c>
      <c r="C95" s="64"/>
      <c r="D95" s="144">
        <v>1927558.9</v>
      </c>
      <c r="E95" s="174"/>
    </row>
    <row r="96" spans="1:5" ht="15">
      <c r="A96" s="69">
        <v>42877</v>
      </c>
      <c r="B96" s="6" t="s">
        <v>267</v>
      </c>
      <c r="C96" s="64">
        <v>194978.7</v>
      </c>
      <c r="D96" s="144"/>
      <c r="E96" s="174"/>
    </row>
    <row r="97" spans="1:5" ht="15">
      <c r="A97" s="69">
        <v>42877</v>
      </c>
      <c r="B97" s="6" t="s">
        <v>268</v>
      </c>
      <c r="C97" s="64">
        <v>267940.8</v>
      </c>
      <c r="D97" s="144"/>
      <c r="E97" s="174"/>
    </row>
    <row r="98" spans="1:5" ht="15">
      <c r="A98" s="69">
        <v>42877</v>
      </c>
      <c r="B98" s="6" t="s">
        <v>269</v>
      </c>
      <c r="C98" s="64">
        <v>80716.7</v>
      </c>
      <c r="D98" s="144"/>
      <c r="E98" s="174"/>
    </row>
    <row r="99" spans="1:5" ht="15">
      <c r="A99" s="69">
        <v>42878</v>
      </c>
      <c r="B99" s="6" t="s">
        <v>270</v>
      </c>
      <c r="C99" s="64">
        <v>767377.6</v>
      </c>
      <c r="D99" s="144"/>
      <c r="E99" s="174"/>
    </row>
    <row r="100" spans="1:5" ht="15">
      <c r="A100" s="69">
        <v>42879</v>
      </c>
      <c r="B100" s="6" t="s">
        <v>271</v>
      </c>
      <c r="C100" s="64">
        <v>1135007.2</v>
      </c>
      <c r="D100" s="144"/>
      <c r="E100" s="174"/>
    </row>
    <row r="101" spans="1:5" ht="15">
      <c r="A101" s="69">
        <v>42884</v>
      </c>
      <c r="B101" s="6" t="s">
        <v>272</v>
      </c>
      <c r="C101" s="64"/>
      <c r="D101" s="144">
        <v>2446021</v>
      </c>
      <c r="E101" s="174"/>
    </row>
    <row r="102" spans="1:5" ht="15">
      <c r="A102" s="69">
        <v>42884</v>
      </c>
      <c r="B102" s="6" t="s">
        <v>273</v>
      </c>
      <c r="C102" s="64">
        <v>1240681.5</v>
      </c>
      <c r="D102" s="144"/>
      <c r="E102" s="174"/>
    </row>
    <row r="103" spans="1:5" ht="15">
      <c r="A103" s="69">
        <v>42884</v>
      </c>
      <c r="B103" s="6" t="s">
        <v>274</v>
      </c>
      <c r="C103" s="64">
        <v>238184.7</v>
      </c>
      <c r="D103" s="144"/>
      <c r="E103" s="174"/>
    </row>
    <row r="104" spans="1:5" ht="15">
      <c r="A104" s="69">
        <v>42884</v>
      </c>
      <c r="B104" s="6" t="s">
        <v>275</v>
      </c>
      <c r="C104" s="64">
        <v>171517.5</v>
      </c>
      <c r="D104" s="144"/>
      <c r="E104" s="174"/>
    </row>
    <row r="105" spans="1:5" ht="15">
      <c r="A105" s="69">
        <v>42885</v>
      </c>
      <c r="B105" s="6" t="s">
        <v>276</v>
      </c>
      <c r="C105" s="64">
        <v>805550.8</v>
      </c>
      <c r="D105" s="144"/>
      <c r="E105" s="174"/>
    </row>
    <row r="106" spans="1:5" ht="15">
      <c r="A106" s="69">
        <v>42885</v>
      </c>
      <c r="B106" s="6" t="s">
        <v>277</v>
      </c>
      <c r="C106" s="64">
        <v>134173.29999999999</v>
      </c>
      <c r="D106" s="144"/>
      <c r="E106" s="174"/>
    </row>
    <row r="107" spans="1:5" ht="15">
      <c r="A107" s="69">
        <v>42886</v>
      </c>
      <c r="B107" s="6" t="s">
        <v>278</v>
      </c>
      <c r="C107" s="64">
        <v>82788.3</v>
      </c>
      <c r="D107" s="144"/>
      <c r="E107" s="174"/>
    </row>
    <row r="108" spans="1:5" ht="15">
      <c r="A108" s="69">
        <v>42886</v>
      </c>
      <c r="B108" s="6" t="s">
        <v>279</v>
      </c>
      <c r="C108" s="64">
        <v>609228.30000000005</v>
      </c>
      <c r="D108" s="144"/>
      <c r="E108" s="174"/>
    </row>
    <row r="109" spans="1:5" ht="15">
      <c r="A109" s="69">
        <v>42886</v>
      </c>
      <c r="B109" s="6" t="s">
        <v>280</v>
      </c>
      <c r="C109" s="64">
        <v>171517.5</v>
      </c>
      <c r="D109" s="144"/>
      <c r="E109" s="174"/>
    </row>
    <row r="110" spans="1:5" ht="15">
      <c r="A110" s="69">
        <v>42887</v>
      </c>
      <c r="B110" s="6" t="s">
        <v>281</v>
      </c>
      <c r="C110" s="64">
        <v>1018063.7</v>
      </c>
      <c r="D110" s="144"/>
      <c r="E110" s="174"/>
    </row>
    <row r="111" spans="1:5" ht="15">
      <c r="A111" s="69">
        <v>42888</v>
      </c>
      <c r="B111" s="6" t="s">
        <v>282</v>
      </c>
      <c r="C111" s="64"/>
      <c r="D111" s="144">
        <v>1471705.6</v>
      </c>
      <c r="E111" s="174"/>
    </row>
    <row r="112" spans="1:5" ht="15">
      <c r="A112" s="69">
        <v>42892</v>
      </c>
      <c r="B112" s="6" t="s">
        <v>283</v>
      </c>
      <c r="C112" s="64"/>
      <c r="D112" s="144">
        <v>535525</v>
      </c>
      <c r="E112" s="174"/>
    </row>
    <row r="113" spans="1:5" ht="15">
      <c r="A113" s="69">
        <v>42892</v>
      </c>
      <c r="B113" s="6" t="s">
        <v>282</v>
      </c>
      <c r="C113" s="64"/>
      <c r="D113" s="144">
        <v>1700000</v>
      </c>
      <c r="E113" s="174"/>
    </row>
    <row r="114" spans="1:5" ht="15">
      <c r="A114" s="69">
        <v>42892</v>
      </c>
      <c r="B114" s="6" t="s">
        <v>284</v>
      </c>
      <c r="C114" s="64"/>
      <c r="D114" s="144">
        <v>900000</v>
      </c>
      <c r="E114" s="174"/>
    </row>
    <row r="115" spans="1:5" ht="15">
      <c r="A115" s="69">
        <v>42892</v>
      </c>
      <c r="B115" s="6" t="s">
        <v>285</v>
      </c>
      <c r="C115" s="64">
        <v>815291.6</v>
      </c>
      <c r="D115" s="144"/>
      <c r="E115" s="174"/>
    </row>
    <row r="116" spans="1:5" ht="15">
      <c r="A116" s="69">
        <v>42893</v>
      </c>
      <c r="B116" s="6" t="s">
        <v>286</v>
      </c>
      <c r="C116" s="64">
        <v>265838</v>
      </c>
      <c r="D116" s="144"/>
      <c r="E116" s="174"/>
    </row>
    <row r="117" spans="1:5" ht="15">
      <c r="A117" s="69">
        <v>42893</v>
      </c>
      <c r="B117" s="6" t="s">
        <v>287</v>
      </c>
      <c r="C117" s="64">
        <v>284327.40000000002</v>
      </c>
      <c r="D117" s="144"/>
      <c r="E117" s="174"/>
    </row>
    <row r="118" spans="1:5" ht="15">
      <c r="A118" s="69">
        <v>42894</v>
      </c>
      <c r="B118" s="6" t="s">
        <v>288</v>
      </c>
      <c r="C118" s="64"/>
      <c r="D118" s="144">
        <v>815291.6</v>
      </c>
      <c r="E118" s="174"/>
    </row>
    <row r="119" spans="1:5" ht="15">
      <c r="A119" s="69">
        <v>42894</v>
      </c>
      <c r="B119" s="6" t="s">
        <v>289</v>
      </c>
      <c r="C119" s="64">
        <v>815290.4</v>
      </c>
      <c r="D119" s="144"/>
      <c r="E119" s="174"/>
    </row>
    <row r="120" spans="1:5" ht="15">
      <c r="A120" s="69">
        <v>42895</v>
      </c>
      <c r="B120" s="6" t="s">
        <v>290</v>
      </c>
      <c r="C120" s="64">
        <v>754595.59</v>
      </c>
      <c r="D120" s="144"/>
      <c r="E120" s="174"/>
    </row>
    <row r="121" spans="1:5" ht="15">
      <c r="A121" s="69">
        <v>42898</v>
      </c>
      <c r="B121" s="6" t="s">
        <v>291</v>
      </c>
      <c r="C121" s="64"/>
      <c r="D121" s="144">
        <v>280000</v>
      </c>
      <c r="E121" s="174"/>
    </row>
    <row r="122" spans="1:5" ht="15">
      <c r="A122" s="69">
        <v>42898</v>
      </c>
      <c r="B122" s="6" t="s">
        <v>238</v>
      </c>
      <c r="C122" s="64"/>
      <c r="D122" s="144">
        <v>1704526.38</v>
      </c>
      <c r="E122" s="174"/>
    </row>
    <row r="123" spans="1:5" ht="15">
      <c r="A123" s="69">
        <v>42899</v>
      </c>
      <c r="B123" s="6" t="s">
        <v>292</v>
      </c>
      <c r="C123" s="64">
        <v>376186.6</v>
      </c>
      <c r="D123" s="144"/>
      <c r="E123" s="174"/>
    </row>
    <row r="124" spans="1:5" ht="15">
      <c r="A124" s="69">
        <v>42899</v>
      </c>
      <c r="B124" s="6" t="s">
        <v>293</v>
      </c>
      <c r="C124" s="64">
        <v>188093.3</v>
      </c>
      <c r="D124" s="144"/>
      <c r="E124" s="174"/>
    </row>
    <row r="125" spans="1:5" ht="15">
      <c r="A125" s="69">
        <v>42902</v>
      </c>
      <c r="B125" s="6" t="s">
        <v>294</v>
      </c>
      <c r="C125" s="64">
        <v>1609226.6</v>
      </c>
      <c r="D125" s="144"/>
      <c r="E125" s="174"/>
    </row>
    <row r="126" spans="1:5" ht="15">
      <c r="A126" s="69">
        <v>42902</v>
      </c>
      <c r="B126" s="6" t="s">
        <v>282</v>
      </c>
      <c r="C126" s="64"/>
      <c r="D126" s="144">
        <v>564280</v>
      </c>
      <c r="E126" s="174"/>
    </row>
    <row r="127" spans="1:5" ht="15">
      <c r="A127" s="69">
        <v>42906</v>
      </c>
      <c r="B127" s="6" t="s">
        <v>295</v>
      </c>
      <c r="C127" s="64">
        <v>188093.3</v>
      </c>
      <c r="D127" s="144"/>
      <c r="E127" s="174"/>
    </row>
    <row r="128" spans="1:5" ht="15">
      <c r="A128" s="228">
        <v>42906</v>
      </c>
      <c r="B128" s="229" t="s">
        <v>296</v>
      </c>
      <c r="C128" s="230">
        <v>1717072.37</v>
      </c>
      <c r="D128" s="144"/>
      <c r="E128" s="174"/>
    </row>
    <row r="129" spans="1:5" ht="15">
      <c r="A129" s="69">
        <v>42906</v>
      </c>
      <c r="B129" s="6" t="s">
        <v>282</v>
      </c>
      <c r="C129" s="64"/>
      <c r="D129" s="144">
        <v>1717072</v>
      </c>
      <c r="E129" s="174"/>
    </row>
    <row r="130" spans="1:5" ht="15">
      <c r="A130" s="69">
        <v>42907</v>
      </c>
      <c r="B130" s="6" t="s">
        <v>297</v>
      </c>
      <c r="C130" s="64">
        <v>455938.5</v>
      </c>
      <c r="D130" s="144"/>
      <c r="E130" s="174"/>
    </row>
    <row r="131" spans="1:5" ht="15">
      <c r="A131" s="69">
        <v>42908</v>
      </c>
      <c r="B131" s="6" t="s">
        <v>298</v>
      </c>
      <c r="C131" s="64">
        <v>477792.4</v>
      </c>
      <c r="D131" s="144"/>
      <c r="E131" s="174"/>
    </row>
    <row r="132" spans="1:5" ht="15">
      <c r="A132" s="69">
        <v>42908</v>
      </c>
      <c r="B132" s="6" t="s">
        <v>299</v>
      </c>
      <c r="C132" s="64">
        <v>2453686.4</v>
      </c>
      <c r="D132" s="144"/>
      <c r="E132" s="174"/>
    </row>
    <row r="133" spans="1:5" ht="15">
      <c r="A133" s="69">
        <v>42909</v>
      </c>
      <c r="B133" s="6" t="s">
        <v>300</v>
      </c>
      <c r="C133" s="64">
        <v>366049.5</v>
      </c>
      <c r="D133" s="144"/>
      <c r="E133" s="174"/>
    </row>
    <row r="134" spans="1:5" ht="15">
      <c r="A134" s="69">
        <v>42909</v>
      </c>
      <c r="B134" s="6" t="s">
        <v>238</v>
      </c>
      <c r="C134" s="64"/>
      <c r="D134" s="144">
        <v>545000</v>
      </c>
      <c r="E134" s="174"/>
    </row>
    <row r="135" spans="1:5" ht="15">
      <c r="A135" s="69">
        <v>42909</v>
      </c>
      <c r="B135" s="6" t="s">
        <v>238</v>
      </c>
      <c r="C135" s="64"/>
      <c r="D135" s="144">
        <v>1500000</v>
      </c>
      <c r="E135" s="174"/>
    </row>
    <row r="136" spans="1:5" ht="15">
      <c r="A136" s="69">
        <v>42909</v>
      </c>
      <c r="B136" s="6" t="s">
        <v>238</v>
      </c>
      <c r="C136" s="64"/>
      <c r="D136" s="144">
        <v>300000</v>
      </c>
      <c r="E136" s="174"/>
    </row>
    <row r="137" spans="1:5" ht="15">
      <c r="A137" s="69">
        <v>42913</v>
      </c>
      <c r="B137" s="6" t="s">
        <v>301</v>
      </c>
      <c r="C137" s="64"/>
      <c r="D137" s="144">
        <v>1375308</v>
      </c>
      <c r="E137" s="174"/>
    </row>
    <row r="138" spans="1:5" ht="15">
      <c r="A138" s="69">
        <v>42913</v>
      </c>
      <c r="B138" s="6" t="s">
        <v>302</v>
      </c>
      <c r="C138" s="64"/>
      <c r="D138" s="144">
        <v>145742.20000000001</v>
      </c>
      <c r="E138" s="174"/>
    </row>
    <row r="139" spans="1:5" ht="15">
      <c r="A139" s="69">
        <v>42913</v>
      </c>
      <c r="B139" s="6" t="s">
        <v>303</v>
      </c>
      <c r="C139" s="64"/>
      <c r="D139" s="144">
        <v>850000</v>
      </c>
      <c r="E139" s="174"/>
    </row>
    <row r="140" spans="1:5" ht="15">
      <c r="A140" s="69">
        <v>42913</v>
      </c>
      <c r="B140" s="6" t="s">
        <v>303</v>
      </c>
      <c r="C140" s="64"/>
      <c r="D140" s="144">
        <v>500000</v>
      </c>
      <c r="E140" s="174"/>
    </row>
    <row r="141" spans="1:5" ht="15">
      <c r="A141" s="69">
        <v>42913</v>
      </c>
      <c r="B141" s="6" t="s">
        <v>303</v>
      </c>
      <c r="C141" s="64"/>
      <c r="D141" s="144">
        <v>313659.12</v>
      </c>
      <c r="E141" s="174"/>
    </row>
    <row r="142" spans="1:5" ht="15">
      <c r="A142" s="69">
        <v>42913</v>
      </c>
      <c r="B142" s="6" t="s">
        <v>304</v>
      </c>
      <c r="C142" s="64"/>
      <c r="D142" s="144">
        <v>21077.66</v>
      </c>
      <c r="E142" s="174"/>
    </row>
    <row r="143" spans="1:5" ht="15">
      <c r="A143" s="69">
        <v>42913</v>
      </c>
      <c r="B143" s="6" t="s">
        <v>305</v>
      </c>
      <c r="C143" s="64">
        <v>449511.1</v>
      </c>
      <c r="D143" s="144"/>
      <c r="E143" s="174"/>
    </row>
    <row r="144" spans="1:5" ht="15">
      <c r="A144" s="69">
        <v>42913</v>
      </c>
      <c r="B144" s="6" t="s">
        <v>306</v>
      </c>
      <c r="C144" s="64"/>
      <c r="D144" s="144">
        <v>119659.6</v>
      </c>
      <c r="E144" s="174"/>
    </row>
    <row r="145" spans="1:5" ht="15">
      <c r="A145" s="69">
        <v>42914</v>
      </c>
      <c r="B145" s="6" t="s">
        <v>307</v>
      </c>
      <c r="C145" s="64">
        <v>440614.6</v>
      </c>
      <c r="D145" s="144"/>
      <c r="E145" s="174"/>
    </row>
    <row r="146" spans="1:5" ht="15">
      <c r="A146" s="69">
        <v>42915</v>
      </c>
      <c r="B146" s="6" t="s">
        <v>308</v>
      </c>
      <c r="C146" s="64">
        <v>1710018.4</v>
      </c>
      <c r="D146" s="144"/>
      <c r="E146" s="174"/>
    </row>
    <row r="147" spans="1:5" ht="15">
      <c r="A147" s="69">
        <v>42920</v>
      </c>
      <c r="B147" s="6" t="s">
        <v>309</v>
      </c>
      <c r="C147" s="64"/>
      <c r="D147" s="144">
        <v>380484.5</v>
      </c>
      <c r="E147" s="174"/>
    </row>
    <row r="148" spans="1:5" ht="15">
      <c r="A148" s="69">
        <v>42920</v>
      </c>
      <c r="B148" s="6" t="s">
        <v>310</v>
      </c>
      <c r="C148" s="64"/>
      <c r="D148" s="144">
        <v>1800000</v>
      </c>
      <c r="E148" s="174"/>
    </row>
    <row r="149" spans="1:5" ht="15">
      <c r="A149" s="69">
        <v>42920</v>
      </c>
      <c r="B149" s="6" t="s">
        <v>311</v>
      </c>
      <c r="C149" s="64">
        <v>2210333.1</v>
      </c>
      <c r="D149" s="144"/>
      <c r="E149" s="174"/>
    </row>
    <row r="150" spans="1:5" ht="15">
      <c r="A150" s="69">
        <v>42922</v>
      </c>
      <c r="B150" s="6" t="s">
        <v>310</v>
      </c>
      <c r="C150" s="64"/>
      <c r="D150" s="144">
        <v>300000</v>
      </c>
      <c r="E150" s="174"/>
    </row>
    <row r="151" spans="1:5" ht="15">
      <c r="A151" s="69">
        <v>42923</v>
      </c>
      <c r="B151" s="6" t="s">
        <v>312</v>
      </c>
      <c r="C151" s="64">
        <v>448117.4</v>
      </c>
      <c r="D151" s="144"/>
      <c r="E151" s="174"/>
    </row>
    <row r="152" spans="1:5" ht="15">
      <c r="A152" s="69">
        <v>42923</v>
      </c>
      <c r="B152" s="6" t="s">
        <v>313</v>
      </c>
      <c r="C152" s="64">
        <v>1493008.2</v>
      </c>
      <c r="D152" s="144"/>
      <c r="E152" s="174"/>
    </row>
    <row r="153" spans="1:5" ht="15">
      <c r="A153" s="69">
        <v>42923</v>
      </c>
      <c r="B153" s="6" t="s">
        <v>314</v>
      </c>
      <c r="C153" s="64">
        <v>220307.3</v>
      </c>
      <c r="D153" s="144"/>
      <c r="E153" s="174"/>
    </row>
    <row r="154" spans="1:5" ht="15">
      <c r="A154" s="69">
        <v>42923</v>
      </c>
      <c r="B154" s="6" t="s">
        <v>310</v>
      </c>
      <c r="C154" s="64"/>
      <c r="D154" s="144">
        <v>2210333.1</v>
      </c>
      <c r="E154" s="174"/>
    </row>
    <row r="155" spans="1:5" ht="15">
      <c r="A155" s="69">
        <v>42923</v>
      </c>
      <c r="B155" t="s">
        <v>315</v>
      </c>
      <c r="C155" s="64"/>
      <c r="D155" s="144">
        <v>525000</v>
      </c>
      <c r="E155" s="174"/>
    </row>
    <row r="156" spans="1:5" ht="15">
      <c r="A156" s="69">
        <v>42926</v>
      </c>
      <c r="B156" s="6" t="s">
        <v>316</v>
      </c>
      <c r="C156" s="64">
        <v>744638.5</v>
      </c>
      <c r="D156" s="144"/>
      <c r="E156" s="174"/>
    </row>
    <row r="157" spans="1:5" ht="15">
      <c r="A157" s="69">
        <v>42927</v>
      </c>
      <c r="B157" s="6" t="s">
        <v>310</v>
      </c>
      <c r="C157" s="64"/>
      <c r="D157" s="144">
        <v>1533308.1</v>
      </c>
      <c r="E157" s="174"/>
    </row>
    <row r="158" spans="1:5" ht="15">
      <c r="A158" s="69">
        <v>42927</v>
      </c>
      <c r="B158" s="6" t="s">
        <v>317</v>
      </c>
      <c r="C158" s="64">
        <v>1245923.6000000001</v>
      </c>
      <c r="D158" s="144"/>
      <c r="E158" s="174"/>
    </row>
    <row r="159" spans="1:5" ht="15">
      <c r="A159" s="69">
        <v>42927</v>
      </c>
      <c r="B159" s="6" t="s">
        <v>318</v>
      </c>
      <c r="C159" s="64">
        <v>114916.9</v>
      </c>
      <c r="D159" s="144"/>
      <c r="E159" s="174"/>
    </row>
    <row r="160" spans="1:5" ht="15">
      <c r="A160" s="69">
        <v>42928</v>
      </c>
      <c r="B160" s="6" t="s">
        <v>319</v>
      </c>
      <c r="C160" s="64">
        <v>237944.8</v>
      </c>
      <c r="D160" s="144"/>
      <c r="E160" s="174"/>
    </row>
    <row r="161" spans="1:5" ht="15">
      <c r="A161" s="69">
        <v>42928</v>
      </c>
      <c r="B161" s="6" t="s">
        <v>320</v>
      </c>
      <c r="C161" s="64"/>
      <c r="D161" s="144">
        <v>103124.8</v>
      </c>
      <c r="E161" s="174"/>
    </row>
    <row r="162" spans="1:5" ht="15">
      <c r="A162" s="69">
        <v>42929</v>
      </c>
      <c r="B162" s="6" t="s">
        <v>321</v>
      </c>
      <c r="C162" s="64">
        <v>65132.800000000003</v>
      </c>
      <c r="D162" s="144"/>
      <c r="E162" s="174"/>
    </row>
    <row r="163" spans="1:5" ht="15">
      <c r="A163" s="69">
        <v>42930</v>
      </c>
      <c r="B163" s="6" t="s">
        <v>322</v>
      </c>
      <c r="C163" s="64">
        <v>1251488.7</v>
      </c>
      <c r="D163" s="144"/>
      <c r="E163" s="174"/>
    </row>
    <row r="164" spans="1:5" ht="15">
      <c r="A164" s="69">
        <v>42930</v>
      </c>
      <c r="B164" t="s">
        <v>315</v>
      </c>
      <c r="C164" s="64"/>
      <c r="D164" s="144">
        <v>1235000</v>
      </c>
      <c r="E164" s="174"/>
    </row>
    <row r="165" spans="1:5" ht="15">
      <c r="A165" s="69">
        <v>42930</v>
      </c>
      <c r="B165" s="6" t="s">
        <v>309</v>
      </c>
      <c r="C165" s="64"/>
      <c r="D165" s="144">
        <v>1173582.6000000001</v>
      </c>
      <c r="E165" s="174"/>
    </row>
    <row r="166" spans="1:5" ht="15">
      <c r="A166" s="69">
        <v>42933</v>
      </c>
      <c r="B166" s="6" t="s">
        <v>323</v>
      </c>
      <c r="C166" s="64">
        <v>1871258.6</v>
      </c>
      <c r="D166" s="144"/>
      <c r="E166" s="174"/>
    </row>
    <row r="167" spans="1:5" ht="15">
      <c r="A167" s="69">
        <v>42933</v>
      </c>
      <c r="B167" t="s">
        <v>315</v>
      </c>
      <c r="C167" s="64"/>
      <c r="D167" s="144">
        <v>1430000</v>
      </c>
      <c r="E167" s="174"/>
    </row>
    <row r="168" spans="1:5" ht="15">
      <c r="A168" s="69">
        <v>42933</v>
      </c>
      <c r="B168" s="6" t="s">
        <v>324</v>
      </c>
      <c r="C168" s="64"/>
      <c r="D168" s="144">
        <v>66386.960000000006</v>
      </c>
      <c r="E168" s="174"/>
    </row>
    <row r="169" spans="1:5" ht="15">
      <c r="A169" s="69">
        <v>42933</v>
      </c>
      <c r="B169" s="6" t="s">
        <v>325</v>
      </c>
      <c r="C169" s="64">
        <v>697132.22</v>
      </c>
      <c r="D169" s="144"/>
      <c r="E169" s="174"/>
    </row>
    <row r="170" spans="1:5" ht="15">
      <c r="A170" s="69">
        <v>42933</v>
      </c>
      <c r="B170" s="6" t="s">
        <v>326</v>
      </c>
      <c r="C170" s="64"/>
      <c r="D170" s="144">
        <v>637763.38</v>
      </c>
      <c r="E170" s="174"/>
    </row>
    <row r="171" spans="1:5" ht="15">
      <c r="A171" s="69">
        <v>42934</v>
      </c>
      <c r="B171" s="6" t="s">
        <v>327</v>
      </c>
      <c r="C171" s="64"/>
      <c r="D171" s="144">
        <v>331624.5</v>
      </c>
      <c r="E171" s="174"/>
    </row>
    <row r="172" spans="1:5" ht="15">
      <c r="A172" s="69">
        <v>42934</v>
      </c>
      <c r="B172" t="s">
        <v>315</v>
      </c>
      <c r="C172" s="64"/>
      <c r="D172" s="144">
        <v>585000</v>
      </c>
      <c r="E172" s="174"/>
    </row>
    <row r="173" spans="1:5" ht="15">
      <c r="A173" s="69">
        <v>42935</v>
      </c>
      <c r="B173" s="6" t="s">
        <v>295</v>
      </c>
      <c r="C173" s="64">
        <v>1537591.48</v>
      </c>
      <c r="D173" s="144"/>
      <c r="E173" s="174"/>
    </row>
    <row r="174" spans="1:5" ht="15">
      <c r="A174" s="69">
        <v>42937</v>
      </c>
      <c r="B174" s="6" t="s">
        <v>310</v>
      </c>
      <c r="C174" s="64"/>
      <c r="D174" s="144">
        <v>2306697.7400000002</v>
      </c>
      <c r="E174" s="174"/>
    </row>
    <row r="175" spans="1:5" ht="15">
      <c r="A175" s="69">
        <v>42937</v>
      </c>
      <c r="B175" s="6" t="s">
        <v>304</v>
      </c>
      <c r="C175" s="64">
        <v>27.58</v>
      </c>
      <c r="D175" s="144"/>
      <c r="E175" s="174"/>
    </row>
    <row r="176" spans="1:5" ht="15">
      <c r="A176" s="69">
        <v>42941</v>
      </c>
      <c r="B176" s="6" t="s">
        <v>328</v>
      </c>
      <c r="C176" s="64">
        <v>2292088.14</v>
      </c>
      <c r="D176" s="144"/>
      <c r="E176" s="174"/>
    </row>
    <row r="177" spans="1:5" ht="15">
      <c r="A177" s="69">
        <v>42941</v>
      </c>
      <c r="B177" s="6" t="s">
        <v>329</v>
      </c>
      <c r="C177" s="64">
        <v>195398.58</v>
      </c>
      <c r="D177" s="144"/>
      <c r="E177" s="174"/>
    </row>
    <row r="178" spans="1:5" ht="15">
      <c r="A178" s="69">
        <v>42941</v>
      </c>
      <c r="B178" s="6" t="s">
        <v>330</v>
      </c>
      <c r="C178" s="64">
        <v>1176862.8400000001</v>
      </c>
      <c r="D178" s="144"/>
      <c r="E178" s="174"/>
    </row>
    <row r="179" spans="1:5" ht="15">
      <c r="A179" s="69">
        <v>42941</v>
      </c>
      <c r="B179" s="6" t="s">
        <v>331</v>
      </c>
      <c r="C179" s="64">
        <v>941917.86</v>
      </c>
      <c r="D179" s="144"/>
      <c r="E179" s="174"/>
    </row>
    <row r="180" spans="1:5" ht="15">
      <c r="A180" s="69">
        <v>42941</v>
      </c>
      <c r="B180" s="6" t="s">
        <v>332</v>
      </c>
      <c r="C180" s="64"/>
      <c r="D180" s="144">
        <v>470958.93</v>
      </c>
      <c r="E180" s="174"/>
    </row>
    <row r="181" spans="1:5" ht="15">
      <c r="A181" s="69">
        <v>42944</v>
      </c>
      <c r="B181" s="6" t="s">
        <v>333</v>
      </c>
      <c r="C181" s="64">
        <v>1077222.67</v>
      </c>
      <c r="D181" s="144"/>
      <c r="E181" s="174"/>
    </row>
    <row r="182" spans="1:5" ht="15">
      <c r="A182" s="69">
        <v>42944</v>
      </c>
      <c r="B182" s="6" t="s">
        <v>334</v>
      </c>
      <c r="C182" s="64"/>
      <c r="D182" s="144">
        <v>3000000</v>
      </c>
      <c r="E182" s="174"/>
    </row>
    <row r="183" spans="1:5" ht="15">
      <c r="A183" s="69">
        <v>42944</v>
      </c>
      <c r="B183" s="6" t="s">
        <v>335</v>
      </c>
      <c r="C183" s="64">
        <v>189745.98</v>
      </c>
      <c r="D183" s="144"/>
      <c r="E183" s="174"/>
    </row>
    <row r="184" spans="1:5" ht="15">
      <c r="A184" s="69">
        <v>42948</v>
      </c>
      <c r="B184" s="6" t="s">
        <v>336</v>
      </c>
      <c r="C184" s="64"/>
      <c r="D184" s="144">
        <v>2402277.14</v>
      </c>
      <c r="E184" s="174"/>
    </row>
    <row r="185" spans="1:5" ht="15">
      <c r="A185" s="69">
        <v>42961</v>
      </c>
      <c r="B185" s="6" t="s">
        <v>337</v>
      </c>
      <c r="C185" s="64">
        <v>1317107.49</v>
      </c>
      <c r="D185" s="144"/>
      <c r="E185" s="174"/>
    </row>
    <row r="186" spans="1:5" ht="15">
      <c r="A186" s="69">
        <v>42961</v>
      </c>
      <c r="B186" s="6" t="s">
        <v>337</v>
      </c>
      <c r="C186" s="64">
        <v>238938.44</v>
      </c>
      <c r="D186" s="144"/>
      <c r="E186" s="174"/>
    </row>
    <row r="187" spans="1:5" ht="15">
      <c r="A187" s="69">
        <v>42962</v>
      </c>
      <c r="B187" s="6" t="s">
        <v>338</v>
      </c>
      <c r="C187" s="64">
        <v>477876.8</v>
      </c>
      <c r="D187" s="144"/>
      <c r="E187" s="174"/>
    </row>
    <row r="188" spans="1:5" ht="15">
      <c r="A188" s="69">
        <v>42962</v>
      </c>
      <c r="B188" s="6" t="s">
        <v>339</v>
      </c>
      <c r="C188" s="64">
        <v>119469.2</v>
      </c>
      <c r="D188" s="144"/>
      <c r="E188" s="174"/>
    </row>
    <row r="189" spans="1:5" ht="15">
      <c r="A189" s="69">
        <v>42962</v>
      </c>
      <c r="B189" s="6" t="s">
        <v>340</v>
      </c>
      <c r="C189" s="64"/>
      <c r="D189" s="144">
        <v>1000000</v>
      </c>
      <c r="E189" s="174"/>
    </row>
    <row r="190" spans="1:5" ht="15">
      <c r="A190" s="69">
        <v>42962</v>
      </c>
      <c r="B190" s="6" t="s">
        <v>340</v>
      </c>
      <c r="C190" s="64"/>
      <c r="D190" s="144">
        <v>653391.93000000005</v>
      </c>
      <c r="E190" s="174"/>
    </row>
    <row r="191" spans="1:5" ht="15">
      <c r="A191" s="69">
        <v>42964</v>
      </c>
      <c r="B191" s="6" t="s">
        <v>341</v>
      </c>
      <c r="C191" s="64">
        <v>119469.2</v>
      </c>
      <c r="D191" s="144"/>
      <c r="E191" s="174"/>
    </row>
    <row r="192" spans="1:5" ht="15">
      <c r="A192" s="69">
        <v>42965</v>
      </c>
      <c r="B192" s="6" t="s">
        <v>342</v>
      </c>
      <c r="C192" s="64"/>
      <c r="D192" s="144">
        <v>528749.28</v>
      </c>
      <c r="E192" s="174"/>
    </row>
    <row r="193" spans="1:5" ht="15">
      <c r="A193" s="69">
        <v>42968</v>
      </c>
      <c r="B193" s="6" t="s">
        <v>343</v>
      </c>
      <c r="C193" s="64">
        <v>288518</v>
      </c>
      <c r="D193" s="144"/>
      <c r="E193" s="174"/>
    </row>
    <row r="194" spans="1:5" ht="15">
      <c r="A194" s="69">
        <v>42969</v>
      </c>
      <c r="B194" s="6" t="s">
        <v>340</v>
      </c>
      <c r="C194" s="64"/>
      <c r="D194" s="144">
        <v>300000</v>
      </c>
      <c r="E194" s="174"/>
    </row>
    <row r="195" spans="1:5" ht="15">
      <c r="A195" s="69">
        <v>42969</v>
      </c>
      <c r="B195" s="6" t="s">
        <v>344</v>
      </c>
      <c r="C195" s="64"/>
      <c r="D195" s="144">
        <v>79237.210000000006</v>
      </c>
      <c r="E195" s="174"/>
    </row>
    <row r="196" spans="1:5" ht="15">
      <c r="A196" s="69">
        <v>42970</v>
      </c>
      <c r="B196" s="6" t="s">
        <v>345</v>
      </c>
      <c r="C196" s="64">
        <v>638058</v>
      </c>
      <c r="D196" s="144"/>
      <c r="E196" s="174"/>
    </row>
    <row r="197" spans="1:5" ht="15">
      <c r="A197" s="69">
        <v>42972</v>
      </c>
      <c r="B197" s="6" t="s">
        <v>340</v>
      </c>
      <c r="C197" s="64"/>
      <c r="D197" s="144">
        <v>638058.71</v>
      </c>
      <c r="E197" s="174"/>
    </row>
    <row r="198" spans="1:5" ht="15">
      <c r="A198" s="69">
        <v>42975</v>
      </c>
      <c r="B198" s="6" t="s">
        <v>346</v>
      </c>
      <c r="C198" s="64">
        <v>1222761.3</v>
      </c>
      <c r="D198" s="144"/>
      <c r="E198" s="174"/>
    </row>
    <row r="199" spans="1:5" ht="15">
      <c r="A199" s="69">
        <v>42976</v>
      </c>
      <c r="B199" s="6" t="s">
        <v>347</v>
      </c>
      <c r="C199" s="64">
        <v>1214046.32</v>
      </c>
      <c r="D199" s="144"/>
      <c r="E199" s="174"/>
    </row>
    <row r="200" spans="1:5" ht="15">
      <c r="A200" s="69">
        <v>42976</v>
      </c>
      <c r="B200" s="6" t="s">
        <v>348</v>
      </c>
      <c r="C200" s="64"/>
      <c r="D200" s="144">
        <v>229969.2</v>
      </c>
      <c r="E200" s="174"/>
    </row>
    <row r="201" spans="1:5" ht="15">
      <c r="A201" s="69">
        <v>42976</v>
      </c>
      <c r="B201" s="6" t="s">
        <v>340</v>
      </c>
      <c r="C201" s="64"/>
      <c r="D201" s="144">
        <v>992792.1</v>
      </c>
      <c r="E201" s="174"/>
    </row>
    <row r="202" spans="1:5" ht="15">
      <c r="A202" s="69">
        <v>42976</v>
      </c>
      <c r="B202" s="6" t="s">
        <v>344</v>
      </c>
      <c r="C202" s="64"/>
      <c r="D202" s="144">
        <v>1214046.32</v>
      </c>
      <c r="E202" s="174"/>
    </row>
    <row r="203" spans="1:5" ht="15">
      <c r="A203" s="69"/>
      <c r="B203" s="6"/>
      <c r="C203" s="64"/>
      <c r="D203" s="144"/>
      <c r="E203" s="174"/>
    </row>
    <row r="204" spans="1:5" ht="15">
      <c r="A204" s="69"/>
      <c r="B204" s="6"/>
      <c r="C204" s="64"/>
      <c r="D204" s="144"/>
      <c r="E204" s="174"/>
    </row>
    <row r="205" spans="1:5" ht="15">
      <c r="A205" s="69"/>
      <c r="B205" s="6"/>
      <c r="C205" s="64"/>
      <c r="D205" s="144"/>
      <c r="E205" s="174"/>
    </row>
    <row r="206" spans="1:5" ht="15">
      <c r="A206" s="69"/>
      <c r="B206" s="6"/>
      <c r="C206" s="64"/>
      <c r="D206" s="144"/>
      <c r="E206" s="174"/>
    </row>
    <row r="207" spans="1:5" ht="15">
      <c r="A207" s="69"/>
      <c r="B207" s="6"/>
      <c r="C207" s="64"/>
      <c r="D207" s="144"/>
      <c r="E207" s="174"/>
    </row>
    <row r="208" spans="1:5" ht="15">
      <c r="A208" s="69"/>
      <c r="B208" s="6"/>
      <c r="C208" s="64"/>
      <c r="D208" s="144"/>
      <c r="E208" s="174"/>
    </row>
    <row r="209" spans="1:5" ht="15">
      <c r="A209" s="69"/>
      <c r="B209" s="6"/>
      <c r="C209" s="64"/>
      <c r="D209" s="144"/>
      <c r="E209" s="174"/>
    </row>
    <row r="210" spans="1:5" ht="15">
      <c r="A210" s="69"/>
      <c r="B210" s="6"/>
      <c r="C210" s="64"/>
      <c r="D210" s="144"/>
      <c r="E210" s="174"/>
    </row>
    <row r="211" spans="1:5" ht="15">
      <c r="A211" s="69"/>
      <c r="B211" s="6"/>
      <c r="C211" s="64"/>
      <c r="D211" s="144"/>
      <c r="E211" s="174"/>
    </row>
    <row r="212" spans="1:5" ht="15">
      <c r="A212" s="69"/>
      <c r="B212" s="6"/>
      <c r="C212" s="64"/>
      <c r="D212" s="144"/>
      <c r="E212" s="174"/>
    </row>
    <row r="213" spans="1:5" ht="15">
      <c r="A213" s="6"/>
      <c r="B213" s="6"/>
      <c r="C213" s="64"/>
      <c r="D213" s="144"/>
      <c r="E213" s="145"/>
    </row>
    <row r="214" spans="1:5" ht="15">
      <c r="A214" s="6"/>
      <c r="B214" s="6"/>
      <c r="C214" s="64"/>
      <c r="D214" s="144"/>
      <c r="E214" s="145"/>
    </row>
    <row r="215" spans="1:5" ht="15">
      <c r="A215" s="6"/>
      <c r="B215" s="6"/>
      <c r="C215" s="64"/>
      <c r="D215" s="144"/>
      <c r="E215" s="145"/>
    </row>
    <row r="216" spans="1:5" ht="15">
      <c r="A216" s="6"/>
      <c r="B216" s="6"/>
      <c r="C216" s="64"/>
      <c r="D216" s="144"/>
      <c r="E216" s="145"/>
    </row>
    <row r="217" spans="1:5" ht="15">
      <c r="A217" s="38"/>
      <c r="B217" s="38"/>
      <c r="C217" s="65"/>
      <c r="D217" s="146"/>
      <c r="E217" s="145"/>
    </row>
    <row r="218" spans="1:5">
      <c r="A218" s="285" t="s">
        <v>349</v>
      </c>
      <c r="B218" s="286"/>
      <c r="C218" s="291">
        <f>E4-E3</f>
        <v>0</v>
      </c>
      <c r="D218" s="292"/>
      <c r="E218" s="145"/>
    </row>
  </sheetData>
  <mergeCells count="2">
    <mergeCell ref="A218:B218"/>
    <mergeCell ref="C218:D218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G137"/>
  <sheetViews>
    <sheetView topLeftCell="A109" workbookViewId="0" xr3:uid="{FF0BDA26-1AD6-5648-BD9A-E01AA4DDCA7C}">
      <selection activeCell="D135" sqref="D135"/>
    </sheetView>
  </sheetViews>
  <sheetFormatPr defaultColWidth="9" defaultRowHeight="15"/>
  <cols>
    <col min="1" max="1" width="15.21875" style="32" customWidth="1"/>
    <col min="2" max="2" width="51.88671875" customWidth="1"/>
    <col min="3" max="3" width="25.21875" style="99" customWidth="1"/>
    <col min="4" max="4" width="27.33203125" style="8" customWidth="1"/>
    <col min="5" max="5" width="13.6640625" customWidth="1"/>
    <col min="6" max="256" width="10" customWidth="1"/>
  </cols>
  <sheetData>
    <row r="1" spans="1:5" ht="15.75">
      <c r="A1" s="66" t="s">
        <v>80</v>
      </c>
      <c r="B1" s="67" t="s">
        <v>350</v>
      </c>
      <c r="C1" s="67" t="s">
        <v>351</v>
      </c>
      <c r="D1" s="67" t="s">
        <v>352</v>
      </c>
      <c r="E1" s="68" t="s">
        <v>89</v>
      </c>
    </row>
    <row r="2" spans="1:5" ht="15.75">
      <c r="A2" s="69">
        <v>42764</v>
      </c>
      <c r="B2" s="41" t="s">
        <v>353</v>
      </c>
      <c r="C2" s="86"/>
      <c r="D2" s="71">
        <v>984771.39</v>
      </c>
      <c r="E2" s="72">
        <v>984771.39</v>
      </c>
    </row>
    <row r="3" spans="1:5" ht="15.75">
      <c r="A3" s="69">
        <v>42765</v>
      </c>
      <c r="B3" s="41" t="s">
        <v>354</v>
      </c>
      <c r="C3" s="86">
        <v>500000</v>
      </c>
      <c r="D3" s="71"/>
      <c r="E3" s="73">
        <f>SUM(D2:D136)</f>
        <v>19896863.130000003</v>
      </c>
    </row>
    <row r="4" spans="1:5" ht="15.75">
      <c r="A4" s="69">
        <v>42765</v>
      </c>
      <c r="B4" s="41" t="s">
        <v>355</v>
      </c>
      <c r="C4" s="64">
        <v>27</v>
      </c>
      <c r="D4" s="71"/>
      <c r="E4" s="74">
        <f>SUM(C2:C136)</f>
        <v>19893835.510000002</v>
      </c>
    </row>
    <row r="5" spans="1:5">
      <c r="A5" s="69">
        <v>42766</v>
      </c>
      <c r="B5" s="41" t="s">
        <v>356</v>
      </c>
      <c r="C5" s="86">
        <v>50000</v>
      </c>
      <c r="D5" s="71"/>
    </row>
    <row r="6" spans="1:5">
      <c r="A6" s="69">
        <v>42766</v>
      </c>
      <c r="B6" s="41" t="s">
        <v>357</v>
      </c>
      <c r="C6" s="86">
        <v>52</v>
      </c>
      <c r="D6" s="71"/>
    </row>
    <row r="7" spans="1:5">
      <c r="A7" s="69">
        <v>42766</v>
      </c>
      <c r="B7" s="41" t="s">
        <v>358</v>
      </c>
      <c r="C7" s="86">
        <v>24</v>
      </c>
      <c r="D7" s="71"/>
    </row>
    <row r="8" spans="1:5">
      <c r="A8" s="69">
        <v>42767</v>
      </c>
      <c r="B8" s="41" t="s">
        <v>359</v>
      </c>
      <c r="C8" s="86"/>
      <c r="D8" s="71">
        <v>85000</v>
      </c>
    </row>
    <row r="9" spans="1:5">
      <c r="A9" s="69">
        <v>42768</v>
      </c>
      <c r="B9" s="41" t="s">
        <v>360</v>
      </c>
      <c r="C9" s="86">
        <v>400000</v>
      </c>
      <c r="D9" s="71"/>
    </row>
    <row r="10" spans="1:5">
      <c r="A10" s="69">
        <v>42769</v>
      </c>
      <c r="B10" s="41"/>
      <c r="C10" s="86"/>
      <c r="D10" s="71">
        <v>360000</v>
      </c>
    </row>
    <row r="11" spans="1:5">
      <c r="A11" s="69">
        <v>42769</v>
      </c>
      <c r="B11" s="41"/>
      <c r="C11" s="86"/>
      <c r="D11" s="71">
        <v>87000</v>
      </c>
    </row>
    <row r="12" spans="1:5">
      <c r="A12" s="69">
        <v>42769</v>
      </c>
      <c r="B12" s="41"/>
      <c r="C12" s="86"/>
      <c r="D12" s="71">
        <v>175000</v>
      </c>
    </row>
    <row r="13" spans="1:5">
      <c r="A13" s="69">
        <v>42772</v>
      </c>
      <c r="B13" s="41" t="s">
        <v>361</v>
      </c>
      <c r="C13" s="86"/>
      <c r="D13" s="71">
        <v>105000</v>
      </c>
    </row>
    <row r="14" spans="1:5">
      <c r="A14" s="69">
        <v>42773</v>
      </c>
      <c r="B14" s="41" t="s">
        <v>362</v>
      </c>
      <c r="C14" s="86"/>
      <c r="D14" s="71">
        <v>175000</v>
      </c>
    </row>
    <row r="15" spans="1:5">
      <c r="A15" s="69">
        <v>42773</v>
      </c>
      <c r="B15" s="41" t="s">
        <v>362</v>
      </c>
      <c r="C15" s="86"/>
      <c r="D15" s="71">
        <v>175000</v>
      </c>
    </row>
    <row r="16" spans="1:5">
      <c r="A16" s="69">
        <v>42773</v>
      </c>
      <c r="B16" s="41" t="s">
        <v>363</v>
      </c>
      <c r="C16" s="86">
        <v>50000</v>
      </c>
      <c r="D16" s="71"/>
    </row>
    <row r="17" spans="1:4">
      <c r="A17" s="69">
        <v>42774</v>
      </c>
      <c r="B17" s="41" t="s">
        <v>364</v>
      </c>
      <c r="C17" s="86"/>
      <c r="D17" s="71">
        <v>2000000</v>
      </c>
    </row>
    <row r="18" spans="1:4">
      <c r="A18" s="69">
        <v>42774</v>
      </c>
      <c r="B18" s="41" t="s">
        <v>365</v>
      </c>
      <c r="C18" s="86"/>
      <c r="D18" s="71">
        <v>500000</v>
      </c>
    </row>
    <row r="19" spans="1:4">
      <c r="A19" s="69">
        <v>42775</v>
      </c>
      <c r="B19" s="41" t="s">
        <v>365</v>
      </c>
      <c r="C19" s="86"/>
      <c r="D19" s="71">
        <v>500000</v>
      </c>
    </row>
    <row r="20" spans="1:4">
      <c r="A20" s="69">
        <v>42775</v>
      </c>
      <c r="B20" s="41" t="s">
        <v>366</v>
      </c>
      <c r="C20" s="86"/>
      <c r="D20" s="71">
        <v>1000000</v>
      </c>
    </row>
    <row r="21" spans="1:4">
      <c r="A21" s="69">
        <v>42775</v>
      </c>
      <c r="B21" s="41" t="s">
        <v>367</v>
      </c>
      <c r="C21" s="86"/>
      <c r="D21" s="71">
        <v>70000</v>
      </c>
    </row>
    <row r="22" spans="1:4">
      <c r="A22" s="69">
        <v>42775</v>
      </c>
      <c r="B22" s="41" t="s">
        <v>368</v>
      </c>
      <c r="C22" s="86">
        <v>112912.43</v>
      </c>
      <c r="D22" s="71"/>
    </row>
    <row r="23" spans="1:4">
      <c r="A23" s="69">
        <v>42775</v>
      </c>
      <c r="B23" s="41" t="s">
        <v>368</v>
      </c>
      <c r="C23" s="86">
        <v>4963675.17</v>
      </c>
      <c r="D23" s="71"/>
    </row>
    <row r="24" spans="1:4">
      <c r="A24" s="69">
        <v>42775</v>
      </c>
      <c r="B24" s="41" t="s">
        <v>369</v>
      </c>
      <c r="C24" s="86">
        <v>50000</v>
      </c>
      <c r="D24" s="71"/>
    </row>
    <row r="25" spans="1:4">
      <c r="A25" s="69">
        <v>42776</v>
      </c>
      <c r="B25" s="41" t="s">
        <v>369</v>
      </c>
      <c r="C25" s="86">
        <v>50000</v>
      </c>
      <c r="D25" s="71"/>
    </row>
    <row r="26" spans="1:4">
      <c r="A26" s="69">
        <v>42776</v>
      </c>
      <c r="B26" s="41" t="s">
        <v>370</v>
      </c>
      <c r="C26" s="86">
        <v>25</v>
      </c>
      <c r="D26" s="71"/>
    </row>
    <row r="27" spans="1:4">
      <c r="A27" s="69">
        <v>42779</v>
      </c>
      <c r="B27" s="41" t="s">
        <v>359</v>
      </c>
      <c r="C27" s="86"/>
      <c r="D27" s="71">
        <v>80000</v>
      </c>
    </row>
    <row r="28" spans="1:4">
      <c r="A28" s="69">
        <v>42779</v>
      </c>
      <c r="B28" s="41" t="s">
        <v>371</v>
      </c>
      <c r="C28" s="86"/>
      <c r="D28" s="71">
        <v>55000</v>
      </c>
    </row>
    <row r="29" spans="1:4">
      <c r="A29" s="69">
        <v>42779</v>
      </c>
      <c r="B29" s="41" t="s">
        <v>372</v>
      </c>
      <c r="C29" s="86"/>
      <c r="D29" s="71">
        <v>170000</v>
      </c>
    </row>
    <row r="30" spans="1:4">
      <c r="A30" s="69">
        <v>42779</v>
      </c>
      <c r="B30" s="41" t="s">
        <v>373</v>
      </c>
      <c r="C30" s="86"/>
      <c r="D30" s="71">
        <v>1168568.1599999999</v>
      </c>
    </row>
    <row r="31" spans="1:4">
      <c r="A31" s="69">
        <v>42779</v>
      </c>
      <c r="B31" s="41" t="s">
        <v>374</v>
      </c>
      <c r="C31" s="86"/>
      <c r="D31" s="71">
        <v>245000</v>
      </c>
    </row>
    <row r="32" spans="1:4">
      <c r="A32" s="69">
        <v>42779</v>
      </c>
      <c r="B32" s="41" t="s">
        <v>375</v>
      </c>
      <c r="C32" s="86"/>
      <c r="D32" s="71">
        <v>50000</v>
      </c>
    </row>
    <row r="33" spans="1:4">
      <c r="A33" s="69">
        <v>42779</v>
      </c>
      <c r="B33" s="41" t="s">
        <v>376</v>
      </c>
      <c r="C33" s="86"/>
      <c r="D33" s="71">
        <v>6720</v>
      </c>
    </row>
    <row r="34" spans="1:4">
      <c r="A34" s="69">
        <v>42780</v>
      </c>
      <c r="B34" s="41" t="s">
        <v>377</v>
      </c>
      <c r="C34" s="86"/>
      <c r="D34" s="71">
        <v>149553.73000000001</v>
      </c>
    </row>
    <row r="35" spans="1:4">
      <c r="A35" s="69">
        <v>42780</v>
      </c>
      <c r="B35" s="41" t="s">
        <v>378</v>
      </c>
      <c r="C35" s="86">
        <v>439385.11</v>
      </c>
      <c r="D35" s="71"/>
    </row>
    <row r="36" spans="1:4">
      <c r="A36" s="69">
        <v>42781</v>
      </c>
      <c r="B36" s="41" t="s">
        <v>378</v>
      </c>
      <c r="C36" s="86">
        <v>1000000</v>
      </c>
      <c r="D36" s="71"/>
    </row>
    <row r="37" spans="1:4">
      <c r="A37" s="69">
        <v>42781</v>
      </c>
      <c r="B37" s="41" t="s">
        <v>379</v>
      </c>
      <c r="C37" s="86">
        <v>27</v>
      </c>
      <c r="D37" s="71"/>
    </row>
    <row r="38" spans="1:4">
      <c r="A38" s="69">
        <v>42782</v>
      </c>
      <c r="B38" s="41" t="s">
        <v>380</v>
      </c>
      <c r="C38" s="86"/>
      <c r="D38" s="71">
        <v>310000</v>
      </c>
    </row>
    <row r="39" spans="1:4">
      <c r="A39" s="69">
        <v>42782</v>
      </c>
      <c r="B39" s="41" t="s">
        <v>381</v>
      </c>
      <c r="C39" s="86"/>
      <c r="D39" s="71">
        <v>400000</v>
      </c>
    </row>
    <row r="40" spans="1:4">
      <c r="A40" s="69">
        <v>42782</v>
      </c>
      <c r="B40" s="41" t="s">
        <v>382</v>
      </c>
      <c r="C40" s="86"/>
      <c r="D40" s="71">
        <v>230000</v>
      </c>
    </row>
    <row r="41" spans="1:4">
      <c r="A41" s="69">
        <v>42783</v>
      </c>
      <c r="B41" s="41" t="s">
        <v>383</v>
      </c>
      <c r="C41" s="86">
        <v>1000000</v>
      </c>
      <c r="D41" s="71"/>
    </row>
    <row r="42" spans="1:4">
      <c r="A42" s="69">
        <v>42783</v>
      </c>
      <c r="B42" s="41" t="s">
        <v>384</v>
      </c>
      <c r="C42" s="86">
        <v>465000</v>
      </c>
      <c r="D42" s="71"/>
    </row>
    <row r="43" spans="1:4">
      <c r="A43" s="69">
        <v>42786</v>
      </c>
      <c r="B43" s="41" t="s">
        <v>385</v>
      </c>
      <c r="C43" s="86"/>
      <c r="D43" s="71">
        <v>400000</v>
      </c>
    </row>
    <row r="44" spans="1:4">
      <c r="A44" s="69">
        <v>42787</v>
      </c>
      <c r="B44" s="41" t="s">
        <v>386</v>
      </c>
      <c r="C44" s="86"/>
      <c r="D44" s="71">
        <v>250000</v>
      </c>
    </row>
    <row r="45" spans="1:4">
      <c r="A45" s="69">
        <v>42787</v>
      </c>
      <c r="B45" s="41" t="s">
        <v>387</v>
      </c>
      <c r="C45" s="86"/>
      <c r="D45" s="71">
        <v>993332</v>
      </c>
    </row>
    <row r="46" spans="1:4">
      <c r="A46" s="69">
        <v>42787</v>
      </c>
      <c r="B46" s="41" t="s">
        <v>388</v>
      </c>
      <c r="C46" s="86"/>
      <c r="D46" s="71">
        <v>190000</v>
      </c>
    </row>
    <row r="47" spans="1:4">
      <c r="A47" s="69">
        <v>42787</v>
      </c>
      <c r="B47" s="41" t="s">
        <v>389</v>
      </c>
      <c r="C47" s="86"/>
      <c r="D47" s="71">
        <v>420000</v>
      </c>
    </row>
    <row r="48" spans="1:4">
      <c r="A48" s="69">
        <v>42787</v>
      </c>
      <c r="B48" s="41" t="s">
        <v>387</v>
      </c>
      <c r="C48" s="86"/>
      <c r="D48" s="71">
        <v>3930480</v>
      </c>
    </row>
    <row r="49" spans="1:4">
      <c r="A49" s="69">
        <v>42787</v>
      </c>
      <c r="B49" s="41" t="s">
        <v>369</v>
      </c>
      <c r="C49" s="86">
        <v>50000</v>
      </c>
      <c r="D49" s="71"/>
    </row>
    <row r="50" spans="1:4">
      <c r="A50" s="69">
        <v>42788</v>
      </c>
      <c r="B50" s="41" t="s">
        <v>390</v>
      </c>
      <c r="C50" s="86">
        <v>3930480</v>
      </c>
      <c r="D50" s="71"/>
    </row>
    <row r="51" spans="1:4">
      <c r="A51" s="69">
        <v>42788</v>
      </c>
      <c r="B51" s="41" t="s">
        <v>390</v>
      </c>
      <c r="C51" s="86">
        <v>993332</v>
      </c>
      <c r="D51" s="71"/>
    </row>
    <row r="52" spans="1:4">
      <c r="A52" s="69">
        <v>42789</v>
      </c>
      <c r="B52" s="41" t="s">
        <v>386</v>
      </c>
      <c r="C52" s="86"/>
      <c r="D52" s="71">
        <v>54880</v>
      </c>
    </row>
    <row r="53" spans="1:4">
      <c r="A53" s="69">
        <v>42790</v>
      </c>
      <c r="B53" s="41" t="s">
        <v>384</v>
      </c>
      <c r="C53" s="86">
        <v>1265000</v>
      </c>
      <c r="D53" s="71"/>
    </row>
    <row r="54" spans="1:4">
      <c r="A54" s="69">
        <v>42790</v>
      </c>
      <c r="B54" s="41" t="s">
        <v>391</v>
      </c>
      <c r="C54" s="86">
        <v>52</v>
      </c>
      <c r="D54" s="71"/>
    </row>
    <row r="55" spans="1:4">
      <c r="A55" s="69">
        <v>42790</v>
      </c>
      <c r="B55" s="41" t="s">
        <v>358</v>
      </c>
      <c r="C55" s="86">
        <v>24</v>
      </c>
      <c r="D55" s="71"/>
    </row>
    <row r="56" spans="1:4">
      <c r="A56" s="69">
        <v>42803</v>
      </c>
      <c r="B56" s="41" t="s">
        <v>392</v>
      </c>
      <c r="C56" s="86"/>
      <c r="D56" s="71">
        <v>1143300</v>
      </c>
    </row>
    <row r="57" spans="1:4">
      <c r="A57" s="69">
        <v>42804</v>
      </c>
      <c r="B57" s="41" t="s">
        <v>370</v>
      </c>
      <c r="C57" s="86">
        <v>25</v>
      </c>
      <c r="D57" s="71"/>
    </row>
    <row r="58" spans="1:4">
      <c r="A58" s="69">
        <v>42804</v>
      </c>
      <c r="B58" s="41" t="s">
        <v>393</v>
      </c>
      <c r="C58" s="86">
        <v>0.19</v>
      </c>
      <c r="D58" s="71"/>
    </row>
    <row r="59" spans="1:4">
      <c r="A59" s="69">
        <v>42808</v>
      </c>
      <c r="B59" s="41" t="s">
        <v>384</v>
      </c>
      <c r="C59" s="86">
        <v>1130000</v>
      </c>
      <c r="D59" s="71"/>
    </row>
    <row r="60" spans="1:4">
      <c r="A60" s="69">
        <v>42808</v>
      </c>
      <c r="B60" s="41" t="s">
        <v>393</v>
      </c>
      <c r="C60" s="86">
        <v>8475</v>
      </c>
      <c r="D60" s="71"/>
    </row>
    <row r="61" spans="1:4">
      <c r="A61" s="69">
        <v>42814</v>
      </c>
      <c r="B61" s="41" t="s">
        <v>394</v>
      </c>
      <c r="C61" s="86"/>
      <c r="D61" s="71">
        <v>160000</v>
      </c>
    </row>
    <row r="62" spans="1:4">
      <c r="A62" s="69">
        <v>42821</v>
      </c>
      <c r="B62" s="41" t="s">
        <v>395</v>
      </c>
      <c r="C62" s="86"/>
      <c r="D62" s="71">
        <v>50000</v>
      </c>
    </row>
    <row r="63" spans="1:4">
      <c r="A63" s="69">
        <v>42824</v>
      </c>
      <c r="B63" s="41" t="s">
        <v>395</v>
      </c>
      <c r="C63" s="86"/>
      <c r="D63" s="71">
        <v>200000</v>
      </c>
    </row>
    <row r="64" spans="1:4">
      <c r="A64" s="69">
        <v>42824</v>
      </c>
      <c r="B64" s="41" t="s">
        <v>396</v>
      </c>
      <c r="C64" s="86">
        <v>202568.32000000001</v>
      </c>
      <c r="D64" s="71"/>
    </row>
    <row r="65" spans="1:4">
      <c r="A65" s="69">
        <v>42824</v>
      </c>
      <c r="B65" s="41" t="s">
        <v>369</v>
      </c>
      <c r="C65" s="86">
        <v>30000</v>
      </c>
      <c r="D65" s="71"/>
    </row>
    <row r="66" spans="1:4">
      <c r="A66" s="69">
        <v>42824</v>
      </c>
      <c r="B66" s="41" t="s">
        <v>397</v>
      </c>
      <c r="C66" s="86">
        <v>225</v>
      </c>
      <c r="D66" s="71"/>
    </row>
    <row r="67" spans="1:4">
      <c r="A67" s="69">
        <v>42825</v>
      </c>
      <c r="B67" s="41" t="s">
        <v>391</v>
      </c>
      <c r="C67" s="86">
        <v>52</v>
      </c>
      <c r="D67" s="71"/>
    </row>
    <row r="68" spans="1:4">
      <c r="A68" s="69">
        <v>42825</v>
      </c>
      <c r="B68" s="41" t="s">
        <v>397</v>
      </c>
      <c r="C68" s="86">
        <v>0.39</v>
      </c>
      <c r="D68" s="71"/>
    </row>
    <row r="69" spans="1:4">
      <c r="A69" s="69">
        <v>42825</v>
      </c>
      <c r="B69" s="41" t="s">
        <v>358</v>
      </c>
      <c r="C69" s="86">
        <v>24</v>
      </c>
      <c r="D69" s="71"/>
    </row>
    <row r="70" spans="1:4">
      <c r="A70" s="69">
        <v>42825</v>
      </c>
      <c r="B70" s="41" t="s">
        <v>397</v>
      </c>
      <c r="C70" s="86">
        <v>0.18</v>
      </c>
      <c r="D70" s="71"/>
    </row>
    <row r="71" spans="1:4">
      <c r="A71" s="69">
        <v>42828</v>
      </c>
      <c r="B71" s="41" t="s">
        <v>369</v>
      </c>
      <c r="C71" s="86">
        <v>50000</v>
      </c>
      <c r="D71" s="71"/>
    </row>
    <row r="72" spans="1:4">
      <c r="A72" s="69">
        <v>42828</v>
      </c>
      <c r="B72" s="41" t="s">
        <v>397</v>
      </c>
      <c r="C72" s="86">
        <v>375</v>
      </c>
      <c r="D72" s="71"/>
    </row>
    <row r="73" spans="1:4">
      <c r="A73" s="69">
        <v>42830</v>
      </c>
      <c r="B73" s="41" t="s">
        <v>369</v>
      </c>
      <c r="C73" s="86">
        <v>50000</v>
      </c>
      <c r="D73" s="71"/>
    </row>
    <row r="74" spans="1:4">
      <c r="A74" s="69">
        <v>42830</v>
      </c>
      <c r="B74" s="41" t="s">
        <v>397</v>
      </c>
      <c r="C74" s="86">
        <v>375</v>
      </c>
      <c r="D74" s="71"/>
    </row>
    <row r="75" spans="1:4">
      <c r="A75" s="69">
        <v>42830</v>
      </c>
      <c r="B75" s="41" t="s">
        <v>398</v>
      </c>
      <c r="C75" s="86">
        <v>14793.24</v>
      </c>
      <c r="D75" s="71"/>
    </row>
    <row r="76" spans="1:4">
      <c r="A76" s="69">
        <v>42830</v>
      </c>
      <c r="B76" s="41" t="s">
        <v>398</v>
      </c>
      <c r="C76" s="86">
        <v>3437.72</v>
      </c>
      <c r="D76" s="71"/>
    </row>
    <row r="77" spans="1:4">
      <c r="A77" s="69">
        <v>42830</v>
      </c>
      <c r="B77" s="41" t="s">
        <v>399</v>
      </c>
      <c r="C77" s="86"/>
      <c r="D77" s="71">
        <v>1133000</v>
      </c>
    </row>
    <row r="78" spans="1:4">
      <c r="A78" s="69">
        <v>42835</v>
      </c>
      <c r="B78" s="41" t="s">
        <v>384</v>
      </c>
      <c r="C78" s="86">
        <v>1000000</v>
      </c>
      <c r="D78" s="71"/>
    </row>
    <row r="79" spans="1:4">
      <c r="A79" s="69">
        <v>42835</v>
      </c>
      <c r="B79" s="41" t="s">
        <v>397</v>
      </c>
      <c r="C79" s="86">
        <v>7500</v>
      </c>
      <c r="D79" s="71"/>
    </row>
    <row r="80" spans="1:4">
      <c r="A80" s="69">
        <v>42835</v>
      </c>
      <c r="B80" s="41" t="s">
        <v>370</v>
      </c>
      <c r="C80" s="86">
        <v>25</v>
      </c>
      <c r="D80" s="71"/>
    </row>
    <row r="81" spans="1:4">
      <c r="A81" s="69">
        <v>42835</v>
      </c>
      <c r="B81" s="41" t="s">
        <v>397</v>
      </c>
      <c r="C81" s="86">
        <v>0.19</v>
      </c>
      <c r="D81" s="71"/>
    </row>
    <row r="82" spans="1:4">
      <c r="A82" s="69">
        <v>42845</v>
      </c>
      <c r="B82" s="41" t="s">
        <v>384</v>
      </c>
      <c r="C82" s="86">
        <v>160000</v>
      </c>
      <c r="D82" s="71"/>
    </row>
    <row r="83" spans="1:4">
      <c r="A83" s="69">
        <v>42845</v>
      </c>
      <c r="B83" s="41" t="s">
        <v>397</v>
      </c>
      <c r="C83" s="86">
        <v>1200</v>
      </c>
      <c r="D83" s="71"/>
    </row>
    <row r="84" spans="1:4">
      <c r="A84" s="69">
        <v>42849</v>
      </c>
      <c r="B84" s="41" t="s">
        <v>359</v>
      </c>
      <c r="C84" s="86"/>
      <c r="D84" s="71">
        <v>5400</v>
      </c>
    </row>
    <row r="85" spans="1:4">
      <c r="A85" s="69">
        <v>42853</v>
      </c>
      <c r="B85" s="41" t="s">
        <v>391</v>
      </c>
      <c r="C85" s="86">
        <v>52</v>
      </c>
      <c r="D85" s="71"/>
    </row>
    <row r="86" spans="1:4">
      <c r="A86" s="69">
        <v>42853</v>
      </c>
      <c r="B86" s="41" t="s">
        <v>397</v>
      </c>
      <c r="C86" s="86">
        <v>0.39</v>
      </c>
      <c r="D86" s="71"/>
    </row>
    <row r="87" spans="1:4">
      <c r="A87" s="69">
        <v>42853</v>
      </c>
      <c r="B87" s="41" t="s">
        <v>358</v>
      </c>
      <c r="C87" s="86">
        <v>24</v>
      </c>
      <c r="D87" s="71"/>
    </row>
    <row r="88" spans="1:4">
      <c r="A88" s="69">
        <v>42853</v>
      </c>
      <c r="B88" s="41" t="s">
        <v>397</v>
      </c>
      <c r="C88" s="86">
        <v>0.18</v>
      </c>
      <c r="D88" s="71"/>
    </row>
    <row r="89" spans="1:4">
      <c r="A89" s="69">
        <v>42865</v>
      </c>
      <c r="B89" s="41" t="s">
        <v>370</v>
      </c>
      <c r="C89" s="86">
        <v>25</v>
      </c>
      <c r="D89" s="71"/>
    </row>
    <row r="90" spans="1:4">
      <c r="A90" s="69">
        <v>42865</v>
      </c>
      <c r="B90" s="41" t="s">
        <v>397</v>
      </c>
      <c r="C90" s="86">
        <v>0.19</v>
      </c>
      <c r="D90" s="71"/>
    </row>
    <row r="91" spans="1:4">
      <c r="A91" s="69">
        <v>42867</v>
      </c>
      <c r="B91" s="41" t="s">
        <v>386</v>
      </c>
      <c r="C91" s="86"/>
      <c r="D91" s="71">
        <v>62000</v>
      </c>
    </row>
    <row r="92" spans="1:4">
      <c r="A92" s="69">
        <v>42873</v>
      </c>
      <c r="B92" s="41" t="s">
        <v>400</v>
      </c>
      <c r="C92" s="86"/>
      <c r="D92" s="71">
        <v>154500</v>
      </c>
    </row>
    <row r="93" spans="1:4">
      <c r="A93" s="69">
        <v>42880</v>
      </c>
      <c r="B93" s="41" t="s">
        <v>401</v>
      </c>
      <c r="C93" s="86"/>
      <c r="D93" s="71">
        <v>285000</v>
      </c>
    </row>
    <row r="94" spans="1:4">
      <c r="A94" s="69">
        <v>42891</v>
      </c>
      <c r="B94" s="41" t="s">
        <v>384</v>
      </c>
      <c r="C94" s="86">
        <v>530000</v>
      </c>
      <c r="D94" s="71"/>
    </row>
    <row r="95" spans="1:4">
      <c r="A95" s="69">
        <v>42891</v>
      </c>
      <c r="B95" s="41" t="s">
        <v>397</v>
      </c>
      <c r="C95" s="86">
        <v>3975</v>
      </c>
      <c r="D95" s="71"/>
    </row>
    <row r="96" spans="1:4">
      <c r="A96" s="69">
        <v>42892</v>
      </c>
      <c r="B96" s="41" t="s">
        <v>386</v>
      </c>
      <c r="C96" s="86"/>
      <c r="D96" s="71">
        <v>161280</v>
      </c>
    </row>
    <row r="97" spans="1:4">
      <c r="A97" s="69">
        <v>42898</v>
      </c>
      <c r="B97" s="41" t="s">
        <v>370</v>
      </c>
      <c r="C97" s="86">
        <v>25</v>
      </c>
      <c r="D97" s="71"/>
    </row>
    <row r="98" spans="1:4">
      <c r="A98" s="69">
        <v>42898</v>
      </c>
      <c r="B98" s="41" t="s">
        <v>397</v>
      </c>
      <c r="C98" s="86">
        <v>0.19</v>
      </c>
      <c r="D98" s="71"/>
    </row>
    <row r="99" spans="1:4">
      <c r="A99" s="69">
        <v>42901</v>
      </c>
      <c r="B99" s="41" t="s">
        <v>402</v>
      </c>
      <c r="C99" s="86"/>
      <c r="D99" s="71">
        <v>350000</v>
      </c>
    </row>
    <row r="100" spans="1:4">
      <c r="A100" s="69">
        <v>42902</v>
      </c>
      <c r="B100" s="41" t="s">
        <v>403</v>
      </c>
      <c r="C100" s="86">
        <v>350000</v>
      </c>
      <c r="D100" s="71"/>
    </row>
    <row r="101" spans="1:4">
      <c r="A101" s="69">
        <v>42902</v>
      </c>
      <c r="B101" s="41" t="s">
        <v>397</v>
      </c>
      <c r="C101" s="86">
        <v>2625</v>
      </c>
      <c r="D101" s="71"/>
    </row>
    <row r="102" spans="1:4">
      <c r="A102" s="69">
        <v>42902</v>
      </c>
      <c r="B102" s="41" t="s">
        <v>384</v>
      </c>
      <c r="C102" s="86">
        <v>150000</v>
      </c>
      <c r="D102" s="71"/>
    </row>
    <row r="103" spans="1:4">
      <c r="A103" s="69">
        <v>42902</v>
      </c>
      <c r="B103" s="41" t="s">
        <v>397</v>
      </c>
      <c r="C103" s="86">
        <v>1125</v>
      </c>
      <c r="D103" s="71"/>
    </row>
    <row r="104" spans="1:4">
      <c r="A104" s="69">
        <v>42908</v>
      </c>
      <c r="B104" s="41" t="s">
        <v>386</v>
      </c>
      <c r="C104" s="86"/>
      <c r="D104" s="71">
        <v>310000</v>
      </c>
    </row>
    <row r="105" spans="1:4">
      <c r="A105" s="69">
        <v>42909</v>
      </c>
      <c r="B105" s="41" t="s">
        <v>384</v>
      </c>
      <c r="C105" s="86">
        <v>310000</v>
      </c>
      <c r="D105" s="71"/>
    </row>
    <row r="106" spans="1:4">
      <c r="A106" s="69">
        <v>42909</v>
      </c>
      <c r="B106" s="41" t="s">
        <v>397</v>
      </c>
      <c r="C106" s="86">
        <v>2325</v>
      </c>
      <c r="D106" s="71"/>
    </row>
    <row r="107" spans="1:4">
      <c r="A107" s="69">
        <v>42913</v>
      </c>
      <c r="B107" s="41" t="s">
        <v>404</v>
      </c>
      <c r="C107" s="86"/>
      <c r="D107" s="71">
        <v>149350</v>
      </c>
    </row>
    <row r="108" spans="1:4">
      <c r="A108" s="69">
        <v>42915</v>
      </c>
      <c r="B108" s="41" t="s">
        <v>405</v>
      </c>
      <c r="C108" s="86">
        <v>70035.45</v>
      </c>
      <c r="D108" s="71"/>
    </row>
    <row r="109" spans="1:4">
      <c r="A109" s="69">
        <v>42915</v>
      </c>
      <c r="B109" s="41" t="s">
        <v>397</v>
      </c>
      <c r="C109" s="86">
        <v>525.27</v>
      </c>
      <c r="D109" s="71"/>
    </row>
    <row r="110" spans="1:4">
      <c r="A110" s="69">
        <v>42915</v>
      </c>
      <c r="B110" s="41" t="s">
        <v>406</v>
      </c>
      <c r="C110" s="86">
        <v>39718.11</v>
      </c>
      <c r="D110" s="71"/>
    </row>
    <row r="111" spans="1:4">
      <c r="A111" s="69">
        <v>42915</v>
      </c>
      <c r="B111" s="41" t="s">
        <v>397</v>
      </c>
      <c r="C111" s="86">
        <v>297.89</v>
      </c>
      <c r="D111" s="71"/>
    </row>
    <row r="112" spans="1:4">
      <c r="A112" s="69">
        <v>42916</v>
      </c>
      <c r="B112" s="41" t="s">
        <v>407</v>
      </c>
      <c r="C112" s="86">
        <v>52</v>
      </c>
      <c r="D112" s="71"/>
    </row>
    <row r="113" spans="1:4">
      <c r="A113" s="69">
        <v>42916</v>
      </c>
      <c r="B113" s="41" t="s">
        <v>397</v>
      </c>
      <c r="C113" s="86">
        <v>0.39</v>
      </c>
      <c r="D113" s="71"/>
    </row>
    <row r="114" spans="1:4">
      <c r="A114" s="69">
        <v>42916</v>
      </c>
      <c r="B114" s="41" t="s">
        <v>408</v>
      </c>
      <c r="C114" s="86">
        <v>24</v>
      </c>
      <c r="D114" s="71"/>
    </row>
    <row r="115" spans="1:4">
      <c r="A115" s="69">
        <v>42916</v>
      </c>
      <c r="B115" s="41" t="s">
        <v>397</v>
      </c>
      <c r="C115" s="86">
        <v>0.18</v>
      </c>
      <c r="D115" s="71"/>
    </row>
    <row r="116" spans="1:4">
      <c r="A116" s="69">
        <v>42916</v>
      </c>
      <c r="B116" s="41" t="s">
        <v>409</v>
      </c>
      <c r="C116" s="86">
        <v>76.569999999999993</v>
      </c>
      <c r="D116" s="71"/>
    </row>
    <row r="117" spans="1:4">
      <c r="A117" s="69">
        <v>42926</v>
      </c>
      <c r="B117" s="41" t="s">
        <v>410</v>
      </c>
      <c r="C117" s="86">
        <v>25</v>
      </c>
      <c r="D117" s="71"/>
    </row>
    <row r="118" spans="1:4">
      <c r="A118" s="69">
        <v>42926</v>
      </c>
      <c r="B118" s="41" t="s">
        <v>397</v>
      </c>
      <c r="C118" s="86">
        <v>0.19</v>
      </c>
      <c r="D118" s="71"/>
    </row>
    <row r="119" spans="1:4">
      <c r="A119" s="69">
        <v>42927</v>
      </c>
      <c r="B119" s="41" t="s">
        <v>411</v>
      </c>
      <c r="C119" s="86"/>
      <c r="D119" s="71">
        <v>31627.85</v>
      </c>
    </row>
    <row r="120" spans="1:4">
      <c r="A120" s="69">
        <v>42935</v>
      </c>
      <c r="B120" s="41" t="s">
        <v>386</v>
      </c>
      <c r="C120" s="86"/>
      <c r="D120" s="71">
        <v>381100</v>
      </c>
    </row>
    <row r="121" spans="1:4">
      <c r="A121" s="69">
        <v>42935</v>
      </c>
      <c r="B121" s="216" t="s">
        <v>412</v>
      </c>
      <c r="C121" s="86">
        <v>360</v>
      </c>
      <c r="D121" s="71"/>
    </row>
    <row r="122" spans="1:4">
      <c r="A122" s="69">
        <v>42947</v>
      </c>
      <c r="B122" s="226" t="s">
        <v>391</v>
      </c>
      <c r="C122" s="86">
        <v>52</v>
      </c>
      <c r="D122" s="71"/>
    </row>
    <row r="123" spans="1:4">
      <c r="A123" s="69">
        <v>42947</v>
      </c>
      <c r="B123" s="226" t="s">
        <v>397</v>
      </c>
      <c r="C123" s="86">
        <v>0.39</v>
      </c>
      <c r="D123" s="71"/>
    </row>
    <row r="124" spans="1:4">
      <c r="A124" s="69">
        <v>42947</v>
      </c>
      <c r="B124" s="226" t="s">
        <v>358</v>
      </c>
      <c r="C124" s="86">
        <v>24</v>
      </c>
      <c r="D124" s="71"/>
    </row>
    <row r="125" spans="1:4">
      <c r="A125" s="69">
        <v>42947</v>
      </c>
      <c r="B125" s="226" t="s">
        <v>397</v>
      </c>
      <c r="C125" s="86">
        <v>0.18</v>
      </c>
      <c r="D125" s="71"/>
    </row>
    <row r="126" spans="1:4">
      <c r="A126" s="69">
        <v>42949</v>
      </c>
      <c r="B126" s="226" t="s">
        <v>384</v>
      </c>
      <c r="C126" s="86">
        <v>450000</v>
      </c>
      <c r="D126" s="71"/>
    </row>
    <row r="127" spans="1:4">
      <c r="A127" s="69">
        <v>42949</v>
      </c>
      <c r="B127" s="41" t="s">
        <v>397</v>
      </c>
      <c r="C127" s="86">
        <v>3375</v>
      </c>
      <c r="D127" s="71"/>
    </row>
    <row r="128" spans="1:4">
      <c r="A128" s="6"/>
      <c r="B128" s="41"/>
      <c r="C128" s="86"/>
      <c r="D128" s="71"/>
    </row>
    <row r="129" spans="1:7">
      <c r="A129" s="6"/>
      <c r="B129" s="41"/>
      <c r="C129" s="86"/>
      <c r="D129" s="71"/>
    </row>
    <row r="130" spans="1:7">
      <c r="A130" s="6"/>
      <c r="B130" s="41"/>
      <c r="C130" s="86"/>
      <c r="D130" s="71"/>
    </row>
    <row r="131" spans="1:7">
      <c r="A131" s="6"/>
      <c r="B131" s="41"/>
      <c r="C131" s="86"/>
      <c r="D131" s="71"/>
    </row>
    <row r="132" spans="1:7" ht="15.75">
      <c r="A132" s="6"/>
      <c r="B132" s="41"/>
      <c r="C132" s="86"/>
      <c r="D132" s="71"/>
      <c r="E132" s="177"/>
    </row>
    <row r="133" spans="1:7">
      <c r="A133" s="6"/>
      <c r="B133" s="41"/>
      <c r="C133" s="86"/>
      <c r="D133" s="71"/>
    </row>
    <row r="134" spans="1:7">
      <c r="A134" s="69"/>
      <c r="B134" s="41"/>
      <c r="C134" s="86"/>
      <c r="D134" s="71"/>
      <c r="E134" s="197"/>
    </row>
    <row r="135" spans="1:7">
      <c r="A135" s="6"/>
      <c r="B135" s="41"/>
      <c r="C135" s="86"/>
      <c r="D135" s="71"/>
      <c r="E135" s="168"/>
      <c r="G135" s="173"/>
    </row>
    <row r="136" spans="1:7">
      <c r="A136" s="38"/>
      <c r="B136" s="52"/>
      <c r="C136" s="90"/>
      <c r="D136" s="76"/>
      <c r="E136" s="168"/>
      <c r="G136" s="173"/>
    </row>
    <row r="137" spans="1:7" ht="15.75">
      <c r="A137" s="293" t="s">
        <v>413</v>
      </c>
      <c r="B137" s="294"/>
      <c r="C137" s="295">
        <f>E3-E4</f>
        <v>3027.6200000010431</v>
      </c>
      <c r="D137" s="296"/>
    </row>
  </sheetData>
  <mergeCells count="2">
    <mergeCell ref="A137:B137"/>
    <mergeCell ref="C137:D137"/>
  </mergeCells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E276"/>
  <sheetViews>
    <sheetView topLeftCell="A250" workbookViewId="0" xr3:uid="{C67EF94B-0B3B-5838-830C-E3A509766221}">
      <selection activeCell="B268" sqref="B268"/>
    </sheetView>
  </sheetViews>
  <sheetFormatPr defaultColWidth="9" defaultRowHeight="15"/>
  <cols>
    <col min="1" max="1" width="10" customWidth="1"/>
    <col min="2" max="2" width="51.33203125" customWidth="1"/>
    <col min="3" max="3" width="25.21875" style="77" customWidth="1"/>
    <col min="4" max="4" width="27.5546875" style="77" customWidth="1"/>
    <col min="5" max="5" width="16.77734375" customWidth="1"/>
    <col min="6" max="256" width="10" customWidth="1"/>
  </cols>
  <sheetData>
    <row r="1" spans="1:5" ht="15.75">
      <c r="A1" s="66" t="s">
        <v>80</v>
      </c>
      <c r="B1" s="67" t="s">
        <v>350</v>
      </c>
      <c r="C1" s="78" t="s">
        <v>351</v>
      </c>
      <c r="D1" s="78" t="s">
        <v>352</v>
      </c>
      <c r="E1" s="68" t="s">
        <v>89</v>
      </c>
    </row>
    <row r="2" spans="1:5" ht="15.75">
      <c r="A2" s="69">
        <v>42764</v>
      </c>
      <c r="B2" s="41" t="s">
        <v>353</v>
      </c>
      <c r="C2" s="79"/>
      <c r="D2" s="80">
        <v>1031642.81</v>
      </c>
      <c r="E2" s="81">
        <v>1031642.81</v>
      </c>
    </row>
    <row r="3" spans="1:5" ht="15.75">
      <c r="A3" s="69">
        <v>42765</v>
      </c>
      <c r="B3" s="41"/>
      <c r="C3" s="79"/>
      <c r="D3" s="80">
        <v>105000</v>
      </c>
      <c r="E3" s="73">
        <f>SUM(D2:D275)</f>
        <v>14811984.630000001</v>
      </c>
    </row>
    <row r="4" spans="1:5" ht="15.75">
      <c r="A4" s="69">
        <v>42766</v>
      </c>
      <c r="B4" s="41" t="s">
        <v>414</v>
      </c>
      <c r="C4" s="79">
        <v>17000</v>
      </c>
      <c r="D4" s="80"/>
      <c r="E4" s="74">
        <f>SUM(C2:C275)</f>
        <v>14805985.779999997</v>
      </c>
    </row>
    <row r="5" spans="1:5">
      <c r="A5" s="69">
        <v>42766</v>
      </c>
      <c r="B5" s="41" t="s">
        <v>415</v>
      </c>
      <c r="C5" s="79">
        <v>31676</v>
      </c>
      <c r="D5" s="80"/>
    </row>
    <row r="6" spans="1:5">
      <c r="A6" s="69">
        <v>42766</v>
      </c>
      <c r="B6" s="41" t="s">
        <v>416</v>
      </c>
      <c r="C6" s="79">
        <v>77756</v>
      </c>
      <c r="D6" s="80"/>
    </row>
    <row r="7" spans="1:5">
      <c r="A7" s="69">
        <v>42766</v>
      </c>
      <c r="B7" s="41" t="s">
        <v>417</v>
      </c>
      <c r="C7" s="79">
        <v>50000</v>
      </c>
      <c r="D7" s="80"/>
    </row>
    <row r="8" spans="1:5">
      <c r="A8" s="69">
        <v>42766</v>
      </c>
      <c r="B8" s="41" t="s">
        <v>418</v>
      </c>
      <c r="C8" s="79">
        <v>50000</v>
      </c>
      <c r="D8" s="80"/>
    </row>
    <row r="9" spans="1:5">
      <c r="A9" s="69">
        <v>42766</v>
      </c>
      <c r="B9" s="41" t="s">
        <v>419</v>
      </c>
      <c r="C9" s="79">
        <v>50000</v>
      </c>
      <c r="D9" s="80"/>
    </row>
    <row r="10" spans="1:5">
      <c r="A10" s="69">
        <v>42766</v>
      </c>
      <c r="B10" s="41" t="s">
        <v>420</v>
      </c>
      <c r="C10" s="79">
        <v>21</v>
      </c>
      <c r="D10" s="80"/>
    </row>
    <row r="11" spans="1:5">
      <c r="A11" s="69">
        <v>42766</v>
      </c>
      <c r="B11" s="41" t="s">
        <v>421</v>
      </c>
      <c r="C11" s="79"/>
      <c r="D11" s="80">
        <v>267.52</v>
      </c>
    </row>
    <row r="12" spans="1:5">
      <c r="A12" s="69">
        <v>42766</v>
      </c>
      <c r="B12" s="41" t="s">
        <v>422</v>
      </c>
      <c r="C12" s="79">
        <v>13.37</v>
      </c>
      <c r="D12" s="80"/>
    </row>
    <row r="13" spans="1:5">
      <c r="A13" s="69">
        <v>42766</v>
      </c>
      <c r="B13" s="41" t="s">
        <v>423</v>
      </c>
      <c r="C13" s="79">
        <v>83</v>
      </c>
      <c r="D13" s="80"/>
    </row>
    <row r="14" spans="1:5">
      <c r="A14" s="69">
        <v>42766</v>
      </c>
      <c r="B14" s="41" t="s">
        <v>424</v>
      </c>
      <c r="C14" s="79">
        <v>24</v>
      </c>
      <c r="D14" s="80"/>
    </row>
    <row r="15" spans="1:5">
      <c r="A15" s="69">
        <v>42767</v>
      </c>
      <c r="B15" s="41" t="s">
        <v>425</v>
      </c>
      <c r="C15" s="79">
        <v>38676</v>
      </c>
      <c r="D15" s="80"/>
    </row>
    <row r="16" spans="1:5">
      <c r="A16" s="69">
        <v>42767</v>
      </c>
      <c r="B16" s="41" t="s">
        <v>426</v>
      </c>
      <c r="C16" s="79">
        <v>27</v>
      </c>
      <c r="D16" s="80"/>
    </row>
    <row r="17" spans="1:4">
      <c r="A17" s="69">
        <v>42768</v>
      </c>
      <c r="B17" s="41"/>
      <c r="C17" s="79">
        <v>64000</v>
      </c>
      <c r="D17" s="80"/>
    </row>
    <row r="18" spans="1:4">
      <c r="A18" s="69">
        <v>42769</v>
      </c>
      <c r="B18" s="41"/>
      <c r="C18" s="79">
        <v>10</v>
      </c>
      <c r="D18" s="80"/>
    </row>
    <row r="19" spans="1:4">
      <c r="A19" s="69">
        <v>42769</v>
      </c>
      <c r="B19" s="41"/>
      <c r="C19" s="79">
        <v>25200</v>
      </c>
      <c r="D19" s="80"/>
    </row>
    <row r="20" spans="1:4">
      <c r="A20" s="69">
        <v>42769</v>
      </c>
      <c r="B20" s="41"/>
      <c r="C20" s="79">
        <v>10000</v>
      </c>
      <c r="D20" s="80"/>
    </row>
    <row r="21" spans="1:4">
      <c r="A21" s="69">
        <v>42769</v>
      </c>
      <c r="B21" s="41" t="s">
        <v>427</v>
      </c>
      <c r="C21" s="79"/>
      <c r="D21" s="80">
        <v>340000</v>
      </c>
    </row>
    <row r="22" spans="1:4">
      <c r="A22" s="69">
        <v>42769</v>
      </c>
      <c r="B22" s="41" t="s">
        <v>428</v>
      </c>
      <c r="C22" s="79"/>
      <c r="D22" s="80">
        <v>300000</v>
      </c>
    </row>
    <row r="23" spans="1:4">
      <c r="A23" s="69">
        <v>42770</v>
      </c>
      <c r="B23" s="41" t="s">
        <v>429</v>
      </c>
      <c r="C23" s="79">
        <v>18700</v>
      </c>
      <c r="D23" s="80"/>
    </row>
    <row r="24" spans="1:4">
      <c r="A24" s="69">
        <v>42772</v>
      </c>
      <c r="B24" s="41" t="s">
        <v>430</v>
      </c>
      <c r="C24" s="79"/>
      <c r="D24" s="80">
        <v>360000</v>
      </c>
    </row>
    <row r="25" spans="1:4">
      <c r="A25" s="69">
        <v>42772</v>
      </c>
      <c r="B25" s="41" t="s">
        <v>431</v>
      </c>
      <c r="C25" s="79"/>
      <c r="D25" s="80">
        <v>145000</v>
      </c>
    </row>
    <row r="26" spans="1:4">
      <c r="A26" s="69">
        <v>42772</v>
      </c>
      <c r="B26" s="41" t="s">
        <v>432</v>
      </c>
      <c r="C26" s="79">
        <v>105000</v>
      </c>
      <c r="D26" s="80"/>
    </row>
    <row r="27" spans="1:4">
      <c r="A27" s="69">
        <v>42772</v>
      </c>
      <c r="B27" s="41" t="s">
        <v>433</v>
      </c>
      <c r="C27" s="79"/>
      <c r="D27" s="80">
        <v>500000</v>
      </c>
    </row>
    <row r="28" spans="1:4">
      <c r="A28" s="69">
        <v>42773</v>
      </c>
      <c r="B28" s="41" t="s">
        <v>434</v>
      </c>
      <c r="C28" s="79">
        <v>16900</v>
      </c>
      <c r="D28" s="80"/>
    </row>
    <row r="29" spans="1:4">
      <c r="A29" s="69">
        <v>42773</v>
      </c>
      <c r="B29" s="41" t="s">
        <v>426</v>
      </c>
      <c r="C29" s="79">
        <v>27</v>
      </c>
      <c r="D29" s="80"/>
    </row>
    <row r="30" spans="1:4">
      <c r="A30" s="69">
        <v>42774</v>
      </c>
      <c r="B30" s="41" t="s">
        <v>435</v>
      </c>
      <c r="C30" s="79">
        <v>150000</v>
      </c>
      <c r="D30" s="80"/>
    </row>
    <row r="31" spans="1:4">
      <c r="A31" s="69">
        <v>42774</v>
      </c>
      <c r="B31" s="41" t="s">
        <v>436</v>
      </c>
      <c r="C31" s="79"/>
      <c r="D31" s="80">
        <v>15000</v>
      </c>
    </row>
    <row r="32" spans="1:4">
      <c r="A32" s="69">
        <v>42774</v>
      </c>
      <c r="B32" s="41" t="s">
        <v>437</v>
      </c>
      <c r="C32" s="79"/>
      <c r="D32" s="80">
        <v>420000</v>
      </c>
    </row>
    <row r="33" spans="1:5">
      <c r="A33" s="69">
        <v>42774</v>
      </c>
      <c r="B33" s="41" t="s">
        <v>438</v>
      </c>
      <c r="C33" s="79">
        <v>2000000</v>
      </c>
      <c r="D33" s="80"/>
    </row>
    <row r="34" spans="1:5">
      <c r="A34" s="69">
        <v>42774</v>
      </c>
      <c r="B34" s="41" t="s">
        <v>426</v>
      </c>
      <c r="C34" s="79">
        <v>27</v>
      </c>
      <c r="D34" s="80"/>
    </row>
    <row r="35" spans="1:5">
      <c r="A35" s="69">
        <v>42774</v>
      </c>
      <c r="B35" s="41" t="s">
        <v>439</v>
      </c>
      <c r="C35" s="79"/>
      <c r="D35" s="80">
        <v>150000</v>
      </c>
    </row>
    <row r="36" spans="1:5">
      <c r="A36" s="69">
        <v>42775</v>
      </c>
      <c r="B36" s="41" t="s">
        <v>440</v>
      </c>
      <c r="C36" s="79"/>
      <c r="D36" s="80">
        <v>87000</v>
      </c>
    </row>
    <row r="37" spans="1:5">
      <c r="A37" s="69">
        <v>42775</v>
      </c>
      <c r="B37" s="41" t="s">
        <v>440</v>
      </c>
      <c r="C37" s="79"/>
      <c r="D37" s="80">
        <v>150000</v>
      </c>
      <c r="E37">
        <v>898779</v>
      </c>
    </row>
    <row r="38" spans="1:5">
      <c r="A38" s="69">
        <v>42775</v>
      </c>
      <c r="B38" s="41" t="s">
        <v>441</v>
      </c>
      <c r="C38" s="79"/>
      <c r="D38" s="80">
        <v>1900839.41</v>
      </c>
    </row>
    <row r="39" spans="1:5">
      <c r="A39" s="69">
        <v>42776</v>
      </c>
      <c r="B39" s="41" t="s">
        <v>441</v>
      </c>
      <c r="C39" s="79"/>
      <c r="D39" s="80">
        <v>874478</v>
      </c>
      <c r="E39" s="129"/>
    </row>
    <row r="40" spans="1:5">
      <c r="A40" s="69">
        <v>42776</v>
      </c>
      <c r="B40" s="41" t="s">
        <v>442</v>
      </c>
      <c r="C40" s="79">
        <v>10000</v>
      </c>
      <c r="D40" s="80"/>
      <c r="E40" s="129"/>
    </row>
    <row r="41" spans="1:5">
      <c r="A41" s="69">
        <v>42776</v>
      </c>
      <c r="B41" s="41" t="s">
        <v>442</v>
      </c>
      <c r="C41" s="79"/>
      <c r="D41" s="80">
        <v>50000</v>
      </c>
      <c r="E41" s="129"/>
    </row>
    <row r="42" spans="1:5">
      <c r="A42" s="69">
        <v>42776</v>
      </c>
      <c r="B42" s="41" t="s">
        <v>443</v>
      </c>
      <c r="C42" s="79">
        <v>1900800</v>
      </c>
      <c r="D42" s="80"/>
      <c r="E42" s="129"/>
    </row>
    <row r="43" spans="1:5">
      <c r="A43" s="69">
        <v>42778</v>
      </c>
      <c r="B43" s="41" t="s">
        <v>444</v>
      </c>
      <c r="C43" s="79">
        <v>290000</v>
      </c>
      <c r="D43" s="80"/>
      <c r="E43" s="129"/>
    </row>
    <row r="44" spans="1:5">
      <c r="A44" s="69">
        <v>42779</v>
      </c>
      <c r="B44" s="41" t="s">
        <v>384</v>
      </c>
      <c r="C44" s="79">
        <v>500000</v>
      </c>
      <c r="D44" s="80"/>
      <c r="E44" s="129"/>
    </row>
    <row r="45" spans="1:5">
      <c r="A45" s="69">
        <v>42779</v>
      </c>
      <c r="B45" s="41" t="s">
        <v>426</v>
      </c>
      <c r="C45" s="79">
        <v>27</v>
      </c>
      <c r="D45" s="80"/>
      <c r="E45" s="129"/>
    </row>
    <row r="46" spans="1:5">
      <c r="A46" s="69">
        <v>42779</v>
      </c>
      <c r="B46" s="41" t="s">
        <v>445</v>
      </c>
      <c r="C46" s="79">
        <v>874478</v>
      </c>
      <c r="D46" s="80"/>
      <c r="E46" s="129"/>
    </row>
    <row r="47" spans="1:5">
      <c r="A47" s="69">
        <v>42780</v>
      </c>
      <c r="B47" s="41" t="s">
        <v>441</v>
      </c>
      <c r="C47" s="79"/>
      <c r="D47" s="80">
        <v>874470</v>
      </c>
      <c r="E47" s="129"/>
    </row>
    <row r="48" spans="1:5">
      <c r="A48" s="69">
        <v>42780</v>
      </c>
      <c r="B48" s="41" t="s">
        <v>442</v>
      </c>
      <c r="C48" s="79"/>
      <c r="D48" s="80">
        <v>200000</v>
      </c>
    </row>
    <row r="49" spans="1:4">
      <c r="A49" s="69">
        <v>42781</v>
      </c>
      <c r="B49" s="41" t="s">
        <v>442</v>
      </c>
      <c r="C49" s="79"/>
      <c r="D49" s="80">
        <v>440000</v>
      </c>
    </row>
    <row r="50" spans="1:4">
      <c r="A50" s="69">
        <v>42781</v>
      </c>
      <c r="B50" s="41" t="s">
        <v>446</v>
      </c>
      <c r="C50" s="79"/>
      <c r="D50" s="80">
        <v>75000</v>
      </c>
    </row>
    <row r="51" spans="1:4">
      <c r="A51" s="69">
        <v>42781</v>
      </c>
      <c r="B51" s="41" t="s">
        <v>447</v>
      </c>
      <c r="C51" s="79">
        <v>10160</v>
      </c>
      <c r="D51" s="80"/>
    </row>
    <row r="52" spans="1:4">
      <c r="A52" s="69">
        <v>42781</v>
      </c>
      <c r="B52" s="41" t="s">
        <v>448</v>
      </c>
      <c r="C52" s="79">
        <v>35000</v>
      </c>
      <c r="D52" s="80"/>
    </row>
    <row r="53" spans="1:4">
      <c r="A53" s="69">
        <v>42782</v>
      </c>
      <c r="B53" s="41" t="s">
        <v>449</v>
      </c>
      <c r="C53" s="79"/>
      <c r="D53" s="80">
        <v>115000</v>
      </c>
    </row>
    <row r="54" spans="1:4">
      <c r="A54" s="69">
        <v>42782</v>
      </c>
      <c r="B54" s="41" t="s">
        <v>450</v>
      </c>
      <c r="C54" s="79">
        <v>12800</v>
      </c>
      <c r="D54" s="80"/>
    </row>
    <row r="55" spans="1:4">
      <c r="A55" s="69">
        <v>42782</v>
      </c>
      <c r="B55" s="41" t="s">
        <v>451</v>
      </c>
      <c r="C55" s="79">
        <v>10160</v>
      </c>
      <c r="D55" s="80"/>
    </row>
    <row r="56" spans="1:4">
      <c r="A56" s="69">
        <v>42782</v>
      </c>
      <c r="B56" s="41" t="s">
        <v>426</v>
      </c>
      <c r="C56" s="79">
        <v>27</v>
      </c>
      <c r="D56" s="80"/>
    </row>
    <row r="57" spans="1:4">
      <c r="A57" s="69">
        <v>42782</v>
      </c>
      <c r="B57" s="41" t="s">
        <v>452</v>
      </c>
      <c r="C57" s="79">
        <v>2670</v>
      </c>
      <c r="D57" s="80"/>
    </row>
    <row r="58" spans="1:4">
      <c r="A58" s="69">
        <v>42782</v>
      </c>
      <c r="B58" s="41" t="s">
        <v>426</v>
      </c>
      <c r="C58" s="79">
        <v>27</v>
      </c>
      <c r="D58" s="80"/>
    </row>
    <row r="59" spans="1:4">
      <c r="A59" s="69">
        <v>42782</v>
      </c>
      <c r="B59" s="41" t="s">
        <v>453</v>
      </c>
      <c r="C59" s="79"/>
      <c r="D59" s="80">
        <v>150000</v>
      </c>
    </row>
    <row r="60" spans="1:4">
      <c r="A60" s="69">
        <v>42782</v>
      </c>
      <c r="B60" s="41" t="s">
        <v>442</v>
      </c>
      <c r="C60" s="79"/>
      <c r="D60" s="80">
        <v>56000</v>
      </c>
    </row>
    <row r="61" spans="1:4">
      <c r="A61" s="69">
        <v>42782</v>
      </c>
      <c r="B61" s="41" t="s">
        <v>454</v>
      </c>
      <c r="C61" s="79">
        <v>874470</v>
      </c>
      <c r="D61" s="80"/>
    </row>
    <row r="62" spans="1:4">
      <c r="A62" s="69">
        <v>42783</v>
      </c>
      <c r="B62" s="41" t="s">
        <v>455</v>
      </c>
      <c r="C62" s="79">
        <v>1000000</v>
      </c>
      <c r="D62" s="80"/>
    </row>
    <row r="63" spans="1:4">
      <c r="A63" s="69">
        <v>42783</v>
      </c>
      <c r="B63" s="41" t="s">
        <v>456</v>
      </c>
      <c r="C63" s="79"/>
      <c r="D63" s="80">
        <v>460000</v>
      </c>
    </row>
    <row r="64" spans="1:4">
      <c r="A64" s="69">
        <v>42784</v>
      </c>
      <c r="B64" s="41" t="s">
        <v>457</v>
      </c>
      <c r="C64" s="79">
        <v>300000</v>
      </c>
      <c r="D64" s="80"/>
    </row>
    <row r="65" spans="1:4">
      <c r="A65" s="69">
        <v>42786</v>
      </c>
      <c r="B65" s="41" t="s">
        <v>458</v>
      </c>
      <c r="C65" s="79"/>
      <c r="D65" s="80">
        <v>78400</v>
      </c>
    </row>
    <row r="66" spans="1:4">
      <c r="A66" s="69">
        <v>42786</v>
      </c>
      <c r="B66" s="41" t="s">
        <v>459</v>
      </c>
      <c r="C66" s="79">
        <v>23000</v>
      </c>
      <c r="D66" s="80"/>
    </row>
    <row r="67" spans="1:4">
      <c r="A67" s="69">
        <v>42787</v>
      </c>
      <c r="B67" s="41" t="s">
        <v>386</v>
      </c>
      <c r="C67" s="79"/>
      <c r="D67" s="80">
        <v>303850</v>
      </c>
    </row>
    <row r="68" spans="1:4">
      <c r="A68" s="69">
        <v>42787</v>
      </c>
      <c r="B68" s="41" t="s">
        <v>386</v>
      </c>
      <c r="C68" s="79"/>
      <c r="D68" s="80">
        <v>115000</v>
      </c>
    </row>
    <row r="69" spans="1:4">
      <c r="A69" s="69">
        <v>42787</v>
      </c>
      <c r="B69" s="41" t="s">
        <v>386</v>
      </c>
      <c r="C69" s="79"/>
      <c r="D69" s="80">
        <v>310000</v>
      </c>
    </row>
    <row r="70" spans="1:4">
      <c r="A70" s="69">
        <v>42788</v>
      </c>
      <c r="B70" s="41" t="s">
        <v>386</v>
      </c>
      <c r="C70" s="79"/>
      <c r="D70" s="80">
        <v>185000</v>
      </c>
    </row>
    <row r="71" spans="1:4">
      <c r="A71" s="69">
        <v>42788</v>
      </c>
      <c r="B71" s="41" t="s">
        <v>386</v>
      </c>
      <c r="C71" s="79"/>
      <c r="D71" s="80">
        <v>65000</v>
      </c>
    </row>
    <row r="72" spans="1:4">
      <c r="A72" s="69">
        <v>42788</v>
      </c>
      <c r="B72" s="41" t="s">
        <v>460</v>
      </c>
      <c r="C72" s="79">
        <v>130000</v>
      </c>
      <c r="D72" s="80"/>
    </row>
    <row r="73" spans="1:4">
      <c r="A73" s="69">
        <v>42789</v>
      </c>
      <c r="B73" s="41" t="s">
        <v>386</v>
      </c>
      <c r="C73" s="79"/>
      <c r="D73" s="80">
        <v>75000</v>
      </c>
    </row>
    <row r="74" spans="1:4">
      <c r="A74" s="69">
        <v>42790</v>
      </c>
      <c r="B74" s="41" t="s">
        <v>386</v>
      </c>
      <c r="C74" s="79"/>
      <c r="D74" s="80">
        <v>420000</v>
      </c>
    </row>
    <row r="75" spans="1:4">
      <c r="A75" s="69">
        <v>42790</v>
      </c>
      <c r="B75" s="41" t="s">
        <v>386</v>
      </c>
      <c r="C75" s="79"/>
      <c r="D75" s="80">
        <v>200000</v>
      </c>
    </row>
    <row r="76" spans="1:4">
      <c r="A76" s="69">
        <v>42790</v>
      </c>
      <c r="B76" s="41" t="s">
        <v>461</v>
      </c>
      <c r="C76" s="79">
        <v>21310</v>
      </c>
      <c r="D76" s="80"/>
    </row>
    <row r="77" spans="1:4">
      <c r="A77" s="69">
        <v>42790</v>
      </c>
      <c r="B77" s="41" t="s">
        <v>384</v>
      </c>
      <c r="C77" s="79">
        <v>1000000</v>
      </c>
      <c r="D77" s="80"/>
    </row>
    <row r="78" spans="1:4">
      <c r="A78" s="69">
        <v>42790</v>
      </c>
      <c r="B78" s="41" t="s">
        <v>426</v>
      </c>
      <c r="C78" s="79">
        <v>27</v>
      </c>
      <c r="D78" s="80"/>
    </row>
    <row r="79" spans="1:4">
      <c r="A79" s="69">
        <v>42790</v>
      </c>
      <c r="B79" s="41" t="s">
        <v>462</v>
      </c>
      <c r="C79" s="79">
        <v>65736</v>
      </c>
      <c r="D79" s="80"/>
    </row>
    <row r="80" spans="1:4">
      <c r="A80" s="69">
        <v>42790</v>
      </c>
      <c r="B80" s="41" t="s">
        <v>463</v>
      </c>
      <c r="C80" s="79">
        <v>102000</v>
      </c>
      <c r="D80" s="80"/>
    </row>
    <row r="81" spans="1:4">
      <c r="A81" s="69">
        <v>42791</v>
      </c>
      <c r="B81" s="41" t="s">
        <v>459</v>
      </c>
      <c r="C81" s="79">
        <v>10000</v>
      </c>
      <c r="D81" s="80"/>
    </row>
    <row r="82" spans="1:4">
      <c r="A82" s="69">
        <v>42794</v>
      </c>
      <c r="B82" s="41" t="s">
        <v>464</v>
      </c>
      <c r="C82" s="79">
        <v>21</v>
      </c>
      <c r="D82" s="80"/>
    </row>
    <row r="83" spans="1:4">
      <c r="A83" s="69">
        <v>42794</v>
      </c>
      <c r="B83" s="41" t="s">
        <v>421</v>
      </c>
      <c r="C83" s="79"/>
      <c r="D83" s="80">
        <v>113.39</v>
      </c>
    </row>
    <row r="84" spans="1:4">
      <c r="A84" s="69">
        <v>42794</v>
      </c>
      <c r="B84" s="41" t="s">
        <v>465</v>
      </c>
      <c r="C84" s="79">
        <v>5.66</v>
      </c>
      <c r="D84" s="80"/>
    </row>
    <row r="85" spans="1:4">
      <c r="A85" s="69">
        <v>42794</v>
      </c>
      <c r="B85" s="41" t="s">
        <v>466</v>
      </c>
      <c r="C85" s="79">
        <v>83</v>
      </c>
      <c r="D85" s="80"/>
    </row>
    <row r="86" spans="1:4">
      <c r="A86" s="69">
        <v>42794</v>
      </c>
      <c r="B86" s="41" t="s">
        <v>467</v>
      </c>
      <c r="C86" s="79">
        <v>24</v>
      </c>
      <c r="D86" s="80"/>
    </row>
    <row r="87" spans="1:4">
      <c r="A87" s="69">
        <v>42795</v>
      </c>
      <c r="B87" s="41" t="s">
        <v>468</v>
      </c>
      <c r="C87" s="79"/>
      <c r="D87" s="80">
        <v>57680</v>
      </c>
    </row>
    <row r="88" spans="1:4">
      <c r="A88" s="69">
        <v>42795</v>
      </c>
      <c r="B88" s="41" t="s">
        <v>469</v>
      </c>
      <c r="C88" s="79">
        <v>4428</v>
      </c>
      <c r="D88" s="80"/>
    </row>
    <row r="89" spans="1:4">
      <c r="A89" s="69">
        <v>42795</v>
      </c>
      <c r="B89" s="41" t="s">
        <v>470</v>
      </c>
      <c r="C89" s="79">
        <v>33.21</v>
      </c>
      <c r="D89" s="80"/>
    </row>
    <row r="90" spans="1:4">
      <c r="A90" s="69">
        <v>42795</v>
      </c>
      <c r="B90" s="41" t="s">
        <v>471</v>
      </c>
      <c r="C90" s="79">
        <v>4428</v>
      </c>
      <c r="D90" s="80"/>
    </row>
    <row r="91" spans="1:4">
      <c r="A91" s="69">
        <v>42795</v>
      </c>
      <c r="B91" s="41" t="s">
        <v>470</v>
      </c>
      <c r="C91" s="79">
        <v>33.21</v>
      </c>
      <c r="D91" s="80"/>
    </row>
    <row r="92" spans="1:4">
      <c r="A92" s="69">
        <v>42796</v>
      </c>
      <c r="B92" s="41" t="s">
        <v>472</v>
      </c>
      <c r="C92" s="79">
        <v>4428</v>
      </c>
      <c r="D92" s="80"/>
    </row>
    <row r="93" spans="1:4">
      <c r="A93" s="69">
        <v>42796</v>
      </c>
      <c r="B93" s="41" t="s">
        <v>470</v>
      </c>
      <c r="C93" s="79">
        <v>33.21</v>
      </c>
      <c r="D93" s="80"/>
    </row>
    <row r="94" spans="1:4">
      <c r="A94" s="69">
        <v>42796</v>
      </c>
      <c r="B94" s="41" t="s">
        <v>426</v>
      </c>
      <c r="C94" s="79">
        <v>27</v>
      </c>
      <c r="D94" s="80"/>
    </row>
    <row r="95" spans="1:4">
      <c r="A95" s="69">
        <v>42796</v>
      </c>
      <c r="B95" s="41" t="s">
        <v>470</v>
      </c>
      <c r="C95" s="79">
        <v>0.2</v>
      </c>
      <c r="D95" s="80"/>
    </row>
    <row r="96" spans="1:4">
      <c r="A96" s="69">
        <v>42800</v>
      </c>
      <c r="B96" s="41" t="s">
        <v>459</v>
      </c>
      <c r="C96" s="79">
        <v>4000</v>
      </c>
      <c r="D96" s="80"/>
    </row>
    <row r="97" spans="1:4">
      <c r="A97" s="69">
        <v>42800</v>
      </c>
      <c r="B97" s="41" t="s">
        <v>470</v>
      </c>
      <c r="C97" s="79">
        <v>30</v>
      </c>
      <c r="D97" s="80"/>
    </row>
    <row r="98" spans="1:4">
      <c r="A98" s="69">
        <v>42800</v>
      </c>
      <c r="B98" s="41" t="s">
        <v>473</v>
      </c>
      <c r="C98" s="79">
        <v>50000</v>
      </c>
      <c r="D98" s="80"/>
    </row>
    <row r="99" spans="1:4">
      <c r="A99" s="69">
        <v>42800</v>
      </c>
      <c r="B99" s="41" t="s">
        <v>470</v>
      </c>
      <c r="C99" s="79">
        <v>375</v>
      </c>
      <c r="D99" s="80"/>
    </row>
    <row r="100" spans="1:4">
      <c r="A100" s="69">
        <v>42801</v>
      </c>
      <c r="B100" s="41" t="s">
        <v>474</v>
      </c>
      <c r="C100" s="79">
        <v>3000</v>
      </c>
      <c r="D100" s="80"/>
    </row>
    <row r="101" spans="1:4">
      <c r="A101" s="69">
        <v>42801</v>
      </c>
      <c r="B101" s="41" t="s">
        <v>470</v>
      </c>
      <c r="C101" s="79">
        <v>22.5</v>
      </c>
      <c r="D101" s="80"/>
    </row>
    <row r="102" spans="1:4">
      <c r="A102" s="69">
        <v>42801</v>
      </c>
      <c r="B102" s="41" t="s">
        <v>474</v>
      </c>
      <c r="C102" s="79">
        <v>3000</v>
      </c>
      <c r="D102" s="80"/>
    </row>
    <row r="103" spans="1:4">
      <c r="A103" s="69">
        <v>42801</v>
      </c>
      <c r="B103" s="41" t="s">
        <v>470</v>
      </c>
      <c r="C103" s="79">
        <v>22.5</v>
      </c>
      <c r="D103" s="80"/>
    </row>
    <row r="104" spans="1:4">
      <c r="A104" s="69">
        <v>42801</v>
      </c>
      <c r="B104" s="41" t="s">
        <v>474</v>
      </c>
      <c r="C104" s="79">
        <v>3000</v>
      </c>
      <c r="D104" s="80"/>
    </row>
    <row r="105" spans="1:4">
      <c r="A105" s="69">
        <v>42801</v>
      </c>
      <c r="B105" s="41" t="s">
        <v>470</v>
      </c>
      <c r="C105" s="79">
        <v>22.5</v>
      </c>
      <c r="D105" s="80"/>
    </row>
    <row r="106" spans="1:4">
      <c r="A106" s="69">
        <v>42804</v>
      </c>
      <c r="B106" s="41" t="s">
        <v>475</v>
      </c>
      <c r="C106" s="79">
        <v>300</v>
      </c>
      <c r="D106" s="80"/>
    </row>
    <row r="107" spans="1:4">
      <c r="A107" s="69">
        <v>42804</v>
      </c>
      <c r="B107" s="41" t="s">
        <v>470</v>
      </c>
      <c r="C107" s="79">
        <v>2.25</v>
      </c>
      <c r="D107" s="80"/>
    </row>
    <row r="108" spans="1:4">
      <c r="A108" s="69">
        <v>42804</v>
      </c>
      <c r="B108" s="41" t="s">
        <v>475</v>
      </c>
      <c r="C108" s="79">
        <v>300</v>
      </c>
      <c r="D108" s="80"/>
    </row>
    <row r="109" spans="1:4">
      <c r="A109" s="69">
        <v>42804</v>
      </c>
      <c r="B109" s="41" t="s">
        <v>470</v>
      </c>
      <c r="C109" s="79">
        <v>2.25</v>
      </c>
      <c r="D109" s="80"/>
    </row>
    <row r="110" spans="1:4">
      <c r="A110" s="69">
        <v>42805</v>
      </c>
      <c r="B110" s="41" t="s">
        <v>476</v>
      </c>
      <c r="C110" s="79">
        <v>50000</v>
      </c>
      <c r="D110" s="80"/>
    </row>
    <row r="111" spans="1:4">
      <c r="A111" s="69">
        <v>42805</v>
      </c>
      <c r="B111" s="41" t="s">
        <v>470</v>
      </c>
      <c r="C111" s="79">
        <v>375</v>
      </c>
      <c r="D111" s="80"/>
    </row>
    <row r="112" spans="1:4">
      <c r="A112" s="69">
        <v>42809</v>
      </c>
      <c r="B112" s="41" t="s">
        <v>448</v>
      </c>
      <c r="C112" s="79">
        <v>17492</v>
      </c>
      <c r="D112" s="80"/>
    </row>
    <row r="113" spans="1:4">
      <c r="A113" s="69">
        <v>42809</v>
      </c>
      <c r="B113" s="41" t="s">
        <v>470</v>
      </c>
      <c r="C113" s="79">
        <v>131.19</v>
      </c>
      <c r="D113" s="80"/>
    </row>
    <row r="114" spans="1:4">
      <c r="A114" s="69">
        <v>42809</v>
      </c>
      <c r="B114" s="41" t="s">
        <v>448</v>
      </c>
      <c r="C114" s="79">
        <v>35500</v>
      </c>
      <c r="D114" s="80"/>
    </row>
    <row r="115" spans="1:4">
      <c r="A115" s="69">
        <v>42809</v>
      </c>
      <c r="B115" s="41" t="s">
        <v>470</v>
      </c>
      <c r="C115" s="79">
        <v>266.25</v>
      </c>
      <c r="D115" s="80"/>
    </row>
    <row r="116" spans="1:4">
      <c r="A116" s="69">
        <v>42811</v>
      </c>
      <c r="B116" s="41" t="s">
        <v>477</v>
      </c>
      <c r="C116" s="79">
        <v>122100</v>
      </c>
      <c r="D116" s="80"/>
    </row>
    <row r="117" spans="1:4">
      <c r="A117" s="69">
        <v>42811</v>
      </c>
      <c r="B117" s="41" t="s">
        <v>470</v>
      </c>
      <c r="C117" s="79">
        <v>915.75</v>
      </c>
      <c r="D117" s="80"/>
    </row>
    <row r="118" spans="1:4">
      <c r="A118" s="69">
        <v>42816</v>
      </c>
      <c r="B118" s="41" t="s">
        <v>478</v>
      </c>
      <c r="C118" s="79">
        <v>5000</v>
      </c>
      <c r="D118" s="80"/>
    </row>
    <row r="119" spans="1:4">
      <c r="A119" s="69">
        <v>42816</v>
      </c>
      <c r="B119" s="41" t="s">
        <v>470</v>
      </c>
      <c r="C119" s="79">
        <v>37.5</v>
      </c>
      <c r="D119" s="80"/>
    </row>
    <row r="120" spans="1:4">
      <c r="A120" s="69">
        <v>42816</v>
      </c>
      <c r="B120" s="41" t="s">
        <v>479</v>
      </c>
      <c r="C120" s="79">
        <v>3000</v>
      </c>
      <c r="D120" s="80"/>
    </row>
    <row r="121" spans="1:4">
      <c r="A121" s="69">
        <v>42816</v>
      </c>
      <c r="B121" s="41" t="s">
        <v>470</v>
      </c>
      <c r="C121" s="79">
        <v>22.5</v>
      </c>
      <c r="D121" s="80"/>
    </row>
    <row r="122" spans="1:4">
      <c r="A122" s="69">
        <v>42816</v>
      </c>
      <c r="B122" s="41" t="s">
        <v>479</v>
      </c>
      <c r="C122" s="79">
        <v>3000</v>
      </c>
      <c r="D122" s="80"/>
    </row>
    <row r="123" spans="1:4">
      <c r="A123" s="69">
        <v>42816</v>
      </c>
      <c r="B123" s="41" t="s">
        <v>470</v>
      </c>
      <c r="C123" s="79">
        <v>22.5</v>
      </c>
      <c r="D123" s="80"/>
    </row>
    <row r="124" spans="1:4">
      <c r="A124" s="69">
        <v>42816</v>
      </c>
      <c r="B124" s="41" t="s">
        <v>479</v>
      </c>
      <c r="C124" s="79">
        <v>3000</v>
      </c>
      <c r="D124" s="80"/>
    </row>
    <row r="125" spans="1:4">
      <c r="A125" s="69">
        <v>42816</v>
      </c>
      <c r="B125" s="41" t="s">
        <v>470</v>
      </c>
      <c r="C125" s="79">
        <v>22.5</v>
      </c>
      <c r="D125" s="80"/>
    </row>
    <row r="126" spans="1:4">
      <c r="A126" s="69">
        <v>42816</v>
      </c>
      <c r="B126" s="41" t="s">
        <v>479</v>
      </c>
      <c r="C126" s="79">
        <v>3000</v>
      </c>
      <c r="D126" s="80"/>
    </row>
    <row r="127" spans="1:4">
      <c r="A127" s="69">
        <v>42816</v>
      </c>
      <c r="B127" s="41" t="s">
        <v>470</v>
      </c>
      <c r="C127" s="79">
        <v>22.5</v>
      </c>
      <c r="D127" s="80"/>
    </row>
    <row r="128" spans="1:4">
      <c r="A128" s="69">
        <v>42816</v>
      </c>
      <c r="B128" s="41" t="s">
        <v>480</v>
      </c>
      <c r="C128" s="79">
        <v>150763.48000000001</v>
      </c>
      <c r="D128" s="80"/>
    </row>
    <row r="129" spans="1:4">
      <c r="A129" s="69">
        <v>42816</v>
      </c>
      <c r="B129" s="41" t="s">
        <v>481</v>
      </c>
      <c r="C129" s="79">
        <v>399</v>
      </c>
      <c r="D129" s="80"/>
    </row>
    <row r="130" spans="1:4">
      <c r="A130" s="69">
        <v>42816</v>
      </c>
      <c r="B130" s="41" t="s">
        <v>470</v>
      </c>
      <c r="C130" s="79">
        <v>2.99</v>
      </c>
      <c r="D130" s="80"/>
    </row>
    <row r="131" spans="1:4">
      <c r="A131" s="69">
        <v>42816</v>
      </c>
      <c r="B131" s="41" t="s">
        <v>482</v>
      </c>
      <c r="C131" s="79">
        <v>95.3</v>
      </c>
      <c r="D131" s="80"/>
    </row>
    <row r="132" spans="1:4">
      <c r="A132" s="69">
        <v>42816</v>
      </c>
      <c r="B132" s="41" t="s">
        <v>481</v>
      </c>
      <c r="C132" s="79">
        <v>399</v>
      </c>
      <c r="D132" s="80"/>
    </row>
    <row r="133" spans="1:4">
      <c r="A133" s="69">
        <v>42816</v>
      </c>
      <c r="B133" s="41" t="s">
        <v>470</v>
      </c>
      <c r="C133" s="79">
        <v>2.99</v>
      </c>
      <c r="D133" s="80"/>
    </row>
    <row r="134" spans="1:4">
      <c r="A134" s="69">
        <v>42816</v>
      </c>
      <c r="B134" s="41" t="s">
        <v>483</v>
      </c>
      <c r="C134" s="79">
        <v>20000</v>
      </c>
      <c r="D134" s="80"/>
    </row>
    <row r="135" spans="1:4">
      <c r="A135" s="69">
        <v>42816</v>
      </c>
      <c r="B135" s="41" t="s">
        <v>470</v>
      </c>
      <c r="C135" s="79">
        <v>150</v>
      </c>
      <c r="D135" s="80"/>
    </row>
    <row r="136" spans="1:4">
      <c r="A136" s="69">
        <v>42817</v>
      </c>
      <c r="B136" s="41" t="s">
        <v>473</v>
      </c>
      <c r="C136" s="79">
        <v>20000</v>
      </c>
      <c r="D136" s="80"/>
    </row>
    <row r="137" spans="1:4">
      <c r="A137" s="69">
        <v>42817</v>
      </c>
      <c r="B137" s="41" t="s">
        <v>470</v>
      </c>
      <c r="C137" s="79">
        <v>150</v>
      </c>
      <c r="D137" s="80"/>
    </row>
    <row r="138" spans="1:4">
      <c r="A138" s="69">
        <v>42817</v>
      </c>
      <c r="B138" s="41" t="s">
        <v>484</v>
      </c>
      <c r="C138" s="79">
        <v>70000</v>
      </c>
      <c r="D138" s="80"/>
    </row>
    <row r="139" spans="1:4">
      <c r="A139" s="69">
        <v>42817</v>
      </c>
      <c r="B139" s="41" t="s">
        <v>470</v>
      </c>
      <c r="C139" s="79">
        <v>525</v>
      </c>
      <c r="D139" s="80"/>
    </row>
    <row r="140" spans="1:4">
      <c r="A140" s="69">
        <v>42824</v>
      </c>
      <c r="B140" s="41" t="s">
        <v>485</v>
      </c>
      <c r="C140" s="79"/>
      <c r="D140" s="80">
        <v>103350.77</v>
      </c>
    </row>
    <row r="141" spans="1:4">
      <c r="A141" s="69">
        <v>42824</v>
      </c>
      <c r="B141" s="41" t="s">
        <v>474</v>
      </c>
      <c r="C141" s="79">
        <v>3000</v>
      </c>
      <c r="D141" s="80"/>
    </row>
    <row r="142" spans="1:4">
      <c r="A142" s="69">
        <v>42824</v>
      </c>
      <c r="B142" s="41" t="s">
        <v>470</v>
      </c>
      <c r="C142" s="79">
        <v>22.5</v>
      </c>
      <c r="D142" s="80"/>
    </row>
    <row r="143" spans="1:4">
      <c r="A143" s="69">
        <v>42824</v>
      </c>
      <c r="B143" s="41" t="s">
        <v>474</v>
      </c>
      <c r="C143" s="79">
        <v>3000</v>
      </c>
      <c r="D143" s="80"/>
    </row>
    <row r="144" spans="1:4">
      <c r="A144" s="69">
        <v>42824</v>
      </c>
      <c r="B144" s="41" t="s">
        <v>470</v>
      </c>
      <c r="C144" s="79">
        <v>22.5</v>
      </c>
      <c r="D144" s="80"/>
    </row>
    <row r="145" spans="1:4">
      <c r="A145" s="69">
        <v>42824</v>
      </c>
      <c r="B145" s="41" t="s">
        <v>474</v>
      </c>
      <c r="C145" s="79">
        <v>3000</v>
      </c>
      <c r="D145" s="80"/>
    </row>
    <row r="146" spans="1:4">
      <c r="A146" s="69">
        <v>42824</v>
      </c>
      <c r="B146" s="41" t="s">
        <v>470</v>
      </c>
      <c r="C146" s="79">
        <v>22.5</v>
      </c>
      <c r="D146" s="80"/>
    </row>
    <row r="147" spans="1:4">
      <c r="A147" s="69">
        <v>42824</v>
      </c>
      <c r="B147" s="41" t="s">
        <v>474</v>
      </c>
      <c r="C147" s="79">
        <v>3000</v>
      </c>
      <c r="D147" s="80"/>
    </row>
    <row r="148" spans="1:4">
      <c r="A148" s="69">
        <v>42824</v>
      </c>
      <c r="B148" s="41" t="s">
        <v>470</v>
      </c>
      <c r="C148" s="79">
        <v>22.5</v>
      </c>
      <c r="D148" s="80"/>
    </row>
    <row r="149" spans="1:4">
      <c r="A149" s="69">
        <v>42824</v>
      </c>
      <c r="B149" s="41" t="s">
        <v>474</v>
      </c>
      <c r="C149" s="79">
        <v>3000</v>
      </c>
      <c r="D149" s="80"/>
    </row>
    <row r="150" spans="1:4">
      <c r="A150" s="69">
        <v>42824</v>
      </c>
      <c r="B150" s="41" t="s">
        <v>470</v>
      </c>
      <c r="C150" s="79">
        <v>22.5</v>
      </c>
      <c r="D150" s="80"/>
    </row>
    <row r="151" spans="1:4">
      <c r="A151" s="69">
        <v>42825</v>
      </c>
      <c r="B151" s="41" t="s">
        <v>486</v>
      </c>
      <c r="C151" s="79">
        <v>190000</v>
      </c>
      <c r="D151" s="80"/>
    </row>
    <row r="152" spans="1:4">
      <c r="A152" s="69">
        <v>42825</v>
      </c>
      <c r="B152" s="41" t="s">
        <v>470</v>
      </c>
      <c r="C152" s="79">
        <v>1425</v>
      </c>
      <c r="D152" s="80"/>
    </row>
    <row r="153" spans="1:4">
      <c r="A153" s="69">
        <v>42825</v>
      </c>
      <c r="B153" s="41" t="s">
        <v>464</v>
      </c>
      <c r="C153" s="79">
        <v>21</v>
      </c>
      <c r="D153" s="80"/>
    </row>
    <row r="154" spans="1:4">
      <c r="A154" s="69">
        <v>42825</v>
      </c>
      <c r="B154" s="41" t="s">
        <v>470</v>
      </c>
      <c r="C154" s="79">
        <v>0.16</v>
      </c>
      <c r="D154" s="80"/>
    </row>
    <row r="155" spans="1:4">
      <c r="A155" s="69">
        <v>42825</v>
      </c>
      <c r="B155" s="41" t="s">
        <v>421</v>
      </c>
      <c r="C155" s="79"/>
      <c r="D155" s="80">
        <v>42.73</v>
      </c>
    </row>
    <row r="156" spans="1:4">
      <c r="A156" s="69">
        <v>42825</v>
      </c>
      <c r="B156" s="41" t="s">
        <v>465</v>
      </c>
      <c r="C156" s="79">
        <v>2.13</v>
      </c>
      <c r="D156" s="80"/>
    </row>
    <row r="157" spans="1:4">
      <c r="A157" s="69">
        <v>42825</v>
      </c>
      <c r="B157" s="41" t="s">
        <v>466</v>
      </c>
      <c r="C157" s="79">
        <v>83</v>
      </c>
      <c r="D157" s="80"/>
    </row>
    <row r="158" spans="1:4">
      <c r="A158" s="69">
        <v>42825</v>
      </c>
      <c r="B158" s="41" t="s">
        <v>470</v>
      </c>
      <c r="C158" s="79">
        <v>0.62</v>
      </c>
      <c r="D158" s="80"/>
    </row>
    <row r="159" spans="1:4">
      <c r="A159" s="69">
        <v>42825</v>
      </c>
      <c r="B159" s="41" t="s">
        <v>467</v>
      </c>
      <c r="C159" s="79">
        <v>24</v>
      </c>
      <c r="D159" s="80"/>
    </row>
    <row r="160" spans="1:4">
      <c r="A160" s="69">
        <v>42825</v>
      </c>
      <c r="B160" s="41" t="s">
        <v>470</v>
      </c>
      <c r="C160" s="79">
        <v>0.18</v>
      </c>
      <c r="D160" s="80"/>
    </row>
    <row r="161" spans="1:4">
      <c r="A161" s="69">
        <v>42827</v>
      </c>
      <c r="B161" s="41" t="s">
        <v>487</v>
      </c>
      <c r="C161" s="79"/>
      <c r="D161" s="80">
        <v>300000</v>
      </c>
    </row>
    <row r="162" spans="1:4">
      <c r="A162" s="69">
        <v>42832</v>
      </c>
      <c r="B162" s="41" t="s">
        <v>388</v>
      </c>
      <c r="C162" s="79"/>
      <c r="D162" s="80">
        <v>391400</v>
      </c>
    </row>
    <row r="163" spans="1:4">
      <c r="A163" s="69">
        <v>42836</v>
      </c>
      <c r="B163" s="41" t="s">
        <v>487</v>
      </c>
      <c r="C163" s="79"/>
      <c r="D163" s="80">
        <v>450000</v>
      </c>
    </row>
    <row r="164" spans="1:4">
      <c r="A164" s="69">
        <v>42837</v>
      </c>
      <c r="B164" s="41" t="s">
        <v>447</v>
      </c>
      <c r="C164" s="79">
        <v>43660</v>
      </c>
      <c r="D164" s="80"/>
    </row>
    <row r="165" spans="1:4">
      <c r="A165" s="69">
        <v>42837</v>
      </c>
      <c r="B165" s="41" t="s">
        <v>470</v>
      </c>
      <c r="C165" s="79">
        <v>327.45</v>
      </c>
      <c r="D165" s="80"/>
    </row>
    <row r="166" spans="1:4">
      <c r="A166" s="69">
        <v>42843</v>
      </c>
      <c r="B166" s="41" t="s">
        <v>488</v>
      </c>
      <c r="C166" s="79"/>
      <c r="D166" s="80">
        <v>34200</v>
      </c>
    </row>
    <row r="167" spans="1:4">
      <c r="A167" s="69">
        <v>42850</v>
      </c>
      <c r="B167" s="41" t="s">
        <v>489</v>
      </c>
      <c r="C167" s="79">
        <v>50000</v>
      </c>
      <c r="D167" s="80"/>
    </row>
    <row r="168" spans="1:4">
      <c r="A168" s="69">
        <v>42850</v>
      </c>
      <c r="B168" s="41" t="s">
        <v>470</v>
      </c>
      <c r="C168" s="79">
        <v>375</v>
      </c>
      <c r="D168" s="80"/>
    </row>
    <row r="169" spans="1:4">
      <c r="A169" s="69">
        <v>42850</v>
      </c>
      <c r="B169" s="41" t="s">
        <v>474</v>
      </c>
      <c r="C169" s="79">
        <v>3000</v>
      </c>
      <c r="D169" s="80"/>
    </row>
    <row r="170" spans="1:4">
      <c r="A170" s="69">
        <v>42850</v>
      </c>
      <c r="B170" s="41" t="s">
        <v>470</v>
      </c>
      <c r="C170" s="79">
        <v>22.5</v>
      </c>
      <c r="D170" s="80"/>
    </row>
    <row r="171" spans="1:4">
      <c r="A171" s="69">
        <v>42850</v>
      </c>
      <c r="B171" s="41" t="s">
        <v>474</v>
      </c>
      <c r="C171" s="79">
        <v>3000</v>
      </c>
      <c r="D171" s="80"/>
    </row>
    <row r="172" spans="1:4">
      <c r="A172" s="69">
        <v>42850</v>
      </c>
      <c r="B172" s="41" t="s">
        <v>470</v>
      </c>
      <c r="C172" s="79">
        <v>22.5</v>
      </c>
      <c r="D172" s="80"/>
    </row>
    <row r="173" spans="1:4">
      <c r="A173" s="69">
        <v>42850</v>
      </c>
      <c r="B173" s="41" t="s">
        <v>474</v>
      </c>
      <c r="C173" s="79">
        <v>3000</v>
      </c>
      <c r="D173" s="80"/>
    </row>
    <row r="174" spans="1:4">
      <c r="A174" s="69">
        <v>42850</v>
      </c>
      <c r="B174" s="41" t="s">
        <v>470</v>
      </c>
      <c r="C174" s="79">
        <v>22.5</v>
      </c>
      <c r="D174" s="80"/>
    </row>
    <row r="175" spans="1:4">
      <c r="A175" s="69">
        <v>42850</v>
      </c>
      <c r="B175" s="41" t="s">
        <v>474</v>
      </c>
      <c r="C175" s="79">
        <v>3000</v>
      </c>
      <c r="D175" s="80"/>
    </row>
    <row r="176" spans="1:4">
      <c r="A176" s="69">
        <v>42850</v>
      </c>
      <c r="B176" s="41" t="s">
        <v>470</v>
      </c>
      <c r="C176" s="79">
        <v>22.5</v>
      </c>
      <c r="D176" s="80"/>
    </row>
    <row r="177" spans="1:4">
      <c r="A177" s="69">
        <v>42850</v>
      </c>
      <c r="B177" s="41" t="s">
        <v>474</v>
      </c>
      <c r="C177" s="79">
        <v>3000</v>
      </c>
      <c r="D177" s="80"/>
    </row>
    <row r="178" spans="1:4">
      <c r="A178" s="69">
        <v>42850</v>
      </c>
      <c r="B178" s="41" t="s">
        <v>470</v>
      </c>
      <c r="C178" s="79">
        <v>22.5</v>
      </c>
      <c r="D178" s="80"/>
    </row>
    <row r="179" spans="1:4">
      <c r="A179" s="69">
        <v>42853</v>
      </c>
      <c r="B179" s="41" t="s">
        <v>490</v>
      </c>
      <c r="C179" s="79">
        <v>87500</v>
      </c>
      <c r="D179" s="80"/>
    </row>
    <row r="180" spans="1:4">
      <c r="A180" s="69">
        <v>42853</v>
      </c>
      <c r="B180" s="41" t="s">
        <v>470</v>
      </c>
      <c r="C180" s="79">
        <v>626.25</v>
      </c>
      <c r="D180" s="80"/>
    </row>
    <row r="181" spans="1:4">
      <c r="A181" s="69">
        <v>42853</v>
      </c>
      <c r="B181" s="41" t="s">
        <v>475</v>
      </c>
      <c r="C181" s="79">
        <v>300</v>
      </c>
      <c r="D181" s="80"/>
    </row>
    <row r="182" spans="1:4">
      <c r="A182" s="69">
        <v>42853</v>
      </c>
      <c r="B182" s="41" t="s">
        <v>470</v>
      </c>
      <c r="C182" s="79">
        <v>2.25</v>
      </c>
      <c r="D182" s="80"/>
    </row>
    <row r="183" spans="1:4">
      <c r="A183" s="69">
        <v>42853</v>
      </c>
      <c r="B183" s="41" t="s">
        <v>491</v>
      </c>
      <c r="C183" s="79">
        <v>59360</v>
      </c>
      <c r="D183" s="80"/>
    </row>
    <row r="184" spans="1:4">
      <c r="A184" s="69">
        <v>42853</v>
      </c>
      <c r="B184" s="41" t="s">
        <v>470</v>
      </c>
      <c r="C184" s="79">
        <v>445.2</v>
      </c>
      <c r="D184" s="80"/>
    </row>
    <row r="185" spans="1:4">
      <c r="A185" s="69">
        <v>42855</v>
      </c>
      <c r="B185" s="41" t="s">
        <v>492</v>
      </c>
      <c r="C185" s="79">
        <v>21</v>
      </c>
      <c r="D185" s="80"/>
    </row>
    <row r="186" spans="1:4">
      <c r="A186" s="69">
        <v>42855</v>
      </c>
      <c r="B186" s="41" t="s">
        <v>470</v>
      </c>
      <c r="C186" s="79">
        <v>0.16</v>
      </c>
      <c r="D186" s="80"/>
    </row>
    <row r="187" spans="1:4">
      <c r="A187" s="69">
        <v>42855</v>
      </c>
      <c r="B187" s="41" t="s">
        <v>493</v>
      </c>
      <c r="C187" s="79">
        <v>22.63</v>
      </c>
      <c r="D187" s="80"/>
    </row>
    <row r="188" spans="1:4">
      <c r="A188" s="69">
        <v>42855</v>
      </c>
      <c r="B188" s="41" t="s">
        <v>470</v>
      </c>
      <c r="C188" s="79">
        <v>0.04</v>
      </c>
      <c r="D188" s="80"/>
    </row>
    <row r="189" spans="1:4">
      <c r="A189" s="69">
        <v>42855</v>
      </c>
      <c r="B189" s="41" t="s">
        <v>494</v>
      </c>
      <c r="C189" s="79">
        <v>83</v>
      </c>
      <c r="D189" s="80"/>
    </row>
    <row r="190" spans="1:4">
      <c r="A190" s="69">
        <v>42855</v>
      </c>
      <c r="B190" s="41" t="s">
        <v>470</v>
      </c>
      <c r="C190" s="79">
        <v>0.62</v>
      </c>
      <c r="D190" s="80"/>
    </row>
    <row r="191" spans="1:4">
      <c r="A191" s="69">
        <v>42855</v>
      </c>
      <c r="B191" s="41" t="s">
        <v>495</v>
      </c>
      <c r="C191" s="79">
        <v>24</v>
      </c>
      <c r="D191" s="80"/>
    </row>
    <row r="192" spans="1:4">
      <c r="A192" s="69">
        <v>42855</v>
      </c>
      <c r="B192" s="41" t="s">
        <v>470</v>
      </c>
      <c r="C192" s="79">
        <v>0.18</v>
      </c>
      <c r="D192" s="80"/>
    </row>
    <row r="193" spans="1:4">
      <c r="A193" s="69">
        <v>42856</v>
      </c>
      <c r="B193" s="41" t="s">
        <v>496</v>
      </c>
      <c r="C193" s="79">
        <v>140000</v>
      </c>
      <c r="D193" s="80"/>
    </row>
    <row r="194" spans="1:4">
      <c r="A194" s="69">
        <v>42856</v>
      </c>
      <c r="B194" s="41" t="s">
        <v>470</v>
      </c>
      <c r="C194" s="79">
        <v>1050</v>
      </c>
      <c r="D194" s="80"/>
    </row>
    <row r="195" spans="1:4">
      <c r="A195" s="69">
        <v>42859</v>
      </c>
      <c r="B195" s="41" t="s">
        <v>497</v>
      </c>
      <c r="C195" s="79">
        <v>10000</v>
      </c>
      <c r="D195" s="80"/>
    </row>
    <row r="196" spans="1:4">
      <c r="A196" s="69">
        <v>42859</v>
      </c>
      <c r="B196" s="41" t="s">
        <v>470</v>
      </c>
      <c r="C196" s="79">
        <v>75</v>
      </c>
      <c r="D196" s="80"/>
    </row>
    <row r="197" spans="1:4">
      <c r="A197" s="69">
        <v>42859</v>
      </c>
      <c r="B197" s="41" t="s">
        <v>474</v>
      </c>
      <c r="C197" s="79">
        <v>300</v>
      </c>
      <c r="D197" s="80"/>
    </row>
    <row r="198" spans="1:4">
      <c r="A198" s="69">
        <v>42859</v>
      </c>
      <c r="B198" s="41" t="s">
        <v>470</v>
      </c>
      <c r="C198" s="79">
        <v>2.25</v>
      </c>
      <c r="D198" s="80"/>
    </row>
    <row r="199" spans="1:4">
      <c r="A199" s="69">
        <v>42863</v>
      </c>
      <c r="B199" s="41" t="s">
        <v>474</v>
      </c>
      <c r="C199" s="79">
        <v>3000</v>
      </c>
      <c r="D199" s="80"/>
    </row>
    <row r="200" spans="1:4">
      <c r="A200" s="69">
        <v>42863</v>
      </c>
      <c r="B200" s="41" t="s">
        <v>470</v>
      </c>
      <c r="C200" s="79">
        <v>22.5</v>
      </c>
      <c r="D200" s="80"/>
    </row>
    <row r="201" spans="1:4">
      <c r="A201" s="69">
        <v>42863</v>
      </c>
      <c r="B201" s="41" t="s">
        <v>498</v>
      </c>
      <c r="C201" s="79">
        <v>300000</v>
      </c>
      <c r="D201" s="80"/>
    </row>
    <row r="202" spans="1:4">
      <c r="A202" s="69">
        <v>42863</v>
      </c>
      <c r="B202" s="41" t="s">
        <v>470</v>
      </c>
      <c r="C202" s="79">
        <v>2250</v>
      </c>
      <c r="D202" s="80"/>
    </row>
    <row r="203" spans="1:4">
      <c r="A203" s="69">
        <v>42871</v>
      </c>
      <c r="B203" s="41" t="s">
        <v>386</v>
      </c>
      <c r="C203" s="79"/>
      <c r="D203" s="80">
        <v>475860</v>
      </c>
    </row>
    <row r="204" spans="1:4">
      <c r="A204" s="69">
        <v>42892</v>
      </c>
      <c r="B204" s="41" t="s">
        <v>499</v>
      </c>
      <c r="C204" s="79">
        <v>900000</v>
      </c>
      <c r="D204" s="80"/>
    </row>
    <row r="205" spans="1:4">
      <c r="A205" s="69">
        <v>42892</v>
      </c>
      <c r="B205" s="41" t="s">
        <v>470</v>
      </c>
      <c r="C205" s="79">
        <v>6750</v>
      </c>
      <c r="D205" s="80"/>
    </row>
    <row r="206" spans="1:4">
      <c r="A206" s="69">
        <v>42894</v>
      </c>
      <c r="B206" s="41" t="s">
        <v>450</v>
      </c>
      <c r="C206" s="79"/>
      <c r="D206" s="80">
        <v>45600</v>
      </c>
    </row>
    <row r="207" spans="1:4">
      <c r="A207" s="69">
        <v>42895</v>
      </c>
      <c r="B207" s="41" t="s">
        <v>500</v>
      </c>
      <c r="C207" s="79">
        <v>300</v>
      </c>
      <c r="D207" s="80"/>
    </row>
    <row r="208" spans="1:4">
      <c r="A208" s="69">
        <v>42895</v>
      </c>
      <c r="B208" s="41" t="s">
        <v>470</v>
      </c>
      <c r="C208" s="79">
        <v>2.25</v>
      </c>
      <c r="D208" s="80"/>
    </row>
    <row r="209" spans="1:4">
      <c r="A209" s="69">
        <v>42895</v>
      </c>
      <c r="B209" s="41" t="s">
        <v>501</v>
      </c>
      <c r="C209" s="79">
        <v>5000</v>
      </c>
      <c r="D209" s="80"/>
    </row>
    <row r="210" spans="1:4">
      <c r="A210" s="69">
        <v>42895</v>
      </c>
      <c r="B210" s="41" t="s">
        <v>470</v>
      </c>
      <c r="C210" s="79">
        <v>37.5</v>
      </c>
      <c r="D210" s="80"/>
    </row>
    <row r="211" spans="1:4">
      <c r="A211" s="69">
        <v>42895</v>
      </c>
      <c r="B211" s="41" t="s">
        <v>501</v>
      </c>
      <c r="C211" s="79">
        <v>3000</v>
      </c>
      <c r="D211" s="80"/>
    </row>
    <row r="212" spans="1:4">
      <c r="A212" s="69">
        <v>42895</v>
      </c>
      <c r="B212" s="41" t="s">
        <v>470</v>
      </c>
      <c r="C212" s="79">
        <v>22.5</v>
      </c>
      <c r="D212" s="80"/>
    </row>
    <row r="213" spans="1:4">
      <c r="A213" s="69">
        <v>42898</v>
      </c>
      <c r="B213" s="41" t="s">
        <v>384</v>
      </c>
      <c r="C213" s="79">
        <v>100000</v>
      </c>
      <c r="D213" s="80"/>
    </row>
    <row r="214" spans="1:4">
      <c r="A214" s="69">
        <v>42898</v>
      </c>
      <c r="B214" s="41" t="s">
        <v>470</v>
      </c>
      <c r="C214" s="79">
        <v>750</v>
      </c>
      <c r="D214" s="80"/>
    </row>
    <row r="215" spans="1:4">
      <c r="A215" s="69">
        <v>42898</v>
      </c>
      <c r="B215" s="41" t="s">
        <v>426</v>
      </c>
      <c r="C215" s="79">
        <v>27</v>
      </c>
      <c r="D215" s="80"/>
    </row>
    <row r="216" spans="1:4">
      <c r="A216" s="69">
        <v>42898</v>
      </c>
      <c r="B216" s="41" t="s">
        <v>470</v>
      </c>
      <c r="C216" s="79">
        <v>0.2</v>
      </c>
      <c r="D216" s="80"/>
    </row>
    <row r="217" spans="1:4">
      <c r="A217" s="69">
        <v>42900</v>
      </c>
      <c r="B217" s="41" t="s">
        <v>502</v>
      </c>
      <c r="C217" s="79"/>
      <c r="D217" s="80">
        <v>20000</v>
      </c>
    </row>
    <row r="218" spans="1:4">
      <c r="A218" s="69">
        <v>42901</v>
      </c>
      <c r="B218" s="41" t="s">
        <v>502</v>
      </c>
      <c r="C218" s="79"/>
      <c r="D218" s="80">
        <v>50000</v>
      </c>
    </row>
    <row r="219" spans="1:4">
      <c r="A219" s="69">
        <v>42902</v>
      </c>
      <c r="B219" s="41" t="s">
        <v>386</v>
      </c>
      <c r="C219" s="79"/>
      <c r="D219" s="80">
        <v>828800</v>
      </c>
    </row>
    <row r="220" spans="1:4">
      <c r="A220" s="69">
        <v>42904</v>
      </c>
      <c r="B220" s="41" t="s">
        <v>503</v>
      </c>
      <c r="C220" s="79"/>
      <c r="D220" s="80">
        <v>120000</v>
      </c>
    </row>
    <row r="221" spans="1:4">
      <c r="A221" s="69">
        <v>42904</v>
      </c>
      <c r="B221" s="41" t="s">
        <v>504</v>
      </c>
      <c r="C221" s="79">
        <v>120000</v>
      </c>
      <c r="D221" s="80"/>
    </row>
    <row r="222" spans="1:4">
      <c r="A222" s="69">
        <v>42904</v>
      </c>
      <c r="B222" s="41" t="s">
        <v>470</v>
      </c>
      <c r="C222" s="79">
        <v>900</v>
      </c>
      <c r="D222" s="80"/>
    </row>
    <row r="223" spans="1:4">
      <c r="A223" s="69">
        <v>42906</v>
      </c>
      <c r="B223" s="41" t="s">
        <v>384</v>
      </c>
      <c r="C223" s="79">
        <v>850000</v>
      </c>
      <c r="D223" s="80"/>
    </row>
    <row r="224" spans="1:4">
      <c r="A224" s="69">
        <v>42906</v>
      </c>
      <c r="B224" s="41" t="s">
        <v>470</v>
      </c>
      <c r="C224" s="79">
        <v>6375</v>
      </c>
      <c r="D224" s="80"/>
    </row>
    <row r="225" spans="1:4">
      <c r="A225" s="69">
        <v>42906</v>
      </c>
      <c r="B225" s="41" t="s">
        <v>426</v>
      </c>
      <c r="C225" s="79">
        <v>27</v>
      </c>
      <c r="D225" s="80"/>
    </row>
    <row r="226" spans="1:4">
      <c r="A226" s="69">
        <v>42906</v>
      </c>
      <c r="B226" s="41" t="s">
        <v>470</v>
      </c>
      <c r="C226" s="79">
        <v>0.2</v>
      </c>
      <c r="D226" s="80"/>
    </row>
    <row r="227" spans="1:4">
      <c r="A227" s="69">
        <v>42908</v>
      </c>
      <c r="B227" s="41" t="s">
        <v>386</v>
      </c>
      <c r="C227" s="79"/>
      <c r="D227" s="80">
        <v>865200</v>
      </c>
    </row>
    <row r="228" spans="1:4">
      <c r="A228" s="69">
        <v>42909</v>
      </c>
      <c r="B228" s="41" t="s">
        <v>499</v>
      </c>
      <c r="C228" s="79">
        <v>300000</v>
      </c>
      <c r="D228" s="80"/>
    </row>
    <row r="229" spans="1:4">
      <c r="A229" s="69">
        <v>42909</v>
      </c>
      <c r="B229" s="41" t="s">
        <v>470</v>
      </c>
      <c r="C229" s="79">
        <v>2250</v>
      </c>
      <c r="D229" s="80"/>
    </row>
    <row r="230" spans="1:4">
      <c r="A230" s="69">
        <v>42909</v>
      </c>
      <c r="B230" s="41" t="s">
        <v>499</v>
      </c>
      <c r="C230" s="79">
        <v>545000</v>
      </c>
      <c r="D230" s="80"/>
    </row>
    <row r="231" spans="1:4">
      <c r="A231" s="69">
        <v>42909</v>
      </c>
      <c r="B231" s="41" t="s">
        <v>470</v>
      </c>
      <c r="C231" s="79">
        <v>4087.5</v>
      </c>
      <c r="D231" s="80"/>
    </row>
    <row r="232" spans="1:4">
      <c r="A232" s="69">
        <v>42916</v>
      </c>
      <c r="B232" s="41" t="s">
        <v>492</v>
      </c>
      <c r="C232" s="79">
        <v>21</v>
      </c>
      <c r="D232" s="80"/>
    </row>
    <row r="233" spans="1:4">
      <c r="A233" s="69">
        <v>42916</v>
      </c>
      <c r="B233" s="41" t="s">
        <v>470</v>
      </c>
      <c r="C233" s="79">
        <v>0.16</v>
      </c>
      <c r="D233" s="80"/>
    </row>
    <row r="234" spans="1:4">
      <c r="A234" s="69">
        <v>42916</v>
      </c>
      <c r="B234" s="41" t="s">
        <v>505</v>
      </c>
      <c r="C234" s="79"/>
      <c r="D234" s="80">
        <v>160000</v>
      </c>
    </row>
    <row r="235" spans="1:4">
      <c r="A235" s="69">
        <v>42916</v>
      </c>
      <c r="B235" s="41" t="s">
        <v>421</v>
      </c>
      <c r="C235" s="79">
        <v>5.0599999999999996</v>
      </c>
      <c r="D235" s="80"/>
    </row>
    <row r="236" spans="1:4">
      <c r="A236" s="69">
        <v>42916</v>
      </c>
      <c r="B236" s="41" t="s">
        <v>506</v>
      </c>
      <c r="C236" s="79">
        <v>4.09</v>
      </c>
      <c r="D236" s="80"/>
    </row>
    <row r="237" spans="1:4">
      <c r="A237" s="69">
        <v>42916</v>
      </c>
      <c r="B237" s="41" t="s">
        <v>466</v>
      </c>
      <c r="C237" s="79">
        <v>83</v>
      </c>
      <c r="D237" s="80"/>
    </row>
    <row r="238" spans="1:4">
      <c r="A238" s="69">
        <v>42916</v>
      </c>
      <c r="B238" s="41" t="s">
        <v>470</v>
      </c>
      <c r="C238" s="79">
        <v>0.62</v>
      </c>
      <c r="D238" s="80"/>
    </row>
    <row r="239" spans="1:4">
      <c r="A239" s="69">
        <v>42916</v>
      </c>
      <c r="B239" s="41" t="s">
        <v>467</v>
      </c>
      <c r="C239" s="79">
        <v>24</v>
      </c>
      <c r="D239" s="80"/>
    </row>
    <row r="240" spans="1:4">
      <c r="A240" s="69">
        <v>42916</v>
      </c>
      <c r="B240" s="41" t="s">
        <v>470</v>
      </c>
      <c r="C240" s="79">
        <v>0.18</v>
      </c>
      <c r="D240" s="80"/>
    </row>
    <row r="241" spans="1:4">
      <c r="A241" s="69">
        <v>42917</v>
      </c>
      <c r="B241" s="41" t="s">
        <v>507</v>
      </c>
      <c r="C241" s="79">
        <v>3000</v>
      </c>
      <c r="D241" s="80"/>
    </row>
    <row r="242" spans="1:4">
      <c r="A242" s="69">
        <v>42917</v>
      </c>
      <c r="B242" s="41" t="s">
        <v>470</v>
      </c>
      <c r="C242" s="79">
        <v>22.5</v>
      </c>
      <c r="D242" s="80"/>
    </row>
    <row r="243" spans="1:4">
      <c r="A243" s="69">
        <v>42917</v>
      </c>
      <c r="B243" s="41" t="s">
        <v>507</v>
      </c>
      <c r="C243" s="79">
        <v>3000</v>
      </c>
      <c r="D243" s="80"/>
    </row>
    <row r="244" spans="1:4">
      <c r="A244" s="69">
        <v>42917</v>
      </c>
      <c r="B244" s="41" t="s">
        <v>470</v>
      </c>
      <c r="C244" s="79">
        <v>22.5</v>
      </c>
      <c r="D244" s="80"/>
    </row>
    <row r="245" spans="1:4">
      <c r="A245" s="69">
        <v>42917</v>
      </c>
      <c r="B245" s="41" t="s">
        <v>508</v>
      </c>
      <c r="C245" s="79">
        <v>188800</v>
      </c>
      <c r="D245" s="80"/>
    </row>
    <row r="246" spans="1:4">
      <c r="A246" s="69">
        <v>42917</v>
      </c>
      <c r="B246" s="41" t="s">
        <v>470</v>
      </c>
      <c r="C246" s="79">
        <v>1416</v>
      </c>
      <c r="D246" s="80"/>
    </row>
    <row r="247" spans="1:4">
      <c r="A247" s="69">
        <v>42919</v>
      </c>
      <c r="B247" s="41" t="s">
        <v>509</v>
      </c>
      <c r="C247" s="79">
        <v>3000</v>
      </c>
      <c r="D247" s="80"/>
    </row>
    <row r="248" spans="1:4">
      <c r="A248" s="69">
        <v>42919</v>
      </c>
      <c r="B248" s="41" t="s">
        <v>470</v>
      </c>
      <c r="C248" s="79">
        <v>22.5</v>
      </c>
      <c r="D248" s="80"/>
    </row>
    <row r="249" spans="1:4">
      <c r="A249" s="69">
        <v>42919</v>
      </c>
      <c r="B249" s="41" t="s">
        <v>509</v>
      </c>
      <c r="C249" s="79">
        <v>5000</v>
      </c>
      <c r="D249" s="80"/>
    </row>
    <row r="250" spans="1:4">
      <c r="A250" s="69">
        <v>42919</v>
      </c>
      <c r="B250" s="41" t="s">
        <v>470</v>
      </c>
      <c r="C250" s="79">
        <v>37.5</v>
      </c>
      <c r="D250" s="80"/>
    </row>
    <row r="251" spans="1:4">
      <c r="A251" s="69">
        <v>42929</v>
      </c>
      <c r="B251" s="41" t="s">
        <v>386</v>
      </c>
      <c r="C251" s="79"/>
      <c r="D251" s="80">
        <v>157590</v>
      </c>
    </row>
    <row r="252" spans="1:4">
      <c r="A252" s="69">
        <v>42930</v>
      </c>
      <c r="B252" s="41" t="s">
        <v>497</v>
      </c>
      <c r="C252" s="79">
        <v>40000</v>
      </c>
      <c r="D252" s="80"/>
    </row>
    <row r="253" spans="1:4">
      <c r="A253" s="69">
        <v>42930</v>
      </c>
      <c r="B253" s="41" t="s">
        <v>470</v>
      </c>
      <c r="C253" s="79">
        <v>300</v>
      </c>
      <c r="D253" s="80"/>
    </row>
    <row r="254" spans="1:4">
      <c r="A254" s="69">
        <v>42935</v>
      </c>
      <c r="B254" s="41" t="s">
        <v>503</v>
      </c>
      <c r="C254" s="79"/>
      <c r="D254" s="80">
        <v>200200</v>
      </c>
    </row>
    <row r="255" spans="1:4">
      <c r="A255" s="69">
        <v>42935</v>
      </c>
      <c r="B255" s="41" t="s">
        <v>510</v>
      </c>
      <c r="C255" s="79">
        <v>230000</v>
      </c>
      <c r="D255" s="80"/>
    </row>
    <row r="256" spans="1:4">
      <c r="A256" s="69">
        <v>42935</v>
      </c>
      <c r="B256" s="41" t="s">
        <v>470</v>
      </c>
      <c r="C256" s="79">
        <v>1725</v>
      </c>
      <c r="D256" s="80"/>
    </row>
    <row r="257" spans="1:4">
      <c r="A257" s="69">
        <v>42945</v>
      </c>
      <c r="B257" s="41" t="s">
        <v>497</v>
      </c>
      <c r="C257" s="79">
        <v>5000</v>
      </c>
      <c r="D257" s="80"/>
    </row>
    <row r="258" spans="1:4">
      <c r="A258" s="69">
        <v>42945</v>
      </c>
      <c r="B258" s="41" t="s">
        <v>470</v>
      </c>
      <c r="C258" s="79">
        <v>37.5</v>
      </c>
      <c r="D258" s="80"/>
    </row>
    <row r="259" spans="1:4">
      <c r="A259" s="69">
        <v>42945</v>
      </c>
      <c r="B259" s="41" t="s">
        <v>497</v>
      </c>
      <c r="C259" s="79">
        <v>6000</v>
      </c>
      <c r="D259" s="80"/>
    </row>
    <row r="260" spans="1:4">
      <c r="A260" s="69">
        <v>42945</v>
      </c>
      <c r="B260" s="41" t="s">
        <v>470</v>
      </c>
      <c r="C260" s="79">
        <v>45</v>
      </c>
      <c r="D260" s="80"/>
    </row>
    <row r="261" spans="1:4">
      <c r="A261" s="69">
        <v>42947</v>
      </c>
      <c r="B261" s="41" t="s">
        <v>421</v>
      </c>
      <c r="C261" s="79">
        <v>2.09</v>
      </c>
      <c r="D261" s="80"/>
    </row>
    <row r="262" spans="1:4">
      <c r="A262" s="69">
        <v>42947</v>
      </c>
      <c r="B262" s="41" t="s">
        <v>466</v>
      </c>
      <c r="C262" s="79">
        <v>83</v>
      </c>
      <c r="D262" s="80"/>
    </row>
    <row r="263" spans="1:4">
      <c r="A263" s="69">
        <v>42947</v>
      </c>
      <c r="B263" s="41" t="s">
        <v>470</v>
      </c>
      <c r="C263" s="79">
        <v>0.62</v>
      </c>
      <c r="D263" s="80"/>
    </row>
    <row r="264" spans="1:4">
      <c r="A264" s="69">
        <v>42947</v>
      </c>
      <c r="B264" s="41" t="s">
        <v>467</v>
      </c>
      <c r="C264" s="79">
        <v>24</v>
      </c>
      <c r="D264" s="80"/>
    </row>
    <row r="265" spans="1:4">
      <c r="A265" s="69">
        <v>42947</v>
      </c>
      <c r="B265" s="41" t="s">
        <v>470</v>
      </c>
      <c r="C265" s="79">
        <v>0.18</v>
      </c>
      <c r="D265" s="80"/>
    </row>
    <row r="266" spans="1:4">
      <c r="A266" s="69">
        <v>42949</v>
      </c>
      <c r="B266" s="41" t="s">
        <v>384</v>
      </c>
      <c r="C266" s="79">
        <v>90000</v>
      </c>
      <c r="D266" s="80"/>
    </row>
    <row r="267" spans="1:4">
      <c r="A267" s="69">
        <v>42949</v>
      </c>
      <c r="B267" s="41" t="s">
        <v>470</v>
      </c>
      <c r="C267" s="79">
        <v>702.2</v>
      </c>
      <c r="D267" s="80"/>
    </row>
    <row r="268" spans="1:4">
      <c r="A268" s="69"/>
      <c r="B268" s="41"/>
      <c r="C268" s="79"/>
      <c r="D268" s="80"/>
    </row>
    <row r="269" spans="1:4">
      <c r="A269" s="69"/>
      <c r="B269" s="41"/>
      <c r="C269" s="79"/>
      <c r="D269" s="80"/>
    </row>
    <row r="270" spans="1:4">
      <c r="A270" s="69"/>
      <c r="B270" s="41"/>
      <c r="C270" s="79"/>
      <c r="D270" s="80"/>
    </row>
    <row r="271" spans="1:4">
      <c r="A271" s="69"/>
      <c r="B271" s="41"/>
      <c r="C271" s="79"/>
      <c r="D271" s="80"/>
    </row>
    <row r="272" spans="1:4">
      <c r="A272" s="69"/>
      <c r="B272" s="41"/>
      <c r="C272" s="79"/>
      <c r="D272" s="80"/>
    </row>
    <row r="273" spans="1:4">
      <c r="A273" s="69"/>
      <c r="B273" s="41"/>
      <c r="C273" s="79"/>
      <c r="D273" s="80"/>
    </row>
    <row r="274" spans="1:4">
      <c r="A274" s="6"/>
      <c r="B274" s="41"/>
      <c r="C274" s="79"/>
      <c r="D274" s="80"/>
    </row>
    <row r="275" spans="1:4">
      <c r="A275" s="38"/>
      <c r="B275" s="52"/>
      <c r="C275" s="82"/>
      <c r="D275" s="83"/>
    </row>
    <row r="276" spans="1:4" ht="15.75">
      <c r="A276" s="293" t="s">
        <v>413</v>
      </c>
      <c r="B276" s="297"/>
      <c r="C276" s="298">
        <f>E3-E4</f>
        <v>5998.8500000033528</v>
      </c>
      <c r="D276" s="299"/>
    </row>
  </sheetData>
  <mergeCells count="2">
    <mergeCell ref="A276:B276"/>
    <mergeCell ref="C276:D276"/>
  </mergeCells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8"/>
  <sheetViews>
    <sheetView topLeftCell="A23" workbookViewId="0" xr3:uid="{274F5AE0-5452-572F-8038-C13FFDA59D49}">
      <selection activeCell="C43" sqref="C43"/>
    </sheetView>
  </sheetViews>
  <sheetFormatPr defaultColWidth="11.5546875" defaultRowHeight="15"/>
  <cols>
    <col min="1" max="1" width="11.5546875" style="99"/>
    <col min="2" max="2" width="53.33203125" customWidth="1"/>
    <col min="3" max="3" width="20.33203125" customWidth="1"/>
    <col min="4" max="4" width="20.21875" customWidth="1"/>
    <col min="5" max="5" width="18.109375" customWidth="1"/>
  </cols>
  <sheetData>
    <row r="1" spans="1:5" ht="15.75">
      <c r="A1" s="67" t="s">
        <v>80</v>
      </c>
      <c r="B1" s="67" t="s">
        <v>350</v>
      </c>
      <c r="C1" s="67" t="s">
        <v>351</v>
      </c>
      <c r="D1" s="67" t="s">
        <v>352</v>
      </c>
      <c r="E1" s="68" t="s">
        <v>89</v>
      </c>
    </row>
    <row r="2" spans="1:5" ht="16.5" thickBot="1">
      <c r="A2" s="208">
        <v>42934</v>
      </c>
      <c r="B2" s="203" t="s">
        <v>511</v>
      </c>
      <c r="C2" s="204"/>
      <c r="D2" s="205">
        <v>770094.06</v>
      </c>
      <c r="E2" s="222">
        <v>770094.06</v>
      </c>
    </row>
    <row r="3" spans="1:5" ht="16.5" thickBot="1">
      <c r="A3" s="208">
        <v>42935</v>
      </c>
      <c r="B3" s="106" t="s">
        <v>512</v>
      </c>
      <c r="C3" s="204">
        <v>200200</v>
      </c>
      <c r="D3" s="205"/>
      <c r="E3" s="223">
        <f>SUM(D2:D57)</f>
        <v>8219353.0600000005</v>
      </c>
    </row>
    <row r="4" spans="1:5" ht="16.5" thickBot="1">
      <c r="A4" s="208">
        <v>42937</v>
      </c>
      <c r="B4" s="106" t="s">
        <v>386</v>
      </c>
      <c r="C4" s="204"/>
      <c r="D4" s="205">
        <v>280000</v>
      </c>
      <c r="E4" s="224">
        <f>SUM(C2:C57)</f>
        <v>7592534.2600000007</v>
      </c>
    </row>
    <row r="5" spans="1:5">
      <c r="A5" s="208">
        <v>42937</v>
      </c>
      <c r="B5" s="106" t="s">
        <v>513</v>
      </c>
      <c r="C5" s="204"/>
      <c r="D5" s="205">
        <v>84673</v>
      </c>
    </row>
    <row r="6" spans="1:5">
      <c r="A6" s="208">
        <v>42937</v>
      </c>
      <c r="B6" s="106" t="s">
        <v>514</v>
      </c>
      <c r="C6" s="204">
        <v>20000</v>
      </c>
      <c r="D6" s="205"/>
    </row>
    <row r="7" spans="1:5">
      <c r="A7" s="208">
        <v>42937</v>
      </c>
      <c r="B7" s="106" t="s">
        <v>386</v>
      </c>
      <c r="C7" s="204"/>
      <c r="D7" s="205">
        <v>175000</v>
      </c>
    </row>
    <row r="8" spans="1:5">
      <c r="A8" s="208">
        <v>42939</v>
      </c>
      <c r="B8" s="106" t="s">
        <v>497</v>
      </c>
      <c r="C8" s="204">
        <v>24000</v>
      </c>
      <c r="D8" s="205"/>
    </row>
    <row r="9" spans="1:5">
      <c r="A9" s="208">
        <v>42944</v>
      </c>
      <c r="B9" s="106" t="s">
        <v>386</v>
      </c>
      <c r="C9" s="204"/>
      <c r="D9" s="205">
        <v>370000</v>
      </c>
    </row>
    <row r="10" spans="1:5">
      <c r="A10" s="208">
        <v>42944</v>
      </c>
      <c r="B10" s="106" t="s">
        <v>386</v>
      </c>
      <c r="C10" s="204"/>
      <c r="D10" s="205">
        <v>169346</v>
      </c>
    </row>
    <row r="11" spans="1:5">
      <c r="A11" s="208">
        <v>42945</v>
      </c>
      <c r="B11" s="106" t="s">
        <v>515</v>
      </c>
      <c r="C11" s="204">
        <v>84635</v>
      </c>
      <c r="D11" s="205"/>
    </row>
    <row r="12" spans="1:5">
      <c r="A12" s="208">
        <v>42945</v>
      </c>
      <c r="B12" s="106" t="s">
        <v>448</v>
      </c>
      <c r="C12" s="204">
        <v>210500</v>
      </c>
      <c r="D12" s="205"/>
    </row>
    <row r="13" spans="1:5">
      <c r="A13" s="208">
        <v>42947</v>
      </c>
      <c r="B13" s="106" t="s">
        <v>516</v>
      </c>
      <c r="C13" s="204">
        <v>50</v>
      </c>
      <c r="D13" s="205"/>
    </row>
    <row r="14" spans="1:5">
      <c r="A14" s="208">
        <v>42947</v>
      </c>
      <c r="B14" s="106" t="s">
        <v>467</v>
      </c>
      <c r="C14" s="204">
        <v>9</v>
      </c>
      <c r="D14" s="205"/>
    </row>
    <row r="15" spans="1:5">
      <c r="A15" s="208">
        <v>42948</v>
      </c>
      <c r="B15" s="106" t="s">
        <v>517</v>
      </c>
      <c r="C15" s="204"/>
      <c r="D15" s="205">
        <v>718200</v>
      </c>
    </row>
    <row r="16" spans="1:5">
      <c r="A16" s="208">
        <v>42948</v>
      </c>
      <c r="B16" s="106" t="s">
        <v>518</v>
      </c>
      <c r="C16" s="204">
        <v>21546</v>
      </c>
      <c r="D16" s="205"/>
    </row>
    <row r="17" spans="1:4">
      <c r="A17" s="208">
        <v>42948</v>
      </c>
      <c r="B17" s="106" t="s">
        <v>518</v>
      </c>
      <c r="C17" s="204">
        <v>718.2</v>
      </c>
      <c r="D17" s="205"/>
    </row>
    <row r="18" spans="1:4">
      <c r="A18" s="208">
        <v>42948</v>
      </c>
      <c r="B18" s="106" t="s">
        <v>519</v>
      </c>
      <c r="C18" s="204">
        <v>700000</v>
      </c>
      <c r="D18" s="205"/>
    </row>
    <row r="19" spans="1:4">
      <c r="A19" s="208">
        <v>42948</v>
      </c>
      <c r="B19" s="106" t="s">
        <v>520</v>
      </c>
      <c r="C19" s="204">
        <v>1300000</v>
      </c>
      <c r="D19" s="205"/>
    </row>
    <row r="20" spans="1:4">
      <c r="A20" s="208">
        <v>42948</v>
      </c>
      <c r="B20" s="106" t="s">
        <v>521</v>
      </c>
      <c r="C20" s="204">
        <v>27</v>
      </c>
      <c r="D20" s="205"/>
    </row>
    <row r="21" spans="1:4">
      <c r="A21" s="208">
        <v>42950</v>
      </c>
      <c r="B21" s="106"/>
      <c r="C21" s="204"/>
      <c r="D21" s="205">
        <v>600000</v>
      </c>
    </row>
    <row r="22" spans="1:4">
      <c r="A22" s="208">
        <v>42950</v>
      </c>
      <c r="B22" s="106"/>
      <c r="C22" s="204">
        <v>600000</v>
      </c>
      <c r="D22" s="205"/>
    </row>
    <row r="23" spans="1:4">
      <c r="A23" s="208">
        <v>42962</v>
      </c>
      <c r="B23" s="106" t="s">
        <v>513</v>
      </c>
      <c r="C23" s="204"/>
      <c r="D23" s="205">
        <v>145752</v>
      </c>
    </row>
    <row r="24" spans="1:4">
      <c r="A24" s="208">
        <v>42964</v>
      </c>
      <c r="B24" s="106"/>
      <c r="C24" s="204">
        <v>150000</v>
      </c>
      <c r="D24" s="205"/>
    </row>
    <row r="25" spans="1:4">
      <c r="A25" s="208">
        <v>42965</v>
      </c>
      <c r="B25" s="106" t="s">
        <v>386</v>
      </c>
      <c r="C25" s="204"/>
      <c r="D25" s="205">
        <v>1150000</v>
      </c>
    </row>
    <row r="26" spans="1:4">
      <c r="A26" s="208">
        <v>42965</v>
      </c>
      <c r="B26" s="106"/>
      <c r="C26" s="204">
        <v>100000</v>
      </c>
      <c r="D26" s="205"/>
    </row>
    <row r="27" spans="1:4">
      <c r="A27" s="208">
        <v>42965</v>
      </c>
      <c r="B27" s="106"/>
      <c r="C27" s="204"/>
      <c r="D27" s="205">
        <v>20000</v>
      </c>
    </row>
    <row r="28" spans="1:4">
      <c r="A28" s="208">
        <v>42965</v>
      </c>
      <c r="B28" s="106"/>
      <c r="C28" s="204">
        <v>1042851.61</v>
      </c>
      <c r="D28" s="205"/>
    </row>
    <row r="29" spans="1:4">
      <c r="A29" s="208">
        <v>42965</v>
      </c>
      <c r="B29" s="106" t="s">
        <v>513</v>
      </c>
      <c r="C29" s="204"/>
      <c r="D29" s="205">
        <v>145752</v>
      </c>
    </row>
    <row r="30" spans="1:4">
      <c r="A30" s="208">
        <v>42965</v>
      </c>
      <c r="B30" s="106"/>
      <c r="C30" s="204">
        <v>20000</v>
      </c>
      <c r="D30" s="205"/>
    </row>
    <row r="31" spans="1:4">
      <c r="A31" s="208">
        <v>42965</v>
      </c>
      <c r="B31" s="106"/>
      <c r="C31" s="204">
        <v>90719.21</v>
      </c>
      <c r="D31" s="205"/>
    </row>
    <row r="32" spans="1:4">
      <c r="A32" s="208">
        <v>42967</v>
      </c>
      <c r="B32" s="106"/>
      <c r="C32" s="204">
        <v>30000</v>
      </c>
      <c r="D32" s="205"/>
    </row>
    <row r="33" spans="1:4">
      <c r="A33" s="208">
        <v>42968</v>
      </c>
      <c r="B33" s="106" t="s">
        <v>513</v>
      </c>
      <c r="C33" s="204"/>
      <c r="D33" s="205">
        <v>291504</v>
      </c>
    </row>
    <row r="34" spans="1:4">
      <c r="A34" s="208">
        <v>42968</v>
      </c>
      <c r="B34" s="106"/>
      <c r="C34" s="204">
        <v>150000</v>
      </c>
      <c r="D34" s="205"/>
    </row>
    <row r="35" spans="1:4">
      <c r="A35" s="208">
        <v>42969</v>
      </c>
      <c r="B35" s="106"/>
      <c r="C35" s="204">
        <v>79237.210000000006</v>
      </c>
      <c r="D35" s="205"/>
    </row>
    <row r="36" spans="1:4">
      <c r="A36" s="208">
        <v>42971</v>
      </c>
      <c r="B36" s="106"/>
      <c r="C36" s="204"/>
      <c r="D36" s="205">
        <v>63474</v>
      </c>
    </row>
    <row r="37" spans="1:4">
      <c r="A37" s="208">
        <v>42974</v>
      </c>
      <c r="B37" s="106" t="s">
        <v>522</v>
      </c>
      <c r="C37" s="204"/>
      <c r="D37" s="205">
        <v>30000</v>
      </c>
    </row>
    <row r="38" spans="1:4">
      <c r="A38" s="208">
        <v>42975</v>
      </c>
      <c r="B38" s="106"/>
      <c r="C38" s="204">
        <v>30000</v>
      </c>
      <c r="D38" s="205"/>
    </row>
    <row r="39" spans="1:4">
      <c r="A39" s="208">
        <v>42976</v>
      </c>
      <c r="B39" s="106" t="s">
        <v>523</v>
      </c>
      <c r="C39" s="204"/>
      <c r="D39" s="205">
        <v>1481138</v>
      </c>
    </row>
    <row r="40" spans="1:4">
      <c r="A40" s="208">
        <v>42976</v>
      </c>
      <c r="B40" s="106" t="s">
        <v>524</v>
      </c>
      <c r="C40" s="204">
        <v>1214046.32</v>
      </c>
      <c r="D40" s="205"/>
    </row>
    <row r="41" spans="1:4">
      <c r="A41" s="208">
        <v>42977</v>
      </c>
      <c r="B41" s="106" t="s">
        <v>525</v>
      </c>
      <c r="C41" s="204">
        <v>400000</v>
      </c>
      <c r="D41" s="205"/>
    </row>
    <row r="42" spans="1:4">
      <c r="A42" s="208">
        <v>42977</v>
      </c>
      <c r="B42" s="106" t="s">
        <v>526</v>
      </c>
      <c r="C42" s="204">
        <v>18572</v>
      </c>
      <c r="D42" s="205"/>
    </row>
    <row r="43" spans="1:4">
      <c r="A43" s="208">
        <v>42977</v>
      </c>
      <c r="B43" s="106" t="s">
        <v>386</v>
      </c>
      <c r="C43" s="204"/>
      <c r="D43" s="205">
        <v>1400000</v>
      </c>
    </row>
    <row r="44" spans="1:4">
      <c r="A44" s="208">
        <v>42977</v>
      </c>
      <c r="B44" s="106" t="s">
        <v>527</v>
      </c>
      <c r="C44" s="204">
        <v>1105422.71</v>
      </c>
      <c r="D44" s="205"/>
    </row>
    <row r="45" spans="1:4">
      <c r="A45" s="208">
        <v>42977</v>
      </c>
      <c r="B45" s="106" t="s">
        <v>528</v>
      </c>
      <c r="C45" s="204"/>
      <c r="D45" s="205">
        <v>324420</v>
      </c>
    </row>
    <row r="46" spans="1:4">
      <c r="A46" s="208"/>
      <c r="B46" s="106"/>
      <c r="C46" s="204"/>
      <c r="D46" s="205"/>
    </row>
    <row r="47" spans="1:4">
      <c r="A47" s="208"/>
      <c r="B47" s="106"/>
      <c r="C47" s="204"/>
      <c r="D47" s="205"/>
    </row>
    <row r="48" spans="1:4">
      <c r="A48" s="208"/>
      <c r="B48" s="106"/>
      <c r="C48" s="204"/>
      <c r="D48" s="205"/>
    </row>
    <row r="49" spans="1:4">
      <c r="A49" s="208"/>
      <c r="B49" s="106"/>
      <c r="C49" s="204"/>
      <c r="D49" s="205"/>
    </row>
    <row r="50" spans="1:4">
      <c r="A50" s="209"/>
      <c r="B50" s="106"/>
      <c r="C50" s="204"/>
      <c r="D50" s="205"/>
    </row>
    <row r="51" spans="1:4">
      <c r="A51" s="209"/>
      <c r="B51" s="106"/>
      <c r="C51" s="204"/>
      <c r="D51" s="205"/>
    </row>
    <row r="52" spans="1:4">
      <c r="A52" s="209"/>
      <c r="B52" s="106"/>
      <c r="C52" s="204"/>
      <c r="D52" s="205"/>
    </row>
    <row r="53" spans="1:4">
      <c r="A53" s="209"/>
      <c r="B53" s="106"/>
      <c r="C53" s="204"/>
      <c r="D53" s="205"/>
    </row>
    <row r="54" spans="1:4">
      <c r="A54" s="209"/>
      <c r="B54" s="106"/>
      <c r="C54" s="204"/>
      <c r="D54" s="205"/>
    </row>
    <row r="55" spans="1:4">
      <c r="A55" s="209"/>
      <c r="B55" s="106"/>
      <c r="C55" s="204"/>
      <c r="D55" s="205"/>
    </row>
    <row r="56" spans="1:4">
      <c r="A56" s="209"/>
      <c r="B56" s="106"/>
      <c r="C56" s="204"/>
      <c r="D56" s="205"/>
    </row>
    <row r="57" spans="1:4" ht="15.75" thickBot="1">
      <c r="A57" s="210"/>
      <c r="B57" s="202"/>
      <c r="C57" s="206"/>
      <c r="D57" s="207"/>
    </row>
    <row r="58" spans="1:4" ht="16.5" thickBot="1">
      <c r="A58" s="300" t="s">
        <v>413</v>
      </c>
      <c r="B58" s="301"/>
      <c r="C58" s="302">
        <f>E3-E4</f>
        <v>626818.79999999981</v>
      </c>
      <c r="D58" s="303"/>
    </row>
  </sheetData>
  <mergeCells count="2">
    <mergeCell ref="A58:B58"/>
    <mergeCell ref="C58:D58"/>
  </mergeCells>
  <conditionalFormatting sqref="C58:D58">
    <cfRule type="cellIs" dxfId="5" priority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1"/>
  <sheetViews>
    <sheetView workbookViewId="0" xr3:uid="{33642244-9AC9-5136-AF77-195C889548CE}">
      <selection activeCell="B13" sqref="B13"/>
    </sheetView>
  </sheetViews>
  <sheetFormatPr defaultColWidth="11.5546875" defaultRowHeight="15"/>
  <cols>
    <col min="1" max="1" width="11.5546875" style="99"/>
    <col min="2" max="2" width="57.5546875" customWidth="1"/>
    <col min="3" max="3" width="21.6640625" customWidth="1"/>
    <col min="4" max="4" width="23.33203125" customWidth="1"/>
    <col min="5" max="5" width="17.5546875" customWidth="1"/>
  </cols>
  <sheetData>
    <row r="1" spans="1:5" ht="16.5" thickBot="1">
      <c r="A1" s="152" t="s">
        <v>80</v>
      </c>
      <c r="B1" s="67" t="s">
        <v>350</v>
      </c>
      <c r="C1" s="152" t="s">
        <v>351</v>
      </c>
      <c r="D1" s="152" t="s">
        <v>352</v>
      </c>
      <c r="E1" s="68" t="s">
        <v>89</v>
      </c>
    </row>
    <row r="2" spans="1:5" ht="16.5" thickBot="1">
      <c r="A2" s="215">
        <v>42936</v>
      </c>
      <c r="B2" s="106" t="s">
        <v>529</v>
      </c>
      <c r="C2" s="211"/>
      <c r="D2" s="212">
        <v>343077.27</v>
      </c>
      <c r="E2" s="213">
        <v>343077.27</v>
      </c>
    </row>
    <row r="3" spans="1:5" ht="16.5" thickBot="1">
      <c r="A3" s="208">
        <v>42941</v>
      </c>
      <c r="B3" s="106" t="s">
        <v>497</v>
      </c>
      <c r="C3" s="204">
        <v>3900</v>
      </c>
      <c r="D3" s="205"/>
      <c r="E3" s="201">
        <f>SUM(D2:D30)</f>
        <v>443077.27</v>
      </c>
    </row>
    <row r="4" spans="1:5" ht="16.5" thickBot="1">
      <c r="A4" s="208">
        <v>42944</v>
      </c>
      <c r="B4" s="106" t="s">
        <v>497</v>
      </c>
      <c r="C4" s="204">
        <v>17000</v>
      </c>
      <c r="D4" s="214"/>
      <c r="E4" s="225">
        <f>SUM(C2:C30)</f>
        <v>440913</v>
      </c>
    </row>
    <row r="5" spans="1:5">
      <c r="A5" s="208">
        <v>42944</v>
      </c>
      <c r="B5" s="106" t="s">
        <v>497</v>
      </c>
      <c r="C5" s="204">
        <v>54900</v>
      </c>
      <c r="D5" s="205"/>
    </row>
    <row r="6" spans="1:5">
      <c r="A6" s="208">
        <v>42947</v>
      </c>
      <c r="B6" s="106" t="s">
        <v>466</v>
      </c>
      <c r="C6" s="204">
        <v>50</v>
      </c>
      <c r="D6" s="205"/>
    </row>
    <row r="7" spans="1:5">
      <c r="A7" s="208">
        <v>42948</v>
      </c>
      <c r="B7" s="106" t="s">
        <v>467</v>
      </c>
      <c r="C7" s="204">
        <v>9</v>
      </c>
      <c r="D7" s="205"/>
    </row>
    <row r="8" spans="1:5">
      <c r="A8" s="208">
        <v>42949</v>
      </c>
      <c r="B8" s="203" t="s">
        <v>384</v>
      </c>
      <c r="C8" s="204">
        <v>265000</v>
      </c>
      <c r="D8" s="205"/>
    </row>
    <row r="9" spans="1:5">
      <c r="A9" s="208">
        <v>42949</v>
      </c>
      <c r="B9" s="203" t="s">
        <v>530</v>
      </c>
      <c r="C9" s="204">
        <v>27</v>
      </c>
      <c r="D9" s="205"/>
    </row>
    <row r="10" spans="1:5">
      <c r="A10" s="208">
        <v>42975</v>
      </c>
      <c r="B10" s="106" t="s">
        <v>386</v>
      </c>
      <c r="C10" s="204"/>
      <c r="D10" s="205">
        <v>100000</v>
      </c>
    </row>
    <row r="11" spans="1:5">
      <c r="A11" s="208">
        <v>42975</v>
      </c>
      <c r="B11" s="106" t="s">
        <v>384</v>
      </c>
      <c r="C11" s="204">
        <v>100000</v>
      </c>
      <c r="D11" s="205"/>
    </row>
    <row r="12" spans="1:5">
      <c r="A12" s="208">
        <v>42975</v>
      </c>
      <c r="B12" s="106" t="s">
        <v>530</v>
      </c>
      <c r="C12" s="204">
        <v>27</v>
      </c>
      <c r="D12" s="205"/>
    </row>
    <row r="13" spans="1:5">
      <c r="A13" s="209"/>
      <c r="B13" s="106"/>
      <c r="C13" s="204"/>
      <c r="D13" s="205"/>
    </row>
    <row r="14" spans="1:5">
      <c r="A14" s="209"/>
      <c r="B14" s="106"/>
      <c r="C14" s="204"/>
      <c r="D14" s="205"/>
    </row>
    <row r="15" spans="1:5">
      <c r="A15" s="209"/>
      <c r="B15" s="106"/>
      <c r="C15" s="204"/>
      <c r="D15" s="205"/>
    </row>
    <row r="16" spans="1:5">
      <c r="A16" s="209"/>
      <c r="B16" s="106"/>
      <c r="C16" s="204"/>
      <c r="D16" s="205"/>
    </row>
    <row r="17" spans="1:4">
      <c r="A17" s="209"/>
      <c r="B17" s="106"/>
      <c r="C17" s="204"/>
      <c r="D17" s="205"/>
    </row>
    <row r="18" spans="1:4">
      <c r="A18" s="209"/>
      <c r="B18" s="106"/>
      <c r="C18" s="204"/>
      <c r="D18" s="205"/>
    </row>
    <row r="19" spans="1:4">
      <c r="A19" s="209"/>
      <c r="B19" s="106"/>
      <c r="C19" s="204"/>
      <c r="D19" s="205"/>
    </row>
    <row r="20" spans="1:4">
      <c r="A20" s="209"/>
      <c r="B20" s="106"/>
      <c r="C20" s="204"/>
      <c r="D20" s="205"/>
    </row>
    <row r="21" spans="1:4">
      <c r="A21" s="209"/>
      <c r="B21" s="106"/>
      <c r="C21" s="204"/>
      <c r="D21" s="205"/>
    </row>
    <row r="22" spans="1:4">
      <c r="A22" s="209"/>
      <c r="B22" s="106"/>
      <c r="C22" s="204"/>
      <c r="D22" s="205"/>
    </row>
    <row r="23" spans="1:4">
      <c r="A23" s="209"/>
      <c r="B23" s="106"/>
      <c r="C23" s="204"/>
      <c r="D23" s="205"/>
    </row>
    <row r="24" spans="1:4">
      <c r="A24" s="209"/>
      <c r="B24" s="106"/>
      <c r="C24" s="204"/>
      <c r="D24" s="205"/>
    </row>
    <row r="25" spans="1:4">
      <c r="A25" s="209"/>
      <c r="B25" s="106"/>
      <c r="C25" s="204"/>
      <c r="D25" s="205"/>
    </row>
    <row r="26" spans="1:4">
      <c r="A26" s="209"/>
      <c r="B26" s="106"/>
      <c r="C26" s="204"/>
      <c r="D26" s="205"/>
    </row>
    <row r="27" spans="1:4">
      <c r="A27" s="209"/>
      <c r="B27" s="106"/>
      <c r="C27" s="204"/>
      <c r="D27" s="205"/>
    </row>
    <row r="28" spans="1:4">
      <c r="A28" s="209"/>
      <c r="B28" s="106"/>
      <c r="C28" s="204"/>
      <c r="D28" s="205"/>
    </row>
    <row r="29" spans="1:4">
      <c r="A29" s="209"/>
      <c r="B29" s="106"/>
      <c r="C29" s="204"/>
      <c r="D29" s="205"/>
    </row>
    <row r="30" spans="1:4" ht="15.75" thickBot="1">
      <c r="A30" s="210"/>
      <c r="B30" s="202"/>
      <c r="C30" s="206"/>
      <c r="D30" s="207"/>
    </row>
    <row r="31" spans="1:4" ht="16.5" thickBot="1">
      <c r="A31" s="300" t="s">
        <v>413</v>
      </c>
      <c r="B31" s="301"/>
      <c r="C31" s="304">
        <f>E3-E4</f>
        <v>2164.2700000000186</v>
      </c>
      <c r="D31" s="305"/>
    </row>
  </sheetData>
  <mergeCells count="2">
    <mergeCell ref="A31:B31"/>
    <mergeCell ref="C31:D31"/>
  </mergeCells>
  <conditionalFormatting sqref="C31:D31">
    <cfRule type="cellIs" dxfId="4" priority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/>
  <dimension ref="A1:E145"/>
  <sheetViews>
    <sheetView topLeftCell="A119" workbookViewId="0" xr3:uid="{D624DF06-3800-545C-AC8D-BADC89115800}">
      <selection activeCell="B136" sqref="B136"/>
    </sheetView>
  </sheetViews>
  <sheetFormatPr defaultColWidth="9" defaultRowHeight="15"/>
  <cols>
    <col min="1" max="1" width="10" customWidth="1"/>
    <col min="2" max="2" width="49.44140625" customWidth="1"/>
    <col min="3" max="3" width="24.33203125" style="99" customWidth="1"/>
    <col min="4" max="4" width="22.6640625" customWidth="1"/>
    <col min="5" max="5" width="16.109375" customWidth="1"/>
    <col min="6" max="256" width="10" customWidth="1"/>
  </cols>
  <sheetData>
    <row r="1" spans="1:5" ht="15.75">
      <c r="A1" s="66" t="s">
        <v>80</v>
      </c>
      <c r="B1" s="67" t="s">
        <v>350</v>
      </c>
      <c r="C1" s="67" t="s">
        <v>351</v>
      </c>
      <c r="D1" s="67" t="s">
        <v>352</v>
      </c>
      <c r="E1" s="68" t="s">
        <v>89</v>
      </c>
    </row>
    <row r="2" spans="1:5" ht="15.75">
      <c r="A2" s="69">
        <v>42764</v>
      </c>
      <c r="B2" s="41" t="s">
        <v>353</v>
      </c>
      <c r="C2" s="86"/>
      <c r="D2" s="71">
        <v>800265.68</v>
      </c>
      <c r="E2" s="84">
        <v>800265.68</v>
      </c>
    </row>
    <row r="3" spans="1:5" ht="15.75">
      <c r="A3" s="69">
        <v>42765</v>
      </c>
      <c r="B3" s="41" t="s">
        <v>359</v>
      </c>
      <c r="C3" s="86"/>
      <c r="D3" s="71">
        <v>220000</v>
      </c>
      <c r="E3" s="85">
        <f>SUM(D2:D144)</f>
        <v>14946474.68</v>
      </c>
    </row>
    <row r="4" spans="1:5" ht="15.75">
      <c r="A4" s="69">
        <v>42766</v>
      </c>
      <c r="B4" s="41" t="s">
        <v>386</v>
      </c>
      <c r="C4" s="86"/>
      <c r="D4" s="71">
        <v>49000</v>
      </c>
      <c r="E4" s="74">
        <f>SUM(C2:C144)</f>
        <v>14942303.960000001</v>
      </c>
    </row>
    <row r="5" spans="1:5">
      <c r="A5" s="69">
        <v>42766</v>
      </c>
      <c r="B5" s="41" t="s">
        <v>386</v>
      </c>
      <c r="C5" s="86"/>
      <c r="D5" s="71">
        <v>175000</v>
      </c>
    </row>
    <row r="6" spans="1:5">
      <c r="A6" s="69">
        <v>42766</v>
      </c>
      <c r="B6" s="41" t="s">
        <v>386</v>
      </c>
      <c r="C6" s="86"/>
      <c r="D6" s="71">
        <v>330000</v>
      </c>
    </row>
    <row r="7" spans="1:5">
      <c r="A7" s="69">
        <v>42767</v>
      </c>
      <c r="B7" s="41"/>
      <c r="C7" s="86"/>
      <c r="D7" s="71">
        <v>90000</v>
      </c>
    </row>
    <row r="8" spans="1:5">
      <c r="A8" s="69">
        <v>42767</v>
      </c>
      <c r="B8" s="41"/>
      <c r="C8" s="86"/>
      <c r="D8" s="71">
        <v>105000</v>
      </c>
    </row>
    <row r="9" spans="1:5">
      <c r="A9" s="69">
        <v>42767</v>
      </c>
      <c r="B9" s="41"/>
      <c r="C9" s="86"/>
      <c r="D9" s="71">
        <v>182000</v>
      </c>
      <c r="E9" s="107"/>
    </row>
    <row r="10" spans="1:5">
      <c r="A10" s="69">
        <v>42768</v>
      </c>
      <c r="B10" s="41" t="s">
        <v>531</v>
      </c>
      <c r="C10" s="86">
        <v>66723.34</v>
      </c>
      <c r="D10" s="71"/>
    </row>
    <row r="11" spans="1:5">
      <c r="A11" s="69">
        <v>42768</v>
      </c>
      <c r="B11" s="41"/>
      <c r="C11" s="86"/>
      <c r="D11" s="71">
        <v>230000</v>
      </c>
    </row>
    <row r="12" spans="1:5">
      <c r="A12" s="69">
        <v>42769</v>
      </c>
      <c r="B12" s="41"/>
      <c r="C12" s="86"/>
      <c r="D12" s="71">
        <v>87000</v>
      </c>
    </row>
    <row r="13" spans="1:5">
      <c r="A13" s="69">
        <v>42769</v>
      </c>
      <c r="B13" s="41" t="s">
        <v>532</v>
      </c>
      <c r="C13" s="86"/>
      <c r="D13" s="71">
        <v>540000</v>
      </c>
    </row>
    <row r="14" spans="1:5">
      <c r="A14" s="69">
        <v>42772</v>
      </c>
      <c r="B14" s="41" t="s">
        <v>533</v>
      </c>
      <c r="C14" s="86">
        <v>180000</v>
      </c>
      <c r="D14" s="71"/>
    </row>
    <row r="15" spans="1:5">
      <c r="A15" s="69">
        <v>42772</v>
      </c>
      <c r="B15" s="41" t="s">
        <v>534</v>
      </c>
      <c r="C15" s="86">
        <v>7000</v>
      </c>
      <c r="D15" s="71"/>
    </row>
    <row r="16" spans="1:5">
      <c r="A16" s="69">
        <v>42772</v>
      </c>
      <c r="B16" s="41"/>
      <c r="C16" s="86"/>
      <c r="D16" s="71">
        <v>175000</v>
      </c>
    </row>
    <row r="17" spans="1:4">
      <c r="A17" s="69">
        <v>42772</v>
      </c>
      <c r="B17" s="41"/>
      <c r="C17" s="86"/>
      <c r="D17" s="71">
        <v>85000</v>
      </c>
    </row>
    <row r="18" spans="1:4">
      <c r="A18" s="69">
        <v>42773</v>
      </c>
      <c r="B18" s="41" t="s">
        <v>535</v>
      </c>
      <c r="C18" s="86">
        <v>27</v>
      </c>
      <c r="D18" s="71"/>
    </row>
    <row r="19" spans="1:4">
      <c r="A19" s="69">
        <v>42773</v>
      </c>
      <c r="B19" s="41" t="s">
        <v>536</v>
      </c>
      <c r="C19" s="86">
        <v>500000</v>
      </c>
      <c r="D19" s="71"/>
    </row>
    <row r="20" spans="1:4">
      <c r="A20" s="69">
        <v>42773</v>
      </c>
      <c r="B20" s="41" t="s">
        <v>536</v>
      </c>
      <c r="C20" s="86">
        <v>500000</v>
      </c>
      <c r="D20" s="71"/>
    </row>
    <row r="21" spans="1:4" ht="30">
      <c r="A21" s="69">
        <v>42773</v>
      </c>
      <c r="B21" s="101" t="s">
        <v>537</v>
      </c>
      <c r="C21" s="86"/>
      <c r="D21" s="71">
        <v>500000</v>
      </c>
    </row>
    <row r="22" spans="1:4">
      <c r="A22" s="69">
        <v>42774</v>
      </c>
      <c r="B22" s="41" t="s">
        <v>538</v>
      </c>
      <c r="C22" s="86"/>
      <c r="D22" s="71">
        <v>115000</v>
      </c>
    </row>
    <row r="23" spans="1:4">
      <c r="A23" s="69">
        <v>42775</v>
      </c>
      <c r="B23" s="41" t="s">
        <v>536</v>
      </c>
      <c r="C23" s="86">
        <v>500000</v>
      </c>
      <c r="D23" s="71"/>
    </row>
    <row r="24" spans="1:4">
      <c r="A24" s="69">
        <v>42775</v>
      </c>
      <c r="B24" s="41" t="s">
        <v>535</v>
      </c>
      <c r="C24" s="86">
        <v>27</v>
      </c>
      <c r="D24" s="71"/>
    </row>
    <row r="25" spans="1:4">
      <c r="A25" s="69">
        <v>42775</v>
      </c>
      <c r="B25" s="41" t="s">
        <v>539</v>
      </c>
      <c r="C25" s="86">
        <v>150000</v>
      </c>
      <c r="D25" s="71"/>
    </row>
    <row r="26" spans="1:4">
      <c r="A26" s="69">
        <v>42775</v>
      </c>
      <c r="B26" s="41" t="s">
        <v>540</v>
      </c>
      <c r="C26" s="86"/>
      <c r="D26" s="71">
        <v>151200</v>
      </c>
    </row>
    <row r="27" spans="1:4">
      <c r="A27" s="69">
        <v>42775</v>
      </c>
      <c r="B27" s="41" t="s">
        <v>541</v>
      </c>
      <c r="C27" s="86">
        <v>200000</v>
      </c>
      <c r="D27" s="71"/>
    </row>
    <row r="28" spans="1:4">
      <c r="A28" s="69">
        <v>42776</v>
      </c>
      <c r="B28" s="41" t="s">
        <v>542</v>
      </c>
      <c r="C28" s="86"/>
      <c r="D28" s="71">
        <v>40000</v>
      </c>
    </row>
    <row r="29" spans="1:4">
      <c r="A29" s="69">
        <v>42776</v>
      </c>
      <c r="B29" s="41" t="s">
        <v>440</v>
      </c>
      <c r="C29" s="86"/>
      <c r="D29" s="71">
        <v>168000</v>
      </c>
    </row>
    <row r="30" spans="1:4">
      <c r="A30" s="69">
        <v>42779</v>
      </c>
      <c r="B30" s="41" t="s">
        <v>543</v>
      </c>
      <c r="C30" s="86"/>
      <c r="D30" s="71">
        <v>540000</v>
      </c>
    </row>
    <row r="31" spans="1:4">
      <c r="A31" s="69">
        <v>42780</v>
      </c>
      <c r="B31" s="41" t="s">
        <v>535</v>
      </c>
      <c r="C31" s="86">
        <v>27</v>
      </c>
      <c r="D31" s="71"/>
    </row>
    <row r="32" spans="1:4">
      <c r="A32" s="69">
        <v>42780</v>
      </c>
      <c r="B32" s="41" t="s">
        <v>544</v>
      </c>
      <c r="C32" s="86">
        <v>500000</v>
      </c>
      <c r="D32" s="71"/>
    </row>
    <row r="33" spans="1:5">
      <c r="A33" s="69">
        <v>42781</v>
      </c>
      <c r="B33" s="41" t="s">
        <v>442</v>
      </c>
      <c r="C33" s="86"/>
      <c r="D33" s="71">
        <v>375700</v>
      </c>
    </row>
    <row r="34" spans="1:5">
      <c r="A34" s="69">
        <v>42782</v>
      </c>
      <c r="B34" s="41" t="s">
        <v>545</v>
      </c>
      <c r="C34" s="86">
        <v>500000</v>
      </c>
      <c r="D34" s="71"/>
      <c r="E34" t="s">
        <v>546</v>
      </c>
    </row>
    <row r="35" spans="1:5">
      <c r="A35" s="69">
        <v>42782</v>
      </c>
      <c r="B35" s="41" t="s">
        <v>535</v>
      </c>
      <c r="C35" s="86">
        <v>27</v>
      </c>
      <c r="D35" s="71"/>
    </row>
    <row r="36" spans="1:5">
      <c r="A36" s="69">
        <v>42782</v>
      </c>
      <c r="B36" s="41" t="s">
        <v>442</v>
      </c>
      <c r="C36" s="86"/>
      <c r="D36" s="71">
        <v>112000</v>
      </c>
    </row>
    <row r="37" spans="1:5">
      <c r="A37" s="69">
        <v>42783</v>
      </c>
      <c r="B37" s="41" t="s">
        <v>545</v>
      </c>
      <c r="C37" s="86">
        <v>40000</v>
      </c>
      <c r="D37" s="71"/>
    </row>
    <row r="38" spans="1:5">
      <c r="A38" s="69">
        <v>42783</v>
      </c>
      <c r="B38" s="41" t="s">
        <v>535</v>
      </c>
      <c r="C38" s="86">
        <v>27</v>
      </c>
      <c r="D38" s="71"/>
    </row>
    <row r="39" spans="1:5">
      <c r="A39" s="69">
        <v>42783</v>
      </c>
      <c r="B39" s="41" t="s">
        <v>512</v>
      </c>
      <c r="C39" s="86">
        <v>460000</v>
      </c>
      <c r="D39" s="71"/>
    </row>
    <row r="40" spans="1:5">
      <c r="A40" s="69">
        <v>42783</v>
      </c>
      <c r="B40" s="41" t="s">
        <v>541</v>
      </c>
      <c r="C40" s="86">
        <v>1400000</v>
      </c>
      <c r="D40" s="71"/>
    </row>
    <row r="41" spans="1:5">
      <c r="A41" s="69">
        <v>42784</v>
      </c>
      <c r="B41" s="41" t="s">
        <v>541</v>
      </c>
      <c r="C41" s="86">
        <v>60000</v>
      </c>
      <c r="D41" s="71"/>
    </row>
    <row r="42" spans="1:5">
      <c r="A42" s="69">
        <v>42784</v>
      </c>
      <c r="B42" s="41" t="s">
        <v>458</v>
      </c>
      <c r="C42" s="86"/>
      <c r="D42" s="71">
        <v>154000</v>
      </c>
    </row>
    <row r="43" spans="1:5">
      <c r="A43" s="69">
        <v>42786</v>
      </c>
      <c r="B43" s="41" t="s">
        <v>458</v>
      </c>
      <c r="C43" s="86"/>
      <c r="D43" s="71">
        <v>48000</v>
      </c>
    </row>
    <row r="44" spans="1:5">
      <c r="A44" s="69">
        <v>42786</v>
      </c>
      <c r="B44" s="41" t="s">
        <v>458</v>
      </c>
      <c r="C44" s="86"/>
      <c r="D44" s="71">
        <v>56000</v>
      </c>
    </row>
    <row r="45" spans="1:5">
      <c r="A45" s="69">
        <v>42787</v>
      </c>
      <c r="B45" s="41" t="s">
        <v>531</v>
      </c>
      <c r="C45" s="86">
        <v>116171.7</v>
      </c>
      <c r="D45" s="71"/>
    </row>
    <row r="46" spans="1:5">
      <c r="A46" s="69">
        <v>42788</v>
      </c>
      <c r="B46" s="41" t="s">
        <v>547</v>
      </c>
      <c r="C46" s="86"/>
      <c r="D46" s="71">
        <v>210000</v>
      </c>
    </row>
    <row r="47" spans="1:5">
      <c r="A47" s="69">
        <v>42788</v>
      </c>
      <c r="B47" s="41" t="s">
        <v>359</v>
      </c>
      <c r="C47" s="86"/>
      <c r="D47" s="71">
        <v>103000</v>
      </c>
    </row>
    <row r="48" spans="1:5">
      <c r="A48" s="69" t="s">
        <v>548</v>
      </c>
      <c r="B48" s="41" t="s">
        <v>549</v>
      </c>
      <c r="C48" s="86"/>
      <c r="D48" s="71">
        <v>95000</v>
      </c>
    </row>
    <row r="49" spans="1:4">
      <c r="A49" s="69">
        <v>42790</v>
      </c>
      <c r="B49" s="41" t="s">
        <v>550</v>
      </c>
      <c r="C49" s="86">
        <v>85000</v>
      </c>
      <c r="D49" s="71"/>
    </row>
    <row r="50" spans="1:4">
      <c r="A50" s="69">
        <v>42795</v>
      </c>
      <c r="B50" s="41" t="s">
        <v>466</v>
      </c>
      <c r="C50" s="86">
        <v>50</v>
      </c>
      <c r="D50" s="71"/>
    </row>
    <row r="51" spans="1:4">
      <c r="A51" s="69">
        <v>42797</v>
      </c>
      <c r="B51" s="41" t="s">
        <v>386</v>
      </c>
      <c r="C51" s="86"/>
      <c r="D51" s="71">
        <v>56000</v>
      </c>
    </row>
    <row r="52" spans="1:4">
      <c r="A52" s="69">
        <v>42801</v>
      </c>
      <c r="B52" s="41" t="s">
        <v>386</v>
      </c>
      <c r="C52" s="86"/>
      <c r="D52" s="71">
        <v>220000</v>
      </c>
    </row>
    <row r="53" spans="1:4">
      <c r="A53" s="69">
        <v>42801</v>
      </c>
      <c r="B53" s="41" t="s">
        <v>386</v>
      </c>
      <c r="C53" s="86"/>
      <c r="D53" s="71">
        <v>57680</v>
      </c>
    </row>
    <row r="54" spans="1:4">
      <c r="A54" s="69">
        <v>42802</v>
      </c>
      <c r="B54" s="41" t="s">
        <v>531</v>
      </c>
      <c r="C54" s="86">
        <v>63643.58</v>
      </c>
      <c r="D54" s="71"/>
    </row>
    <row r="55" spans="1:4">
      <c r="A55" s="69">
        <v>42802</v>
      </c>
      <c r="B55" s="41" t="s">
        <v>386</v>
      </c>
      <c r="C55" s="86"/>
      <c r="D55" s="71">
        <v>220000</v>
      </c>
    </row>
    <row r="56" spans="1:4">
      <c r="A56" s="69">
        <v>42807</v>
      </c>
      <c r="B56" s="41" t="s">
        <v>386</v>
      </c>
      <c r="C56" s="86"/>
      <c r="D56" s="71">
        <v>200000</v>
      </c>
    </row>
    <row r="57" spans="1:4">
      <c r="A57" s="69">
        <v>42807</v>
      </c>
      <c r="B57" s="41" t="s">
        <v>386</v>
      </c>
      <c r="C57" s="86"/>
      <c r="D57" s="71">
        <v>56000</v>
      </c>
    </row>
    <row r="58" spans="1:4">
      <c r="A58" s="69">
        <v>42808</v>
      </c>
      <c r="B58" s="41" t="s">
        <v>551</v>
      </c>
      <c r="C58" s="86">
        <v>220000</v>
      </c>
      <c r="D58" s="71"/>
    </row>
    <row r="59" spans="1:4">
      <c r="A59" s="69">
        <v>42808</v>
      </c>
      <c r="B59" s="41" t="s">
        <v>535</v>
      </c>
      <c r="C59" s="86">
        <v>27</v>
      </c>
      <c r="D59" s="71"/>
    </row>
    <row r="60" spans="1:4">
      <c r="A60" s="69">
        <v>42808</v>
      </c>
      <c r="B60" s="41" t="s">
        <v>384</v>
      </c>
      <c r="C60" s="86">
        <v>500000</v>
      </c>
      <c r="D60" s="71"/>
    </row>
    <row r="61" spans="1:4">
      <c r="A61" s="69">
        <v>42810</v>
      </c>
      <c r="B61" s="41" t="s">
        <v>535</v>
      </c>
      <c r="C61" s="86">
        <v>27</v>
      </c>
      <c r="D61" s="71"/>
    </row>
    <row r="62" spans="1:4">
      <c r="A62" s="69">
        <v>42810</v>
      </c>
      <c r="B62" s="41" t="s">
        <v>552</v>
      </c>
      <c r="C62" s="86">
        <v>400000</v>
      </c>
      <c r="D62" s="71"/>
    </row>
    <row r="63" spans="1:4">
      <c r="A63" s="69">
        <v>42816</v>
      </c>
      <c r="B63" s="41" t="s">
        <v>553</v>
      </c>
      <c r="C63" s="86">
        <v>20000</v>
      </c>
      <c r="D63" s="71"/>
    </row>
    <row r="64" spans="1:4">
      <c r="A64" s="69">
        <v>42816</v>
      </c>
      <c r="B64" s="41" t="s">
        <v>554</v>
      </c>
      <c r="C64" s="86">
        <v>27</v>
      </c>
      <c r="D64" s="71"/>
    </row>
    <row r="65" spans="1:4">
      <c r="A65" s="69">
        <v>42816</v>
      </c>
      <c r="B65" s="41" t="s">
        <v>555</v>
      </c>
      <c r="C65" s="86">
        <v>4500</v>
      </c>
      <c r="D65" s="71"/>
    </row>
    <row r="66" spans="1:4">
      <c r="A66" s="69">
        <v>42826</v>
      </c>
      <c r="B66" s="41" t="s">
        <v>466</v>
      </c>
      <c r="C66" s="86">
        <v>50</v>
      </c>
      <c r="D66" s="71"/>
    </row>
    <row r="67" spans="1:4">
      <c r="A67" s="69">
        <v>42835</v>
      </c>
      <c r="B67" s="41" t="s">
        <v>386</v>
      </c>
      <c r="C67" s="86"/>
      <c r="D67" s="71">
        <v>970000</v>
      </c>
    </row>
    <row r="68" spans="1:4">
      <c r="A68" s="69">
        <v>42845</v>
      </c>
      <c r="B68" s="41" t="s">
        <v>521</v>
      </c>
      <c r="C68" s="86">
        <v>27</v>
      </c>
      <c r="D68" s="71"/>
    </row>
    <row r="69" spans="1:4">
      <c r="A69" s="69">
        <v>42845</v>
      </c>
      <c r="B69" s="41" t="s">
        <v>384</v>
      </c>
      <c r="C69" s="86">
        <v>500000</v>
      </c>
      <c r="D69" s="71"/>
    </row>
    <row r="70" spans="1:4">
      <c r="A70" s="69">
        <v>42845</v>
      </c>
      <c r="B70" s="41" t="s">
        <v>556</v>
      </c>
      <c r="C70" s="86">
        <v>100000</v>
      </c>
      <c r="D70" s="71"/>
    </row>
    <row r="71" spans="1:4">
      <c r="A71" s="69">
        <v>42846</v>
      </c>
      <c r="B71" s="41" t="s">
        <v>384</v>
      </c>
      <c r="C71" s="86">
        <v>400000</v>
      </c>
      <c r="D71" s="71"/>
    </row>
    <row r="72" spans="1:4">
      <c r="A72" s="69">
        <v>42846</v>
      </c>
      <c r="B72" s="41" t="s">
        <v>535</v>
      </c>
      <c r="C72" s="86">
        <v>27</v>
      </c>
      <c r="D72" s="71"/>
    </row>
    <row r="73" spans="1:4">
      <c r="A73" s="69">
        <v>42849</v>
      </c>
      <c r="B73" s="41" t="s">
        <v>386</v>
      </c>
      <c r="C73" s="86"/>
      <c r="D73" s="71">
        <v>257600</v>
      </c>
    </row>
    <row r="74" spans="1:4">
      <c r="A74" s="69">
        <v>42852</v>
      </c>
      <c r="B74" s="41" t="s">
        <v>386</v>
      </c>
      <c r="C74" s="86"/>
      <c r="D74" s="71">
        <v>230000</v>
      </c>
    </row>
    <row r="75" spans="1:4">
      <c r="A75" s="69">
        <v>42852</v>
      </c>
      <c r="B75" s="41" t="s">
        <v>386</v>
      </c>
      <c r="C75" s="86"/>
      <c r="D75" s="71">
        <v>354000</v>
      </c>
    </row>
    <row r="76" spans="1:4">
      <c r="A76" s="69">
        <v>42854</v>
      </c>
      <c r="B76" s="41" t="s">
        <v>541</v>
      </c>
      <c r="C76" s="86">
        <v>300000</v>
      </c>
      <c r="D76" s="71"/>
    </row>
    <row r="77" spans="1:4">
      <c r="A77" s="69">
        <v>42856</v>
      </c>
      <c r="B77" s="41" t="s">
        <v>466</v>
      </c>
      <c r="C77" s="86">
        <v>50</v>
      </c>
      <c r="D77" s="71"/>
    </row>
    <row r="78" spans="1:4">
      <c r="A78" s="69">
        <v>42857</v>
      </c>
      <c r="B78" s="41" t="s">
        <v>386</v>
      </c>
      <c r="C78" s="86"/>
      <c r="D78" s="71">
        <v>480000</v>
      </c>
    </row>
    <row r="79" spans="1:4">
      <c r="A79" s="69">
        <v>42858</v>
      </c>
      <c r="B79" s="41" t="s">
        <v>541</v>
      </c>
      <c r="C79" s="86">
        <v>100000</v>
      </c>
      <c r="D79" s="71"/>
    </row>
    <row r="80" spans="1:4">
      <c r="A80" s="69">
        <v>42861</v>
      </c>
      <c r="B80" s="41" t="s">
        <v>521</v>
      </c>
      <c r="C80" s="86">
        <v>27</v>
      </c>
      <c r="D80" s="71"/>
    </row>
    <row r="81" spans="1:4">
      <c r="A81" s="69">
        <v>42861</v>
      </c>
      <c r="B81" s="41" t="s">
        <v>557</v>
      </c>
      <c r="C81" s="86">
        <v>500000</v>
      </c>
      <c r="D81" s="71"/>
    </row>
    <row r="82" spans="1:4">
      <c r="A82" s="69">
        <v>42861</v>
      </c>
      <c r="B82" s="41" t="s">
        <v>558</v>
      </c>
      <c r="C82" s="86">
        <v>107710.17</v>
      </c>
      <c r="D82" s="71"/>
    </row>
    <row r="83" spans="1:4">
      <c r="A83" s="69">
        <v>42863</v>
      </c>
      <c r="B83" s="41" t="s">
        <v>559</v>
      </c>
      <c r="C83" s="86"/>
      <c r="D83" s="71">
        <v>238449</v>
      </c>
    </row>
    <row r="84" spans="1:4">
      <c r="A84" s="69">
        <v>42863</v>
      </c>
      <c r="B84" s="41" t="s">
        <v>521</v>
      </c>
      <c r="C84" s="86">
        <v>27</v>
      </c>
      <c r="D84" s="71"/>
    </row>
    <row r="85" spans="1:4">
      <c r="A85" s="69">
        <v>42863</v>
      </c>
      <c r="B85" s="41" t="s">
        <v>560</v>
      </c>
      <c r="C85" s="86">
        <v>500000</v>
      </c>
      <c r="D85" s="71"/>
    </row>
    <row r="86" spans="1:4">
      <c r="A86" s="69">
        <v>42864</v>
      </c>
      <c r="B86" s="41" t="s">
        <v>541</v>
      </c>
      <c r="C86" s="86">
        <v>90000</v>
      </c>
      <c r="D86" s="71"/>
    </row>
    <row r="87" spans="1:4">
      <c r="A87" s="69">
        <v>42865</v>
      </c>
      <c r="B87" s="41" t="s">
        <v>386</v>
      </c>
      <c r="C87" s="86"/>
      <c r="D87" s="71">
        <v>70500</v>
      </c>
    </row>
    <row r="88" spans="1:4">
      <c r="A88" s="69">
        <v>42873</v>
      </c>
      <c r="B88" s="41" t="s">
        <v>386</v>
      </c>
      <c r="C88" s="86"/>
      <c r="D88" s="71">
        <v>120000</v>
      </c>
    </row>
    <row r="89" spans="1:4">
      <c r="A89" s="69">
        <v>42873</v>
      </c>
      <c r="B89" s="41" t="s">
        <v>541</v>
      </c>
      <c r="C89" s="86">
        <v>150000</v>
      </c>
      <c r="D89" s="71"/>
    </row>
    <row r="90" spans="1:4">
      <c r="A90" s="69">
        <v>42878</v>
      </c>
      <c r="B90" s="41" t="s">
        <v>386</v>
      </c>
      <c r="C90" s="86"/>
      <c r="D90" s="71">
        <v>530000</v>
      </c>
    </row>
    <row r="91" spans="1:4">
      <c r="A91" s="69">
        <v>42880</v>
      </c>
      <c r="B91" s="41" t="s">
        <v>521</v>
      </c>
      <c r="C91" s="86">
        <v>27</v>
      </c>
      <c r="D91" s="71"/>
    </row>
    <row r="92" spans="1:4">
      <c r="A92" s="69">
        <v>42880</v>
      </c>
      <c r="B92" s="41" t="s">
        <v>384</v>
      </c>
      <c r="C92" s="86">
        <v>500000</v>
      </c>
      <c r="D92" s="71"/>
    </row>
    <row r="93" spans="1:4">
      <c r="A93" s="69">
        <v>42880</v>
      </c>
      <c r="B93" s="41" t="s">
        <v>541</v>
      </c>
      <c r="C93" s="86">
        <v>50000</v>
      </c>
      <c r="D93" s="71"/>
    </row>
    <row r="94" spans="1:4">
      <c r="A94" s="69">
        <v>42886</v>
      </c>
      <c r="B94" s="41" t="s">
        <v>386</v>
      </c>
      <c r="C94" s="86"/>
      <c r="D94" s="71">
        <v>265000</v>
      </c>
    </row>
    <row r="95" spans="1:4">
      <c r="A95" s="69">
        <v>42887</v>
      </c>
      <c r="B95" s="41" t="s">
        <v>466</v>
      </c>
      <c r="C95" s="86">
        <v>27</v>
      </c>
      <c r="D95" s="71"/>
    </row>
    <row r="96" spans="1:4">
      <c r="A96" s="69">
        <v>42888</v>
      </c>
      <c r="B96" s="41" t="s">
        <v>541</v>
      </c>
      <c r="C96" s="86">
        <v>290000</v>
      </c>
      <c r="D96" s="71"/>
    </row>
    <row r="97" spans="1:4">
      <c r="A97" s="69">
        <v>42894</v>
      </c>
      <c r="B97" s="41" t="s">
        <v>386</v>
      </c>
      <c r="C97" s="86"/>
      <c r="D97" s="71">
        <v>130000</v>
      </c>
    </row>
    <row r="98" spans="1:4">
      <c r="A98" s="69">
        <v>42895</v>
      </c>
      <c r="B98" s="41" t="s">
        <v>521</v>
      </c>
      <c r="C98" s="86">
        <v>27</v>
      </c>
      <c r="D98" s="71"/>
    </row>
    <row r="99" spans="1:4">
      <c r="A99" s="69">
        <v>42895</v>
      </c>
      <c r="B99" s="41" t="s">
        <v>384</v>
      </c>
      <c r="C99" s="86">
        <v>130000</v>
      </c>
      <c r="D99" s="71"/>
    </row>
    <row r="100" spans="1:4">
      <c r="A100" s="69">
        <v>42904</v>
      </c>
      <c r="B100" s="41" t="s">
        <v>304</v>
      </c>
      <c r="C100" s="86"/>
      <c r="D100" s="71">
        <v>80</v>
      </c>
    </row>
    <row r="101" spans="1:4">
      <c r="A101" s="69">
        <v>42909</v>
      </c>
      <c r="B101" s="41" t="s">
        <v>386</v>
      </c>
      <c r="C101" s="86"/>
      <c r="D101" s="71">
        <v>180000</v>
      </c>
    </row>
    <row r="102" spans="1:4">
      <c r="A102" s="69">
        <v>42909</v>
      </c>
      <c r="B102" s="41" t="s">
        <v>386</v>
      </c>
      <c r="C102" s="86"/>
      <c r="D102" s="71">
        <v>1900000</v>
      </c>
    </row>
    <row r="103" spans="1:4">
      <c r="A103" s="69">
        <v>42909</v>
      </c>
      <c r="B103" s="41" t="s">
        <v>521</v>
      </c>
      <c r="C103" s="86">
        <v>27</v>
      </c>
      <c r="D103" s="71"/>
    </row>
    <row r="104" spans="1:4">
      <c r="A104" s="69">
        <v>42909</v>
      </c>
      <c r="B104" s="41" t="s">
        <v>384</v>
      </c>
      <c r="C104" s="86">
        <v>500000</v>
      </c>
      <c r="D104" s="71"/>
    </row>
    <row r="105" spans="1:4">
      <c r="A105" s="69">
        <v>42909</v>
      </c>
      <c r="B105" s="41" t="s">
        <v>497</v>
      </c>
      <c r="C105" s="86">
        <v>110019.83</v>
      </c>
      <c r="D105" s="71"/>
    </row>
    <row r="106" spans="1:4">
      <c r="A106" s="69">
        <v>42911</v>
      </c>
      <c r="B106" s="41" t="s">
        <v>521</v>
      </c>
      <c r="C106" s="86">
        <v>27</v>
      </c>
      <c r="D106" s="71"/>
    </row>
    <row r="107" spans="1:4">
      <c r="A107" s="69">
        <v>42911</v>
      </c>
      <c r="B107" s="41" t="s">
        <v>561</v>
      </c>
      <c r="C107" s="86">
        <v>316000</v>
      </c>
      <c r="D107" s="71"/>
    </row>
    <row r="108" spans="1:4">
      <c r="A108" s="69">
        <v>42911</v>
      </c>
      <c r="B108" s="41" t="s">
        <v>521</v>
      </c>
      <c r="C108" s="86">
        <v>27</v>
      </c>
      <c r="D108" s="71"/>
    </row>
    <row r="109" spans="1:4">
      <c r="A109" s="69">
        <v>42911</v>
      </c>
      <c r="B109" s="41" t="s">
        <v>384</v>
      </c>
      <c r="C109" s="86">
        <v>184000</v>
      </c>
      <c r="D109" s="71"/>
    </row>
    <row r="110" spans="1:4">
      <c r="A110" s="69">
        <v>42913</v>
      </c>
      <c r="B110" s="41" t="s">
        <v>521</v>
      </c>
      <c r="C110" s="86">
        <v>27</v>
      </c>
      <c r="D110" s="71"/>
    </row>
    <row r="111" spans="1:4">
      <c r="A111" s="69">
        <v>42913</v>
      </c>
      <c r="B111" s="41" t="s">
        <v>303</v>
      </c>
      <c r="C111" s="86">
        <v>313659.12</v>
      </c>
      <c r="D111" s="71"/>
    </row>
    <row r="112" spans="1:4">
      <c r="A112" s="69">
        <v>42916</v>
      </c>
      <c r="B112" s="41" t="s">
        <v>556</v>
      </c>
      <c r="C112" s="86">
        <v>100000</v>
      </c>
      <c r="D112" s="71"/>
    </row>
    <row r="113" spans="1:4">
      <c r="A113" s="69">
        <v>42916</v>
      </c>
      <c r="B113" s="41" t="s">
        <v>562</v>
      </c>
      <c r="C113" s="86">
        <v>40000</v>
      </c>
      <c r="D113" s="71"/>
    </row>
    <row r="114" spans="1:4">
      <c r="A114" s="69">
        <v>42917</v>
      </c>
      <c r="B114" s="41" t="s">
        <v>466</v>
      </c>
      <c r="C114" s="86">
        <v>50</v>
      </c>
      <c r="D114" s="71"/>
    </row>
    <row r="115" spans="1:4">
      <c r="A115" s="69">
        <v>42917</v>
      </c>
      <c r="B115" s="41" t="s">
        <v>563</v>
      </c>
      <c r="C115" s="86">
        <v>60000</v>
      </c>
      <c r="D115" s="71"/>
    </row>
    <row r="116" spans="1:4">
      <c r="A116" s="69">
        <v>42927</v>
      </c>
      <c r="B116" s="41" t="s">
        <v>564</v>
      </c>
      <c r="C116" s="86"/>
      <c r="D116" s="71">
        <v>570000</v>
      </c>
    </row>
    <row r="117" spans="1:4">
      <c r="A117" s="69">
        <v>42933</v>
      </c>
      <c r="B117" s="41" t="s">
        <v>565</v>
      </c>
      <c r="C117" s="86">
        <v>28000</v>
      </c>
      <c r="D117" s="71"/>
    </row>
    <row r="118" spans="1:4">
      <c r="A118" s="69">
        <v>42933</v>
      </c>
      <c r="B118" s="41" t="s">
        <v>521</v>
      </c>
      <c r="C118" s="86">
        <v>27</v>
      </c>
      <c r="D118" s="71"/>
    </row>
    <row r="119" spans="1:4">
      <c r="A119" s="69">
        <v>42933</v>
      </c>
      <c r="B119" s="41" t="s">
        <v>384</v>
      </c>
      <c r="C119" s="86">
        <v>471471</v>
      </c>
      <c r="D119" s="71"/>
    </row>
    <row r="120" spans="1:4">
      <c r="A120" s="69">
        <v>42933</v>
      </c>
      <c r="B120" s="41" t="s">
        <v>521</v>
      </c>
      <c r="C120" s="86">
        <v>27</v>
      </c>
      <c r="D120" s="71"/>
    </row>
    <row r="121" spans="1:4">
      <c r="A121" s="69">
        <v>42933</v>
      </c>
      <c r="B121" s="41" t="s">
        <v>566</v>
      </c>
      <c r="C121" s="86">
        <v>200000</v>
      </c>
      <c r="D121" s="71"/>
    </row>
    <row r="122" spans="1:4">
      <c r="A122" s="69">
        <v>42935</v>
      </c>
      <c r="B122" s="41" t="s">
        <v>386</v>
      </c>
      <c r="C122" s="86"/>
      <c r="D122" s="71">
        <v>375000</v>
      </c>
    </row>
    <row r="123" spans="1:4">
      <c r="A123" s="69">
        <v>42937</v>
      </c>
      <c r="B123" s="41" t="s">
        <v>567</v>
      </c>
      <c r="C123" s="86">
        <v>147280</v>
      </c>
      <c r="D123" s="71"/>
    </row>
    <row r="124" spans="1:4">
      <c r="A124" s="69">
        <v>42940</v>
      </c>
      <c r="B124" s="41" t="s">
        <v>568</v>
      </c>
      <c r="C124" s="86">
        <v>250304.22</v>
      </c>
      <c r="D124" s="71"/>
    </row>
    <row r="125" spans="1:4">
      <c r="A125" s="69">
        <v>42941</v>
      </c>
      <c r="B125" s="41" t="s">
        <v>386</v>
      </c>
      <c r="C125" s="86"/>
      <c r="D125" s="71">
        <v>850000</v>
      </c>
    </row>
    <row r="126" spans="1:4">
      <c r="A126" s="69">
        <v>42941</v>
      </c>
      <c r="B126" s="41" t="s">
        <v>386</v>
      </c>
      <c r="C126" s="86"/>
      <c r="D126" s="71">
        <v>500000</v>
      </c>
    </row>
    <row r="127" spans="1:4">
      <c r="A127" s="69">
        <v>42942</v>
      </c>
      <c r="B127" s="41" t="s">
        <v>569</v>
      </c>
      <c r="C127" s="86">
        <v>480000</v>
      </c>
      <c r="D127" s="71"/>
    </row>
    <row r="128" spans="1:4">
      <c r="A128" s="69">
        <v>42942</v>
      </c>
      <c r="B128" s="41" t="s">
        <v>521</v>
      </c>
      <c r="C128" s="86">
        <v>27</v>
      </c>
      <c r="D128" s="71"/>
    </row>
    <row r="129" spans="1:4">
      <c r="A129" s="69">
        <v>42948</v>
      </c>
      <c r="B129" s="41" t="s">
        <v>570</v>
      </c>
      <c r="C129" s="86">
        <v>500000</v>
      </c>
      <c r="D129" s="71"/>
    </row>
    <row r="130" spans="1:4">
      <c r="A130" s="69">
        <v>42948</v>
      </c>
      <c r="B130" s="41" t="s">
        <v>521</v>
      </c>
      <c r="C130" s="86">
        <v>27</v>
      </c>
      <c r="D130" s="71"/>
    </row>
    <row r="131" spans="1:4">
      <c r="A131" s="69">
        <v>42948</v>
      </c>
      <c r="B131" s="41" t="s">
        <v>571</v>
      </c>
      <c r="C131" s="86"/>
      <c r="D131" s="71">
        <v>50000</v>
      </c>
    </row>
    <row r="132" spans="1:4">
      <c r="A132" s="69">
        <v>42949</v>
      </c>
      <c r="B132" s="41" t="s">
        <v>572</v>
      </c>
      <c r="C132" s="86">
        <v>700000</v>
      </c>
      <c r="D132" s="71"/>
    </row>
    <row r="133" spans="1:4">
      <c r="A133" s="69">
        <v>42950</v>
      </c>
      <c r="B133" s="41" t="s">
        <v>541</v>
      </c>
      <c r="C133" s="86">
        <v>20000</v>
      </c>
      <c r="D133" s="71"/>
    </row>
    <row r="134" spans="1:4">
      <c r="A134" s="69">
        <v>42973</v>
      </c>
      <c r="B134" s="41" t="s">
        <v>386</v>
      </c>
      <c r="C134" s="86"/>
      <c r="D134" s="71">
        <v>330000</v>
      </c>
    </row>
    <row r="135" spans="1:4">
      <c r="A135" s="69">
        <v>42973</v>
      </c>
      <c r="B135" s="41" t="s">
        <v>541</v>
      </c>
      <c r="C135" s="86">
        <v>330000</v>
      </c>
      <c r="D135" s="71"/>
    </row>
    <row r="136" spans="1:4">
      <c r="A136" s="69"/>
      <c r="B136" s="41"/>
      <c r="C136" s="86"/>
      <c r="D136" s="71"/>
    </row>
    <row r="137" spans="1:4">
      <c r="A137" s="69"/>
      <c r="B137" s="41"/>
      <c r="C137" s="86"/>
      <c r="D137" s="71"/>
    </row>
    <row r="138" spans="1:4">
      <c r="A138" s="69"/>
      <c r="B138" s="41"/>
      <c r="C138" s="86"/>
      <c r="D138" s="71"/>
    </row>
    <row r="139" spans="1:4">
      <c r="A139" s="69"/>
      <c r="B139" s="41"/>
      <c r="C139" s="86"/>
      <c r="D139" s="71"/>
    </row>
    <row r="140" spans="1:4">
      <c r="A140" s="69"/>
      <c r="B140" s="41"/>
      <c r="C140" s="86"/>
      <c r="D140" s="71"/>
    </row>
    <row r="141" spans="1:4">
      <c r="A141" s="6"/>
      <c r="B141" s="41"/>
      <c r="C141" s="86"/>
      <c r="D141" s="71"/>
    </row>
    <row r="142" spans="1:4">
      <c r="A142" s="6"/>
      <c r="B142" s="41"/>
      <c r="C142" s="86"/>
      <c r="D142" s="71"/>
    </row>
    <row r="143" spans="1:4">
      <c r="A143" s="6"/>
      <c r="B143" s="41"/>
      <c r="C143" s="86"/>
      <c r="D143" s="71"/>
    </row>
    <row r="144" spans="1:4">
      <c r="A144" s="38"/>
      <c r="B144" s="52"/>
      <c r="C144" s="90"/>
      <c r="D144" s="76"/>
    </row>
    <row r="145" spans="1:4" ht="15.75">
      <c r="A145" s="293" t="s">
        <v>413</v>
      </c>
      <c r="B145" s="297"/>
      <c r="C145" s="295">
        <f>E3-E4</f>
        <v>4170.7199999988079</v>
      </c>
      <c r="D145" s="296"/>
    </row>
  </sheetData>
  <mergeCells count="2">
    <mergeCell ref="A145:B145"/>
    <mergeCell ref="C145:D1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/>
  <dimension ref="A1:E337"/>
  <sheetViews>
    <sheetView topLeftCell="A299" workbookViewId="0" xr3:uid="{11A3ACCB-1F19-5AC9-A611-4158731A345D}">
      <selection activeCell="A327" sqref="A327"/>
    </sheetView>
  </sheetViews>
  <sheetFormatPr defaultColWidth="9" defaultRowHeight="15"/>
  <cols>
    <col min="1" max="1" width="11.6640625" customWidth="1"/>
    <col min="2" max="2" width="37.44140625" customWidth="1"/>
    <col min="3" max="3" width="20.6640625" customWidth="1"/>
    <col min="4" max="4" width="22.5546875" customWidth="1"/>
    <col min="5" max="5" width="17.6640625" customWidth="1"/>
    <col min="6" max="256" width="10" customWidth="1"/>
  </cols>
  <sheetData>
    <row r="1" spans="1:5" ht="15.75">
      <c r="A1" s="66" t="s">
        <v>80</v>
      </c>
      <c r="B1" s="67" t="s">
        <v>350</v>
      </c>
      <c r="C1" s="67" t="s">
        <v>351</v>
      </c>
      <c r="D1" s="67" t="s">
        <v>352</v>
      </c>
      <c r="E1" s="68" t="s">
        <v>89</v>
      </c>
    </row>
    <row r="2" spans="1:5" ht="15.75">
      <c r="A2" s="69">
        <v>42764</v>
      </c>
      <c r="B2" s="41" t="s">
        <v>353</v>
      </c>
      <c r="C2" s="70"/>
      <c r="D2" s="71">
        <v>53749.32</v>
      </c>
      <c r="E2" s="84">
        <v>53749.32</v>
      </c>
    </row>
    <row r="3" spans="1:5" ht="15.75">
      <c r="A3" s="69">
        <v>42767</v>
      </c>
      <c r="B3" s="41" t="s">
        <v>573</v>
      </c>
      <c r="C3" s="70">
        <v>50</v>
      </c>
      <c r="D3" s="71"/>
      <c r="E3" s="73">
        <f>SUM(D2:D336)</f>
        <v>7492039.3200000003</v>
      </c>
    </row>
    <row r="4" spans="1:5" ht="15.75">
      <c r="A4" s="69">
        <v>42769</v>
      </c>
      <c r="B4" s="41" t="s">
        <v>574</v>
      </c>
      <c r="C4" s="70">
        <v>26460.14</v>
      </c>
      <c r="D4" s="71"/>
      <c r="E4" s="74">
        <f>SUM(C2:C336)</f>
        <v>7460034.0600000005</v>
      </c>
    </row>
    <row r="5" spans="1:5">
      <c r="A5" s="69">
        <v>42775</v>
      </c>
      <c r="B5" s="41" t="s">
        <v>575</v>
      </c>
      <c r="C5" s="70"/>
      <c r="D5" s="71">
        <v>200000</v>
      </c>
    </row>
    <row r="6" spans="1:5">
      <c r="A6" s="69">
        <v>42775</v>
      </c>
      <c r="B6" s="41" t="s">
        <v>497</v>
      </c>
      <c r="C6" s="70">
        <v>22638.39</v>
      </c>
      <c r="D6" s="71"/>
    </row>
    <row r="7" spans="1:5">
      <c r="A7" s="69">
        <v>42775</v>
      </c>
      <c r="B7" s="41" t="s">
        <v>497</v>
      </c>
      <c r="C7" s="70">
        <v>41250</v>
      </c>
      <c r="D7" s="71"/>
    </row>
    <row r="8" spans="1:5">
      <c r="A8" s="69">
        <v>42775</v>
      </c>
      <c r="B8" s="41" t="s">
        <v>497</v>
      </c>
      <c r="C8" s="70">
        <v>9600</v>
      </c>
      <c r="D8" s="71"/>
    </row>
    <row r="9" spans="1:5">
      <c r="A9" s="69">
        <v>42775</v>
      </c>
      <c r="B9" s="41" t="s">
        <v>497</v>
      </c>
      <c r="C9" s="70">
        <v>23570.45</v>
      </c>
      <c r="D9" s="71"/>
    </row>
    <row r="10" spans="1:5">
      <c r="A10" s="69">
        <v>42775</v>
      </c>
      <c r="B10" s="41" t="s">
        <v>497</v>
      </c>
      <c r="C10" s="70">
        <v>7366.07</v>
      </c>
      <c r="D10" s="71"/>
    </row>
    <row r="11" spans="1:5">
      <c r="A11" s="69">
        <v>42776</v>
      </c>
      <c r="B11" s="41" t="s">
        <v>497</v>
      </c>
      <c r="C11" s="70">
        <v>16282</v>
      </c>
      <c r="D11" s="71"/>
    </row>
    <row r="12" spans="1:5">
      <c r="A12" s="69">
        <v>42776</v>
      </c>
      <c r="B12" s="41" t="s">
        <v>497</v>
      </c>
      <c r="C12" s="70">
        <v>6687.5</v>
      </c>
      <c r="D12" s="71"/>
    </row>
    <row r="13" spans="1:5">
      <c r="A13" s="69">
        <v>42776</v>
      </c>
      <c r="B13" s="41" t="s">
        <v>497</v>
      </c>
      <c r="C13" s="70">
        <v>5676.78</v>
      </c>
      <c r="D13" s="71"/>
    </row>
    <row r="14" spans="1:5">
      <c r="A14" s="69">
        <v>42777</v>
      </c>
      <c r="B14" s="41" t="s">
        <v>497</v>
      </c>
      <c r="C14" s="70">
        <v>4714.28</v>
      </c>
      <c r="D14" s="71"/>
    </row>
    <row r="15" spans="1:5">
      <c r="A15" s="69">
        <v>42777</v>
      </c>
      <c r="B15" s="41" t="s">
        <v>497</v>
      </c>
      <c r="C15" s="70">
        <v>8721.42</v>
      </c>
      <c r="D15" s="71"/>
    </row>
    <row r="16" spans="1:5">
      <c r="A16" s="69">
        <v>42777</v>
      </c>
      <c r="B16" s="41" t="s">
        <v>497</v>
      </c>
      <c r="C16" s="70">
        <v>10410.719999999999</v>
      </c>
      <c r="D16" s="71"/>
    </row>
    <row r="17" spans="1:4">
      <c r="A17" s="69">
        <v>42777</v>
      </c>
      <c r="B17" s="41" t="s">
        <v>497</v>
      </c>
      <c r="C17" s="70">
        <v>2455.35</v>
      </c>
      <c r="D17" s="71"/>
    </row>
    <row r="18" spans="1:4">
      <c r="A18" s="69">
        <v>42777</v>
      </c>
      <c r="B18" s="41" t="s">
        <v>497</v>
      </c>
      <c r="C18" s="70">
        <v>17790</v>
      </c>
      <c r="D18" s="71"/>
    </row>
    <row r="19" spans="1:4">
      <c r="A19" s="69">
        <v>42777</v>
      </c>
      <c r="B19" s="41" t="s">
        <v>497</v>
      </c>
      <c r="C19" s="70">
        <v>1768</v>
      </c>
      <c r="D19" s="71"/>
    </row>
    <row r="20" spans="1:4">
      <c r="A20" s="69">
        <v>42783</v>
      </c>
      <c r="B20" s="41" t="s">
        <v>456</v>
      </c>
      <c r="C20" s="70"/>
      <c r="D20" s="71">
        <v>1400000</v>
      </c>
    </row>
    <row r="21" spans="1:4">
      <c r="A21" s="69">
        <v>42784</v>
      </c>
      <c r="B21" s="41" t="s">
        <v>456</v>
      </c>
      <c r="C21" s="70"/>
      <c r="D21" s="71">
        <v>60000</v>
      </c>
    </row>
    <row r="22" spans="1:4">
      <c r="A22" s="69">
        <v>42784</v>
      </c>
      <c r="B22" s="41" t="s">
        <v>576</v>
      </c>
      <c r="C22" s="70">
        <v>1200000</v>
      </c>
      <c r="D22" s="71"/>
    </row>
    <row r="23" spans="1:4">
      <c r="A23" s="69">
        <v>42788</v>
      </c>
      <c r="B23" s="41" t="s">
        <v>497</v>
      </c>
      <c r="C23" s="70">
        <v>5600</v>
      </c>
      <c r="D23" s="71"/>
    </row>
    <row r="24" spans="1:4">
      <c r="A24" s="69">
        <v>42789</v>
      </c>
      <c r="B24" s="41" t="s">
        <v>497</v>
      </c>
      <c r="C24" s="70">
        <v>25635</v>
      </c>
      <c r="D24" s="71"/>
    </row>
    <row r="25" spans="1:4">
      <c r="A25" s="69">
        <v>42789</v>
      </c>
      <c r="B25" s="41" t="s">
        <v>497</v>
      </c>
      <c r="C25" s="70">
        <v>8400</v>
      </c>
      <c r="D25" s="71"/>
    </row>
    <row r="26" spans="1:4">
      <c r="A26" s="69">
        <v>42791</v>
      </c>
      <c r="B26" s="41" t="s">
        <v>497</v>
      </c>
      <c r="C26" s="70">
        <v>2946.43</v>
      </c>
      <c r="D26" s="71"/>
    </row>
    <row r="27" spans="1:4">
      <c r="A27" s="69">
        <v>42791</v>
      </c>
      <c r="B27" s="41" t="s">
        <v>497</v>
      </c>
      <c r="C27" s="70">
        <v>10982.16</v>
      </c>
      <c r="D27" s="71"/>
    </row>
    <row r="28" spans="1:4">
      <c r="A28" s="69">
        <v>42791</v>
      </c>
      <c r="B28" s="41" t="s">
        <v>497</v>
      </c>
      <c r="C28" s="70">
        <v>21236.39</v>
      </c>
      <c r="D28" s="71"/>
    </row>
    <row r="29" spans="1:4">
      <c r="A29" s="69">
        <v>42792</v>
      </c>
      <c r="B29" s="41" t="s">
        <v>497</v>
      </c>
      <c r="C29" s="70">
        <v>12375</v>
      </c>
      <c r="D29" s="71"/>
    </row>
    <row r="30" spans="1:4">
      <c r="A30" s="69">
        <v>42792</v>
      </c>
      <c r="B30" s="41" t="s">
        <v>497</v>
      </c>
      <c r="C30" s="70">
        <v>5200</v>
      </c>
      <c r="D30" s="71"/>
    </row>
    <row r="31" spans="1:4">
      <c r="A31" s="69">
        <v>42793</v>
      </c>
      <c r="B31" s="41" t="s">
        <v>497</v>
      </c>
      <c r="C31" s="70">
        <v>36928.57</v>
      </c>
      <c r="D31" s="71"/>
    </row>
    <row r="32" spans="1:4">
      <c r="A32" s="69">
        <v>42793</v>
      </c>
      <c r="B32" s="41" t="s">
        <v>497</v>
      </c>
      <c r="C32" s="70">
        <v>6187.5</v>
      </c>
      <c r="D32" s="71"/>
    </row>
    <row r="33" spans="1:4">
      <c r="A33" s="69">
        <v>42793</v>
      </c>
      <c r="B33" s="41" t="s">
        <v>497</v>
      </c>
      <c r="C33" s="70">
        <v>24947.85</v>
      </c>
      <c r="D33" s="71"/>
    </row>
    <row r="34" spans="1:4">
      <c r="A34" s="69">
        <v>42794</v>
      </c>
      <c r="B34" s="41" t="s">
        <v>497</v>
      </c>
      <c r="C34" s="70">
        <v>9000</v>
      </c>
      <c r="D34" s="71"/>
    </row>
    <row r="35" spans="1:4">
      <c r="A35" s="69">
        <v>42794</v>
      </c>
      <c r="B35" s="41" t="s">
        <v>497</v>
      </c>
      <c r="C35" s="70">
        <v>4000</v>
      </c>
      <c r="D35" s="71"/>
    </row>
    <row r="36" spans="1:4">
      <c r="A36" s="69">
        <v>42794</v>
      </c>
      <c r="B36" s="41" t="s">
        <v>497</v>
      </c>
      <c r="C36" s="70">
        <v>18900</v>
      </c>
      <c r="D36" s="71"/>
    </row>
    <row r="37" spans="1:4">
      <c r="A37" s="69">
        <v>42794</v>
      </c>
      <c r="B37" s="41" t="s">
        <v>497</v>
      </c>
      <c r="C37" s="70">
        <v>3438</v>
      </c>
      <c r="D37" s="71"/>
    </row>
    <row r="38" spans="1:4">
      <c r="A38" s="69">
        <v>42794</v>
      </c>
      <c r="B38" s="41" t="s">
        <v>497</v>
      </c>
      <c r="C38" s="70">
        <v>16716.080000000002</v>
      </c>
      <c r="D38" s="71"/>
    </row>
    <row r="39" spans="1:4">
      <c r="A39" s="69">
        <v>42795</v>
      </c>
      <c r="B39" s="41" t="s">
        <v>466</v>
      </c>
      <c r="C39" s="70">
        <v>50</v>
      </c>
      <c r="D39" s="71"/>
    </row>
    <row r="40" spans="1:4">
      <c r="A40" s="69">
        <v>42795</v>
      </c>
      <c r="B40" s="41" t="s">
        <v>497</v>
      </c>
      <c r="C40" s="70">
        <v>10500</v>
      </c>
      <c r="D40" s="71"/>
    </row>
    <row r="41" spans="1:4">
      <c r="A41" s="69">
        <v>42796</v>
      </c>
      <c r="B41" s="41" t="s">
        <v>497</v>
      </c>
      <c r="C41" s="70">
        <v>34219.93</v>
      </c>
      <c r="D41" s="71"/>
    </row>
    <row r="42" spans="1:4">
      <c r="A42" s="69">
        <v>42796</v>
      </c>
      <c r="B42" s="41" t="s">
        <v>497</v>
      </c>
      <c r="C42" s="70">
        <v>4900</v>
      </c>
      <c r="D42" s="71"/>
    </row>
    <row r="43" spans="1:4">
      <c r="A43" s="69">
        <v>42796</v>
      </c>
      <c r="B43" s="41" t="s">
        <v>497</v>
      </c>
      <c r="C43" s="70">
        <v>2000</v>
      </c>
      <c r="D43" s="71"/>
    </row>
    <row r="44" spans="1:4">
      <c r="A44" s="69">
        <v>42796</v>
      </c>
      <c r="B44" s="41" t="s">
        <v>497</v>
      </c>
      <c r="C44" s="70">
        <v>4600</v>
      </c>
      <c r="D44" s="71"/>
    </row>
    <row r="45" spans="1:4">
      <c r="A45" s="69">
        <v>42796</v>
      </c>
      <c r="B45" s="41" t="s">
        <v>497</v>
      </c>
      <c r="C45" s="70">
        <v>2200</v>
      </c>
      <c r="D45" s="71"/>
    </row>
    <row r="46" spans="1:4">
      <c r="A46" s="69">
        <v>42797</v>
      </c>
      <c r="B46" s="41" t="s">
        <v>497</v>
      </c>
      <c r="C46" s="70">
        <v>25976.67</v>
      </c>
      <c r="D46" s="71"/>
    </row>
    <row r="47" spans="1:4">
      <c r="A47" s="69">
        <v>42807</v>
      </c>
      <c r="B47" s="41" t="s">
        <v>577</v>
      </c>
      <c r="C47" s="70">
        <v>13</v>
      </c>
      <c r="D47" s="71"/>
    </row>
    <row r="48" spans="1:4">
      <c r="A48" s="69">
        <v>42804</v>
      </c>
      <c r="B48" s="41" t="s">
        <v>497</v>
      </c>
      <c r="C48" s="70">
        <v>2200</v>
      </c>
      <c r="D48" s="71"/>
    </row>
    <row r="49" spans="1:4">
      <c r="A49" s="69">
        <v>42810</v>
      </c>
      <c r="B49" s="41" t="s">
        <v>386</v>
      </c>
      <c r="C49" s="70"/>
      <c r="D49" s="71">
        <v>210000</v>
      </c>
    </row>
    <row r="50" spans="1:4">
      <c r="A50" s="69">
        <v>42814</v>
      </c>
      <c r="B50" s="41" t="s">
        <v>386</v>
      </c>
      <c r="C50" s="70"/>
      <c r="D50" s="71">
        <v>600000</v>
      </c>
    </row>
    <row r="51" spans="1:4">
      <c r="A51" s="69">
        <v>42814</v>
      </c>
      <c r="B51" s="41" t="s">
        <v>578</v>
      </c>
      <c r="C51" s="70">
        <v>9000</v>
      </c>
      <c r="D51" s="71"/>
    </row>
    <row r="52" spans="1:4">
      <c r="A52" s="69">
        <v>42814</v>
      </c>
      <c r="B52" s="41" t="s">
        <v>578</v>
      </c>
      <c r="C52" s="70">
        <v>9000</v>
      </c>
      <c r="D52" s="71"/>
    </row>
    <row r="53" spans="1:4">
      <c r="A53" s="69">
        <v>42815</v>
      </c>
      <c r="B53" s="41" t="s">
        <v>386</v>
      </c>
      <c r="C53" s="70"/>
      <c r="D53" s="71">
        <v>220000</v>
      </c>
    </row>
    <row r="54" spans="1:4">
      <c r="A54" s="69">
        <v>42815</v>
      </c>
      <c r="B54" s="41" t="s">
        <v>497</v>
      </c>
      <c r="C54" s="70">
        <v>5794.62</v>
      </c>
      <c r="D54" s="71"/>
    </row>
    <row r="55" spans="1:4">
      <c r="A55" s="69">
        <v>42815</v>
      </c>
      <c r="B55" s="41" t="s">
        <v>497</v>
      </c>
      <c r="C55" s="70">
        <v>8092.87</v>
      </c>
      <c r="D55" s="71"/>
    </row>
    <row r="56" spans="1:4">
      <c r="A56" s="69">
        <v>42816</v>
      </c>
      <c r="B56" s="41" t="s">
        <v>497</v>
      </c>
      <c r="C56" s="70">
        <v>9450</v>
      </c>
      <c r="D56" s="71"/>
    </row>
    <row r="57" spans="1:4">
      <c r="A57" s="69">
        <v>42817</v>
      </c>
      <c r="B57" s="41" t="s">
        <v>497</v>
      </c>
      <c r="C57" s="70">
        <v>28992.87</v>
      </c>
      <c r="D57" s="71"/>
    </row>
    <row r="58" spans="1:4">
      <c r="A58" s="69">
        <v>42817</v>
      </c>
      <c r="B58" s="41" t="s">
        <v>497</v>
      </c>
      <c r="C58" s="70">
        <v>7800</v>
      </c>
      <c r="D58" s="71"/>
    </row>
    <row r="59" spans="1:4">
      <c r="A59" s="69">
        <v>42818</v>
      </c>
      <c r="B59" s="41"/>
      <c r="C59" s="70">
        <v>9000</v>
      </c>
      <c r="D59" s="71"/>
    </row>
    <row r="60" spans="1:4">
      <c r="A60" s="69">
        <v>42818</v>
      </c>
      <c r="B60" s="41"/>
      <c r="C60" s="70"/>
      <c r="D60" s="71">
        <v>57680</v>
      </c>
    </row>
    <row r="61" spans="1:4">
      <c r="A61" s="69">
        <v>42818</v>
      </c>
      <c r="B61" s="41" t="s">
        <v>497</v>
      </c>
      <c r="C61" s="70">
        <v>17366.060000000001</v>
      </c>
      <c r="D61" s="71"/>
    </row>
    <row r="62" spans="1:4">
      <c r="A62" s="69">
        <v>42818</v>
      </c>
      <c r="B62" s="41" t="s">
        <v>497</v>
      </c>
      <c r="C62" s="70">
        <v>27656.17</v>
      </c>
      <c r="D62" s="71"/>
    </row>
    <row r="63" spans="1:4">
      <c r="A63" s="69">
        <v>42818</v>
      </c>
      <c r="B63" s="41" t="s">
        <v>497</v>
      </c>
      <c r="C63" s="70">
        <v>18395.52</v>
      </c>
      <c r="D63" s="71"/>
    </row>
    <row r="64" spans="1:4">
      <c r="A64" s="69">
        <v>42819</v>
      </c>
      <c r="B64" s="41" t="s">
        <v>497</v>
      </c>
      <c r="C64" s="70">
        <v>5303.57</v>
      </c>
      <c r="D64" s="71"/>
    </row>
    <row r="65" spans="1:4">
      <c r="A65" s="69">
        <v>42821</v>
      </c>
      <c r="B65" s="41" t="s">
        <v>497</v>
      </c>
      <c r="C65" s="70">
        <v>44700</v>
      </c>
      <c r="D65" s="71"/>
    </row>
    <row r="66" spans="1:4">
      <c r="A66" s="69">
        <v>42821</v>
      </c>
      <c r="B66" s="41" t="s">
        <v>497</v>
      </c>
      <c r="C66" s="70">
        <v>4350</v>
      </c>
      <c r="D66" s="71"/>
    </row>
    <row r="67" spans="1:4">
      <c r="A67" s="69">
        <v>42821</v>
      </c>
      <c r="B67" s="41" t="s">
        <v>497</v>
      </c>
      <c r="C67" s="70">
        <v>14742.64</v>
      </c>
      <c r="D67" s="71"/>
    </row>
    <row r="68" spans="1:4">
      <c r="A68" s="69">
        <v>42821</v>
      </c>
      <c r="B68" s="41" t="s">
        <v>497</v>
      </c>
      <c r="C68" s="70">
        <v>14719.99</v>
      </c>
      <c r="D68" s="71"/>
    </row>
    <row r="69" spans="1:4">
      <c r="A69" s="69">
        <v>42822</v>
      </c>
      <c r="B69" s="41" t="s">
        <v>497</v>
      </c>
      <c r="C69" s="70">
        <v>13900</v>
      </c>
      <c r="D69" s="71"/>
    </row>
    <row r="70" spans="1:4">
      <c r="A70" s="69">
        <v>42822</v>
      </c>
      <c r="B70" s="41" t="s">
        <v>497</v>
      </c>
      <c r="C70" s="70">
        <v>1600</v>
      </c>
      <c r="D70" s="71"/>
    </row>
    <row r="71" spans="1:4">
      <c r="A71" s="69">
        <v>42822</v>
      </c>
      <c r="B71" s="41" t="s">
        <v>497</v>
      </c>
      <c r="C71" s="70">
        <v>34154.18</v>
      </c>
      <c r="D71" s="71"/>
    </row>
    <row r="72" spans="1:4">
      <c r="A72" s="69">
        <v>42822</v>
      </c>
      <c r="B72" s="41" t="s">
        <v>497</v>
      </c>
      <c r="C72" s="70">
        <v>4000</v>
      </c>
      <c r="D72" s="71"/>
    </row>
    <row r="73" spans="1:4">
      <c r="A73" s="69">
        <v>42823</v>
      </c>
      <c r="B73" s="41" t="s">
        <v>497</v>
      </c>
      <c r="C73" s="70">
        <v>5100</v>
      </c>
      <c r="D73" s="71"/>
    </row>
    <row r="74" spans="1:4">
      <c r="A74" s="69">
        <v>42823</v>
      </c>
      <c r="B74" s="41" t="s">
        <v>497</v>
      </c>
      <c r="C74" s="70">
        <v>14060.01</v>
      </c>
      <c r="D74" s="71"/>
    </row>
    <row r="75" spans="1:4">
      <c r="A75" s="69">
        <v>42824</v>
      </c>
      <c r="B75" s="41" t="s">
        <v>497</v>
      </c>
      <c r="C75" s="70">
        <v>3899.99</v>
      </c>
      <c r="D75" s="71"/>
    </row>
    <row r="76" spans="1:4">
      <c r="A76" s="69">
        <v>42825</v>
      </c>
      <c r="B76" s="41" t="s">
        <v>497</v>
      </c>
      <c r="C76" s="70">
        <v>102775.67999999999</v>
      </c>
      <c r="D76" s="71"/>
    </row>
    <row r="77" spans="1:4">
      <c r="A77" s="69">
        <v>42826</v>
      </c>
      <c r="B77" s="41" t="s">
        <v>497</v>
      </c>
      <c r="C77" s="70">
        <v>9000</v>
      </c>
      <c r="D77" s="71"/>
    </row>
    <row r="78" spans="1:4">
      <c r="A78" s="69">
        <v>42826</v>
      </c>
      <c r="B78" s="41" t="s">
        <v>497</v>
      </c>
      <c r="C78" s="70">
        <v>50</v>
      </c>
      <c r="D78" s="71"/>
    </row>
    <row r="79" spans="1:4">
      <c r="A79" s="69">
        <v>42826</v>
      </c>
      <c r="B79" s="41" t="s">
        <v>497</v>
      </c>
      <c r="C79" s="70">
        <v>48099.99</v>
      </c>
      <c r="D79" s="71"/>
    </row>
    <row r="80" spans="1:4">
      <c r="A80" s="69">
        <v>42827</v>
      </c>
      <c r="B80" s="41" t="s">
        <v>497</v>
      </c>
      <c r="C80" s="70">
        <v>25600</v>
      </c>
      <c r="D80" s="71"/>
    </row>
    <row r="81" spans="1:4">
      <c r="A81" s="69">
        <v>42827</v>
      </c>
      <c r="B81" s="41" t="s">
        <v>497</v>
      </c>
      <c r="C81" s="70">
        <v>5000</v>
      </c>
      <c r="D81" s="71"/>
    </row>
    <row r="82" spans="1:4">
      <c r="A82" s="69">
        <v>42827</v>
      </c>
      <c r="B82" s="41" t="s">
        <v>497</v>
      </c>
      <c r="C82" s="70">
        <v>3000</v>
      </c>
      <c r="D82" s="71"/>
    </row>
    <row r="83" spans="1:4">
      <c r="A83" s="69">
        <v>42827</v>
      </c>
      <c r="B83" s="41" t="s">
        <v>497</v>
      </c>
      <c r="C83" s="70">
        <v>3000</v>
      </c>
      <c r="D83" s="71"/>
    </row>
    <row r="84" spans="1:4">
      <c r="A84" s="69">
        <v>42827</v>
      </c>
      <c r="B84" s="41" t="s">
        <v>497</v>
      </c>
      <c r="C84" s="70">
        <v>3000</v>
      </c>
      <c r="D84" s="71"/>
    </row>
    <row r="85" spans="1:4">
      <c r="A85" s="69">
        <v>42827</v>
      </c>
      <c r="B85" s="41" t="s">
        <v>497</v>
      </c>
      <c r="C85" s="70">
        <v>3000</v>
      </c>
      <c r="D85" s="71"/>
    </row>
    <row r="86" spans="1:4">
      <c r="A86" s="69">
        <v>42827</v>
      </c>
      <c r="B86" s="41" t="s">
        <v>579</v>
      </c>
      <c r="C86" s="70">
        <v>120000</v>
      </c>
      <c r="D86" s="71"/>
    </row>
    <row r="87" spans="1:4">
      <c r="A87" s="69">
        <v>42827</v>
      </c>
      <c r="B87" s="41" t="s">
        <v>497</v>
      </c>
      <c r="C87" s="70">
        <v>29400</v>
      </c>
      <c r="D87" s="71"/>
    </row>
    <row r="88" spans="1:4">
      <c r="A88" s="69">
        <v>42827</v>
      </c>
      <c r="B88" s="41" t="s">
        <v>497</v>
      </c>
      <c r="C88" s="70">
        <v>27827.919999999998</v>
      </c>
      <c r="D88" s="71"/>
    </row>
    <row r="89" spans="1:4">
      <c r="A89" s="69">
        <v>42828</v>
      </c>
      <c r="B89" s="41" t="s">
        <v>497</v>
      </c>
      <c r="C89" s="70">
        <v>29611.62</v>
      </c>
      <c r="D89" s="71"/>
    </row>
    <row r="90" spans="1:4">
      <c r="A90" s="69">
        <v>42828</v>
      </c>
      <c r="B90" s="41" t="s">
        <v>497</v>
      </c>
      <c r="C90" s="70">
        <v>7300</v>
      </c>
      <c r="D90" s="71"/>
    </row>
    <row r="91" spans="1:4">
      <c r="A91" s="69">
        <v>42828</v>
      </c>
      <c r="B91" s="41" t="s">
        <v>497</v>
      </c>
      <c r="C91" s="70">
        <v>24750.01</v>
      </c>
      <c r="D91" s="71"/>
    </row>
    <row r="92" spans="1:4">
      <c r="A92" s="69">
        <v>42828</v>
      </c>
      <c r="B92" s="41" t="s">
        <v>497</v>
      </c>
      <c r="C92" s="70">
        <v>15000</v>
      </c>
      <c r="D92" s="71"/>
    </row>
    <row r="93" spans="1:4">
      <c r="A93" s="69">
        <v>42828</v>
      </c>
      <c r="B93" s="41" t="s">
        <v>497</v>
      </c>
      <c r="C93" s="70">
        <v>29269.98</v>
      </c>
      <c r="D93" s="71"/>
    </row>
    <row r="94" spans="1:4">
      <c r="A94" s="69">
        <v>42829</v>
      </c>
      <c r="B94" s="41" t="s">
        <v>497</v>
      </c>
      <c r="C94" s="70">
        <v>26408.74</v>
      </c>
      <c r="D94" s="71"/>
    </row>
    <row r="95" spans="1:4">
      <c r="A95" s="69">
        <v>42829</v>
      </c>
      <c r="B95" s="41" t="s">
        <v>497</v>
      </c>
      <c r="C95" s="70">
        <v>5700</v>
      </c>
      <c r="D95" s="71"/>
    </row>
    <row r="96" spans="1:4">
      <c r="A96" s="69">
        <v>42829</v>
      </c>
      <c r="B96" s="41" t="s">
        <v>497</v>
      </c>
      <c r="C96" s="70">
        <v>7700</v>
      </c>
      <c r="D96" s="71"/>
    </row>
    <row r="97" spans="1:4">
      <c r="A97" s="69">
        <v>42829</v>
      </c>
      <c r="B97" s="41" t="s">
        <v>497</v>
      </c>
      <c r="C97" s="70">
        <v>32450</v>
      </c>
      <c r="D97" s="71"/>
    </row>
    <row r="98" spans="1:4">
      <c r="A98" s="69">
        <v>42830</v>
      </c>
      <c r="B98" s="41" t="s">
        <v>497</v>
      </c>
      <c r="C98" s="70">
        <v>37100</v>
      </c>
      <c r="D98" s="71"/>
    </row>
    <row r="99" spans="1:4">
      <c r="A99" s="69">
        <v>42830</v>
      </c>
      <c r="B99" s="41" t="s">
        <v>580</v>
      </c>
      <c r="C99" s="70"/>
      <c r="D99" s="71">
        <v>180000</v>
      </c>
    </row>
    <row r="100" spans="1:4">
      <c r="A100" s="69">
        <v>42830</v>
      </c>
      <c r="B100" s="41" t="s">
        <v>497</v>
      </c>
      <c r="C100" s="70">
        <v>3000</v>
      </c>
      <c r="D100" s="71"/>
    </row>
    <row r="101" spans="1:4">
      <c r="A101" s="69">
        <v>42831</v>
      </c>
      <c r="B101" s="41" t="s">
        <v>497</v>
      </c>
      <c r="C101" s="70">
        <v>3000</v>
      </c>
      <c r="D101" s="71"/>
    </row>
    <row r="102" spans="1:4">
      <c r="A102" s="69">
        <v>42831</v>
      </c>
      <c r="B102" s="41" t="s">
        <v>497</v>
      </c>
      <c r="C102" s="70">
        <v>10939.99</v>
      </c>
      <c r="D102" s="71"/>
    </row>
    <row r="103" spans="1:4">
      <c r="A103" s="69">
        <v>42831</v>
      </c>
      <c r="B103" s="41" t="s">
        <v>497</v>
      </c>
      <c r="C103" s="70">
        <v>5000</v>
      </c>
      <c r="D103" s="71"/>
    </row>
    <row r="104" spans="1:4">
      <c r="A104" s="69">
        <v>42831</v>
      </c>
      <c r="B104" s="41" t="s">
        <v>497</v>
      </c>
      <c r="C104" s="70">
        <v>1800</v>
      </c>
      <c r="D104" s="71"/>
    </row>
    <row r="105" spans="1:4">
      <c r="A105" s="69">
        <v>42831</v>
      </c>
      <c r="B105" s="41" t="s">
        <v>531</v>
      </c>
      <c r="C105" s="70">
        <v>107710.17</v>
      </c>
      <c r="D105" s="71"/>
    </row>
    <row r="106" spans="1:4">
      <c r="A106" s="69">
        <v>42832</v>
      </c>
      <c r="B106" s="41" t="s">
        <v>497</v>
      </c>
      <c r="C106" s="70">
        <v>12860.01</v>
      </c>
      <c r="D106" s="71"/>
    </row>
    <row r="107" spans="1:4">
      <c r="A107" s="69">
        <v>42832</v>
      </c>
      <c r="B107" s="41" t="s">
        <v>497</v>
      </c>
      <c r="C107" s="70">
        <v>10500</v>
      </c>
      <c r="D107" s="71"/>
    </row>
    <row r="108" spans="1:4">
      <c r="A108" s="69">
        <v>42832</v>
      </c>
      <c r="B108" s="41" t="s">
        <v>497</v>
      </c>
      <c r="C108" s="70">
        <v>13350</v>
      </c>
      <c r="D108" s="71"/>
    </row>
    <row r="109" spans="1:4">
      <c r="A109" s="69">
        <v>42832</v>
      </c>
      <c r="B109" s="41" t="s">
        <v>497</v>
      </c>
      <c r="C109" s="70">
        <v>11479.98</v>
      </c>
      <c r="D109" s="71"/>
    </row>
    <row r="110" spans="1:4">
      <c r="A110" s="69">
        <v>42833</v>
      </c>
      <c r="B110" s="41" t="s">
        <v>497</v>
      </c>
      <c r="C110" s="70">
        <v>2000</v>
      </c>
      <c r="D110" s="71"/>
    </row>
    <row r="111" spans="1:4">
      <c r="A111" s="69">
        <v>42833</v>
      </c>
      <c r="B111" s="41" t="s">
        <v>497</v>
      </c>
      <c r="C111" s="70">
        <v>25220</v>
      </c>
      <c r="D111" s="71"/>
    </row>
    <row r="112" spans="1:4">
      <c r="A112" s="69">
        <v>42833</v>
      </c>
      <c r="B112" s="41" t="s">
        <v>497</v>
      </c>
      <c r="C112" s="70">
        <v>3685</v>
      </c>
      <c r="D112" s="71"/>
    </row>
    <row r="113" spans="1:4">
      <c r="A113" s="69">
        <v>42834</v>
      </c>
      <c r="B113" s="41" t="s">
        <v>497</v>
      </c>
      <c r="C113" s="70">
        <v>5400</v>
      </c>
      <c r="D113" s="71"/>
    </row>
    <row r="114" spans="1:4">
      <c r="A114" s="69">
        <v>42835</v>
      </c>
      <c r="B114" s="41" t="s">
        <v>497</v>
      </c>
      <c r="C114" s="70">
        <v>17600</v>
      </c>
      <c r="D114" s="71"/>
    </row>
    <row r="115" spans="1:4">
      <c r="A115" s="69">
        <v>42835</v>
      </c>
      <c r="B115" s="41" t="s">
        <v>497</v>
      </c>
      <c r="C115" s="70">
        <v>12000</v>
      </c>
      <c r="D115" s="71"/>
    </row>
    <row r="116" spans="1:4">
      <c r="A116" s="69">
        <v>42835</v>
      </c>
      <c r="B116" s="41" t="s">
        <v>497</v>
      </c>
      <c r="C116" s="70">
        <v>8570.01</v>
      </c>
      <c r="D116" s="71"/>
    </row>
    <row r="117" spans="1:4">
      <c r="A117" s="69">
        <v>42836</v>
      </c>
      <c r="B117" s="41" t="s">
        <v>497</v>
      </c>
      <c r="C117" s="70">
        <v>19300</v>
      </c>
      <c r="D117" s="71"/>
    </row>
    <row r="118" spans="1:4">
      <c r="A118" s="69">
        <v>42836</v>
      </c>
      <c r="B118" s="41" t="s">
        <v>497</v>
      </c>
      <c r="C118" s="70">
        <v>11990</v>
      </c>
      <c r="D118" s="71"/>
    </row>
    <row r="119" spans="1:4">
      <c r="A119" s="69">
        <v>42840</v>
      </c>
      <c r="B119" s="41" t="s">
        <v>497</v>
      </c>
      <c r="C119" s="70">
        <v>20790</v>
      </c>
      <c r="D119" s="71"/>
    </row>
    <row r="120" spans="1:4">
      <c r="A120" s="69">
        <v>42840</v>
      </c>
      <c r="B120" s="41" t="s">
        <v>497</v>
      </c>
      <c r="C120" s="70">
        <v>22420</v>
      </c>
      <c r="D120" s="71"/>
    </row>
    <row r="121" spans="1:4">
      <c r="A121" s="69">
        <v>42841</v>
      </c>
      <c r="B121" s="41" t="s">
        <v>497</v>
      </c>
      <c r="C121" s="70">
        <v>12000</v>
      </c>
      <c r="D121" s="71"/>
    </row>
    <row r="122" spans="1:4">
      <c r="A122" s="69">
        <v>42842</v>
      </c>
      <c r="B122" s="41" t="s">
        <v>386</v>
      </c>
      <c r="C122" s="70"/>
      <c r="D122" s="71">
        <v>110000</v>
      </c>
    </row>
    <row r="123" spans="1:4">
      <c r="A123" s="69">
        <v>42842</v>
      </c>
      <c r="B123" s="41" t="s">
        <v>497</v>
      </c>
      <c r="C123" s="70">
        <v>2500</v>
      </c>
      <c r="D123" s="71"/>
    </row>
    <row r="124" spans="1:4">
      <c r="A124" s="69">
        <v>42842</v>
      </c>
      <c r="B124" s="41" t="s">
        <v>497</v>
      </c>
      <c r="C124" s="70">
        <v>1300</v>
      </c>
      <c r="D124" s="71"/>
    </row>
    <row r="125" spans="1:4">
      <c r="A125" s="69">
        <v>42843</v>
      </c>
      <c r="B125" s="41" t="s">
        <v>386</v>
      </c>
      <c r="C125" s="70"/>
      <c r="D125" s="71">
        <v>200000</v>
      </c>
    </row>
    <row r="126" spans="1:4">
      <c r="A126" s="69">
        <v>42845</v>
      </c>
      <c r="B126" s="41" t="s">
        <v>386</v>
      </c>
      <c r="C126" s="70"/>
      <c r="D126" s="71">
        <v>130000</v>
      </c>
    </row>
    <row r="127" spans="1:4">
      <c r="A127" s="69">
        <v>42845</v>
      </c>
      <c r="B127" s="41" t="s">
        <v>497</v>
      </c>
      <c r="C127" s="70">
        <v>13100</v>
      </c>
      <c r="D127" s="71"/>
    </row>
    <row r="128" spans="1:4">
      <c r="A128" s="69">
        <v>42845</v>
      </c>
      <c r="B128" s="41" t="s">
        <v>497</v>
      </c>
      <c r="C128" s="70">
        <v>15237</v>
      </c>
      <c r="D128" s="71"/>
    </row>
    <row r="129" spans="1:4">
      <c r="A129" s="69">
        <v>42846</v>
      </c>
      <c r="B129" s="41" t="s">
        <v>497</v>
      </c>
      <c r="C129" s="70">
        <v>6400</v>
      </c>
      <c r="D129" s="71"/>
    </row>
    <row r="130" spans="1:4">
      <c r="A130" s="69">
        <v>42846</v>
      </c>
      <c r="B130" s="41" t="s">
        <v>497</v>
      </c>
      <c r="C130" s="70">
        <v>15550</v>
      </c>
      <c r="D130" s="71"/>
    </row>
    <row r="131" spans="1:4">
      <c r="A131" s="69">
        <v>42846</v>
      </c>
      <c r="B131" s="41" t="s">
        <v>497</v>
      </c>
      <c r="C131" s="70">
        <v>6544</v>
      </c>
      <c r="D131" s="71"/>
    </row>
    <row r="132" spans="1:4">
      <c r="A132" s="69">
        <v>42847</v>
      </c>
      <c r="B132" s="41" t="s">
        <v>497</v>
      </c>
      <c r="C132" s="70">
        <v>17950</v>
      </c>
      <c r="D132" s="71"/>
    </row>
    <row r="133" spans="1:4">
      <c r="A133" s="69">
        <v>42847</v>
      </c>
      <c r="B133" s="41" t="s">
        <v>581</v>
      </c>
      <c r="C133" s="70">
        <v>147000</v>
      </c>
      <c r="D133" s="71"/>
    </row>
    <row r="134" spans="1:4">
      <c r="A134" s="69">
        <v>42847</v>
      </c>
      <c r="B134" s="41" t="s">
        <v>497</v>
      </c>
      <c r="C134" s="70">
        <v>3248</v>
      </c>
      <c r="D134" s="71"/>
    </row>
    <row r="135" spans="1:4">
      <c r="A135" s="69">
        <v>42847</v>
      </c>
      <c r="B135" s="41" t="s">
        <v>497</v>
      </c>
      <c r="C135" s="70">
        <v>4050</v>
      </c>
      <c r="D135" s="71"/>
    </row>
    <row r="136" spans="1:4">
      <c r="A136" s="69">
        <v>42847</v>
      </c>
      <c r="B136" s="41" t="s">
        <v>497</v>
      </c>
      <c r="C136" s="70">
        <v>3900</v>
      </c>
      <c r="D136" s="71"/>
    </row>
    <row r="137" spans="1:4">
      <c r="A137" s="69">
        <v>42848</v>
      </c>
      <c r="B137" s="41" t="s">
        <v>497</v>
      </c>
      <c r="C137" s="70">
        <v>11200</v>
      </c>
      <c r="D137" s="71"/>
    </row>
    <row r="138" spans="1:4">
      <c r="A138" s="69">
        <v>42848</v>
      </c>
      <c r="B138" s="41" t="s">
        <v>497</v>
      </c>
      <c r="C138" s="70">
        <v>1980</v>
      </c>
      <c r="D138" s="71"/>
    </row>
    <row r="139" spans="1:4">
      <c r="A139" s="69">
        <v>42848</v>
      </c>
      <c r="B139" s="41" t="s">
        <v>497</v>
      </c>
      <c r="C139" s="70">
        <v>12150</v>
      </c>
      <c r="D139" s="71"/>
    </row>
    <row r="140" spans="1:4">
      <c r="A140" s="69">
        <v>42848</v>
      </c>
      <c r="B140" s="41" t="s">
        <v>497</v>
      </c>
      <c r="C140" s="70">
        <v>7359</v>
      </c>
      <c r="D140" s="71"/>
    </row>
    <row r="141" spans="1:4">
      <c r="A141" s="69">
        <v>42848</v>
      </c>
      <c r="B141" s="41" t="s">
        <v>497</v>
      </c>
      <c r="C141" s="70">
        <v>16900</v>
      </c>
      <c r="D141" s="71"/>
    </row>
    <row r="142" spans="1:4">
      <c r="A142" s="69">
        <v>42849</v>
      </c>
      <c r="B142" s="41" t="s">
        <v>497</v>
      </c>
      <c r="C142" s="70">
        <v>14830.02</v>
      </c>
      <c r="D142" s="71"/>
    </row>
    <row r="143" spans="1:4">
      <c r="A143" s="69">
        <v>42849</v>
      </c>
      <c r="B143" s="41" t="s">
        <v>497</v>
      </c>
      <c r="C143" s="70">
        <v>10500.01</v>
      </c>
      <c r="D143" s="71"/>
    </row>
    <row r="144" spans="1:4">
      <c r="A144" s="69">
        <v>42849</v>
      </c>
      <c r="B144" s="41" t="s">
        <v>497</v>
      </c>
      <c r="C144" s="70">
        <v>5500</v>
      </c>
      <c r="D144" s="71"/>
    </row>
    <row r="145" spans="1:4">
      <c r="A145" s="69">
        <v>42849</v>
      </c>
      <c r="B145" s="41" t="s">
        <v>497</v>
      </c>
      <c r="C145" s="70">
        <v>17677</v>
      </c>
      <c r="D145" s="71"/>
    </row>
    <row r="146" spans="1:4">
      <c r="A146" s="69">
        <v>42849</v>
      </c>
      <c r="B146" s="41" t="s">
        <v>497</v>
      </c>
      <c r="C146" s="70">
        <v>16089.99</v>
      </c>
      <c r="D146" s="71"/>
    </row>
    <row r="147" spans="1:4">
      <c r="A147" s="69">
        <v>42850</v>
      </c>
      <c r="B147" s="41" t="s">
        <v>497</v>
      </c>
      <c r="C147" s="70">
        <v>8800</v>
      </c>
      <c r="D147" s="71"/>
    </row>
    <row r="148" spans="1:4">
      <c r="A148" s="69">
        <v>42850</v>
      </c>
      <c r="B148" s="41" t="s">
        <v>386</v>
      </c>
      <c r="C148" s="70"/>
      <c r="D148" s="71">
        <v>230000</v>
      </c>
    </row>
    <row r="149" spans="1:4">
      <c r="A149" s="69">
        <v>42850</v>
      </c>
      <c r="B149" s="41" t="s">
        <v>497</v>
      </c>
      <c r="C149" s="70">
        <v>3200</v>
      </c>
      <c r="D149" s="71"/>
    </row>
    <row r="150" spans="1:4">
      <c r="A150" s="69">
        <v>42850</v>
      </c>
      <c r="B150" s="41" t="s">
        <v>497</v>
      </c>
      <c r="C150" s="70">
        <v>8000</v>
      </c>
      <c r="D150" s="71"/>
    </row>
    <row r="151" spans="1:4">
      <c r="A151" s="69">
        <v>42851</v>
      </c>
      <c r="B151" s="41" t="s">
        <v>497</v>
      </c>
      <c r="C151" s="70">
        <v>5600</v>
      </c>
      <c r="D151" s="71"/>
    </row>
    <row r="152" spans="1:4">
      <c r="A152" s="69">
        <v>42851</v>
      </c>
      <c r="B152" s="41" t="s">
        <v>497</v>
      </c>
      <c r="C152" s="70">
        <v>8000</v>
      </c>
      <c r="D152" s="71"/>
    </row>
    <row r="153" spans="1:4">
      <c r="A153" s="69">
        <v>42851</v>
      </c>
      <c r="B153" s="41" t="s">
        <v>497</v>
      </c>
      <c r="C153" s="70">
        <v>7500</v>
      </c>
      <c r="D153" s="71"/>
    </row>
    <row r="154" spans="1:4">
      <c r="A154" s="69">
        <v>42851</v>
      </c>
      <c r="B154" s="41" t="s">
        <v>497</v>
      </c>
      <c r="C154" s="70">
        <v>10500</v>
      </c>
      <c r="D154" s="71"/>
    </row>
    <row r="155" spans="1:4">
      <c r="A155" s="69">
        <v>42851</v>
      </c>
      <c r="B155" s="41" t="s">
        <v>497</v>
      </c>
      <c r="C155" s="70">
        <v>97090</v>
      </c>
      <c r="D155" s="71"/>
    </row>
    <row r="156" spans="1:4">
      <c r="A156" s="69">
        <v>42851</v>
      </c>
      <c r="B156" s="41" t="s">
        <v>497</v>
      </c>
      <c r="C156" s="70">
        <v>15335.98</v>
      </c>
      <c r="D156" s="71"/>
    </row>
    <row r="157" spans="1:4">
      <c r="A157" s="69">
        <v>42851</v>
      </c>
      <c r="B157" s="41" t="s">
        <v>497</v>
      </c>
      <c r="C157" s="70">
        <v>120000</v>
      </c>
      <c r="D157" s="71"/>
    </row>
    <row r="158" spans="1:4">
      <c r="A158" s="69">
        <v>42851</v>
      </c>
      <c r="B158" s="41" t="s">
        <v>497</v>
      </c>
      <c r="C158" s="70">
        <v>16035</v>
      </c>
      <c r="D158" s="71"/>
    </row>
    <row r="159" spans="1:4">
      <c r="A159" s="69">
        <v>42854</v>
      </c>
      <c r="B159" s="41" t="s">
        <v>456</v>
      </c>
      <c r="C159" s="70"/>
      <c r="D159" s="71">
        <v>300000</v>
      </c>
    </row>
    <row r="160" spans="1:4">
      <c r="A160" s="69">
        <v>42854</v>
      </c>
      <c r="B160" s="41" t="s">
        <v>497</v>
      </c>
      <c r="C160" s="70">
        <v>110000</v>
      </c>
      <c r="D160" s="71"/>
    </row>
    <row r="161" spans="1:4">
      <c r="A161" s="69">
        <v>42854</v>
      </c>
      <c r="B161" s="41" t="s">
        <v>497</v>
      </c>
      <c r="C161" s="70">
        <v>18590</v>
      </c>
      <c r="D161" s="71"/>
    </row>
    <row r="162" spans="1:4">
      <c r="A162" s="69">
        <v>42854</v>
      </c>
      <c r="B162" s="41" t="s">
        <v>497</v>
      </c>
      <c r="C162" s="70">
        <v>43400</v>
      </c>
      <c r="D162" s="71"/>
    </row>
    <row r="163" spans="1:4">
      <c r="A163" s="69">
        <v>42854</v>
      </c>
      <c r="B163" s="41" t="s">
        <v>497</v>
      </c>
      <c r="C163" s="70">
        <v>9750</v>
      </c>
      <c r="D163" s="71"/>
    </row>
    <row r="164" spans="1:4">
      <c r="A164" s="69">
        <v>42855</v>
      </c>
      <c r="B164" s="41" t="s">
        <v>497</v>
      </c>
      <c r="C164" s="70">
        <v>6900</v>
      </c>
      <c r="D164" s="71"/>
    </row>
    <row r="165" spans="1:4">
      <c r="A165" s="69">
        <v>42855</v>
      </c>
      <c r="B165" s="41" t="s">
        <v>497</v>
      </c>
      <c r="C165" s="70">
        <v>1800</v>
      </c>
      <c r="D165" s="71"/>
    </row>
    <row r="166" spans="1:4">
      <c r="A166" s="69">
        <v>42856</v>
      </c>
      <c r="B166" s="41" t="s">
        <v>466</v>
      </c>
      <c r="C166" s="70">
        <v>50</v>
      </c>
      <c r="D166" s="71"/>
    </row>
    <row r="167" spans="1:4">
      <c r="A167" s="69">
        <v>42856</v>
      </c>
      <c r="B167" s="41" t="s">
        <v>497</v>
      </c>
      <c r="C167" s="70">
        <v>20900.009999999998</v>
      </c>
      <c r="D167" s="71"/>
    </row>
    <row r="168" spans="1:4">
      <c r="A168" s="69">
        <v>42856</v>
      </c>
      <c r="B168" s="41" t="s">
        <v>497</v>
      </c>
      <c r="C168" s="70">
        <v>4200</v>
      </c>
      <c r="D168" s="71"/>
    </row>
    <row r="169" spans="1:4">
      <c r="A169" s="69">
        <v>42856</v>
      </c>
      <c r="B169" s="41" t="s">
        <v>497</v>
      </c>
      <c r="C169" s="70">
        <v>10500</v>
      </c>
      <c r="D169" s="71"/>
    </row>
    <row r="170" spans="1:4">
      <c r="A170" s="69">
        <v>42856</v>
      </c>
      <c r="B170" s="41" t="s">
        <v>497</v>
      </c>
      <c r="C170" s="70">
        <v>27750</v>
      </c>
      <c r="D170" s="71"/>
    </row>
    <row r="171" spans="1:4">
      <c r="A171" s="69">
        <v>42857</v>
      </c>
      <c r="B171" s="41" t="s">
        <v>497</v>
      </c>
      <c r="C171" s="70">
        <v>9700</v>
      </c>
      <c r="D171" s="71"/>
    </row>
    <row r="172" spans="1:4">
      <c r="A172" s="69">
        <v>42857</v>
      </c>
      <c r="B172" s="41" t="s">
        <v>497</v>
      </c>
      <c r="C172" s="70">
        <v>6218.4</v>
      </c>
      <c r="D172" s="71"/>
    </row>
    <row r="173" spans="1:4">
      <c r="A173" s="69">
        <v>42857</v>
      </c>
      <c r="B173" s="41" t="s">
        <v>497</v>
      </c>
      <c r="C173" s="70">
        <v>14000</v>
      </c>
      <c r="D173" s="71"/>
    </row>
    <row r="174" spans="1:4">
      <c r="A174" s="69">
        <v>42858</v>
      </c>
      <c r="B174" s="41" t="s">
        <v>497</v>
      </c>
      <c r="C174" s="70">
        <v>14100</v>
      </c>
      <c r="D174" s="71"/>
    </row>
    <row r="175" spans="1:4">
      <c r="A175" s="69">
        <v>42858</v>
      </c>
      <c r="B175" s="41" t="s">
        <v>497</v>
      </c>
      <c r="C175" s="70">
        <v>9500</v>
      </c>
      <c r="D175" s="71"/>
    </row>
    <row r="176" spans="1:4">
      <c r="A176" s="69">
        <v>42858</v>
      </c>
      <c r="B176" s="41" t="s">
        <v>575</v>
      </c>
      <c r="C176" s="70"/>
      <c r="D176" s="71">
        <v>100000</v>
      </c>
    </row>
    <row r="177" spans="1:4">
      <c r="A177" s="69">
        <v>42858</v>
      </c>
      <c r="B177" s="41" t="s">
        <v>582</v>
      </c>
      <c r="C177" s="70">
        <v>25943.45</v>
      </c>
      <c r="D177" s="71"/>
    </row>
    <row r="178" spans="1:4">
      <c r="A178" s="69">
        <v>42860</v>
      </c>
      <c r="B178" s="41" t="s">
        <v>386</v>
      </c>
      <c r="C178" s="70"/>
      <c r="D178" s="71">
        <v>69010</v>
      </c>
    </row>
    <row r="179" spans="1:4">
      <c r="A179" s="69">
        <v>42861</v>
      </c>
      <c r="B179" s="41" t="s">
        <v>386</v>
      </c>
      <c r="C179" s="70"/>
      <c r="D179" s="71">
        <v>285000</v>
      </c>
    </row>
    <row r="180" spans="1:4">
      <c r="A180" s="69">
        <v>42861</v>
      </c>
      <c r="B180" s="41" t="s">
        <v>497</v>
      </c>
      <c r="C180" s="70">
        <v>15700</v>
      </c>
      <c r="D180" s="71"/>
    </row>
    <row r="181" spans="1:4">
      <c r="A181" s="69">
        <v>42861</v>
      </c>
      <c r="B181" s="41" t="s">
        <v>497</v>
      </c>
      <c r="C181" s="70">
        <v>30100</v>
      </c>
      <c r="D181" s="71"/>
    </row>
    <row r="182" spans="1:4">
      <c r="A182" s="69">
        <v>42861</v>
      </c>
      <c r="B182" s="41" t="s">
        <v>497</v>
      </c>
      <c r="C182" s="70">
        <v>27820.34</v>
      </c>
      <c r="D182" s="71"/>
    </row>
    <row r="183" spans="1:4">
      <c r="A183" s="69">
        <v>42862</v>
      </c>
      <c r="B183" s="41" t="s">
        <v>497</v>
      </c>
      <c r="C183" s="70">
        <v>14760</v>
      </c>
      <c r="D183" s="71"/>
    </row>
    <row r="184" spans="1:4">
      <c r="A184" s="69">
        <v>42862</v>
      </c>
      <c r="B184" s="41" t="s">
        <v>497</v>
      </c>
      <c r="C184" s="70">
        <v>13700</v>
      </c>
      <c r="D184" s="71"/>
    </row>
    <row r="185" spans="1:4">
      <c r="A185" s="69">
        <v>42862</v>
      </c>
      <c r="B185" s="41" t="s">
        <v>497</v>
      </c>
      <c r="C185" s="70">
        <v>29170</v>
      </c>
      <c r="D185" s="71"/>
    </row>
    <row r="186" spans="1:4">
      <c r="A186" s="69">
        <v>42863</v>
      </c>
      <c r="B186" s="41" t="s">
        <v>583</v>
      </c>
      <c r="C186" s="70">
        <v>238449</v>
      </c>
      <c r="D186" s="71"/>
    </row>
    <row r="187" spans="1:4">
      <c r="A187" s="69">
        <v>42863</v>
      </c>
      <c r="B187" s="41" t="s">
        <v>497</v>
      </c>
      <c r="C187" s="70">
        <v>10950</v>
      </c>
      <c r="D187" s="71"/>
    </row>
    <row r="188" spans="1:4">
      <c r="A188" s="69">
        <v>42863</v>
      </c>
      <c r="B188" s="41" t="s">
        <v>497</v>
      </c>
      <c r="C188" s="70">
        <v>42219.98</v>
      </c>
      <c r="D188" s="71"/>
    </row>
    <row r="189" spans="1:4">
      <c r="A189" s="69">
        <v>42864</v>
      </c>
      <c r="B189" s="41" t="s">
        <v>386</v>
      </c>
      <c r="C189" s="70"/>
      <c r="D189" s="71">
        <v>90000</v>
      </c>
    </row>
    <row r="190" spans="1:4">
      <c r="A190" s="69">
        <v>42864</v>
      </c>
      <c r="B190" s="41" t="s">
        <v>386</v>
      </c>
      <c r="C190" s="70"/>
      <c r="D190" s="71">
        <v>245000</v>
      </c>
    </row>
    <row r="191" spans="1:4">
      <c r="A191" s="69">
        <v>42864</v>
      </c>
      <c r="B191" s="41" t="s">
        <v>497</v>
      </c>
      <c r="C191" s="70">
        <v>4700</v>
      </c>
      <c r="D191" s="71"/>
    </row>
    <row r="192" spans="1:4">
      <c r="A192" s="69">
        <v>42864</v>
      </c>
      <c r="B192" s="41" t="s">
        <v>497</v>
      </c>
      <c r="C192" s="70">
        <v>13820</v>
      </c>
      <c r="D192" s="71"/>
    </row>
    <row r="193" spans="1:4">
      <c r="A193" s="69">
        <v>42865</v>
      </c>
      <c r="B193" s="41" t="s">
        <v>386</v>
      </c>
      <c r="C193" s="70"/>
      <c r="D193" s="71">
        <v>120000</v>
      </c>
    </row>
    <row r="194" spans="1:4">
      <c r="A194" s="69">
        <v>42865</v>
      </c>
      <c r="B194" s="41" t="s">
        <v>386</v>
      </c>
      <c r="C194" s="70"/>
      <c r="D194" s="71">
        <v>230000</v>
      </c>
    </row>
    <row r="195" spans="1:4">
      <c r="A195" s="69">
        <v>42865</v>
      </c>
      <c r="B195" s="41" t="s">
        <v>497</v>
      </c>
      <c r="C195" s="70">
        <v>14100</v>
      </c>
      <c r="D195" s="71"/>
    </row>
    <row r="196" spans="1:4">
      <c r="A196" s="69">
        <v>42865</v>
      </c>
      <c r="B196" s="41" t="s">
        <v>497</v>
      </c>
      <c r="C196" s="70">
        <v>15000</v>
      </c>
      <c r="D196" s="71"/>
    </row>
    <row r="197" spans="1:4">
      <c r="A197" s="69">
        <v>42865</v>
      </c>
      <c r="B197" s="41" t="s">
        <v>497</v>
      </c>
      <c r="C197" s="70">
        <v>4400</v>
      </c>
      <c r="D197" s="71"/>
    </row>
    <row r="198" spans="1:4">
      <c r="A198" s="69">
        <v>42865</v>
      </c>
      <c r="B198" s="41" t="s">
        <v>497</v>
      </c>
      <c r="C198" s="70">
        <v>2200</v>
      </c>
      <c r="D198" s="71"/>
    </row>
    <row r="199" spans="1:4">
      <c r="A199" s="69">
        <v>42865</v>
      </c>
      <c r="B199" s="41" t="s">
        <v>386</v>
      </c>
      <c r="C199" s="70"/>
      <c r="D199" s="71">
        <v>130000</v>
      </c>
    </row>
    <row r="200" spans="1:4">
      <c r="A200" s="69">
        <v>42865</v>
      </c>
      <c r="B200" s="41" t="s">
        <v>497</v>
      </c>
      <c r="C200" s="70">
        <v>6500</v>
      </c>
      <c r="D200" s="71"/>
    </row>
    <row r="201" spans="1:4">
      <c r="A201" s="69">
        <v>42865</v>
      </c>
      <c r="B201" s="41" t="s">
        <v>384</v>
      </c>
      <c r="C201" s="70">
        <v>500000</v>
      </c>
      <c r="D201" s="71"/>
    </row>
    <row r="202" spans="1:4">
      <c r="A202" s="69"/>
      <c r="B202" s="41"/>
      <c r="C202" s="70">
        <v>27</v>
      </c>
      <c r="D202" s="71"/>
    </row>
    <row r="203" spans="1:4">
      <c r="A203" s="69"/>
      <c r="B203" s="41"/>
      <c r="C203" s="70">
        <v>34000</v>
      </c>
      <c r="D203" s="71"/>
    </row>
    <row r="204" spans="1:4">
      <c r="A204" s="69"/>
      <c r="B204" s="41"/>
      <c r="C204" s="70">
        <v>71000</v>
      </c>
      <c r="D204" s="71"/>
    </row>
    <row r="205" spans="1:4">
      <c r="A205" s="69"/>
      <c r="B205" s="41"/>
      <c r="C205" s="70">
        <v>6500</v>
      </c>
      <c r="D205" s="71"/>
    </row>
    <row r="206" spans="1:4">
      <c r="A206" s="69"/>
      <c r="B206" s="41"/>
      <c r="C206" s="70">
        <v>5000</v>
      </c>
      <c r="D206" s="71"/>
    </row>
    <row r="207" spans="1:4">
      <c r="A207" s="69"/>
      <c r="B207" s="41"/>
      <c r="C207" s="70">
        <v>4400</v>
      </c>
      <c r="D207" s="71"/>
    </row>
    <row r="208" spans="1:4">
      <c r="A208" s="69"/>
      <c r="B208" s="41"/>
      <c r="C208" s="70">
        <v>30990.01</v>
      </c>
      <c r="D208" s="71"/>
    </row>
    <row r="209" spans="1:4">
      <c r="A209" s="69"/>
      <c r="B209" s="41"/>
      <c r="C209" s="70">
        <v>22600</v>
      </c>
      <c r="D209" s="71"/>
    </row>
    <row r="210" spans="1:4">
      <c r="A210" s="69"/>
      <c r="B210" s="41"/>
      <c r="C210" s="70">
        <v>4490</v>
      </c>
      <c r="D210" s="71"/>
    </row>
    <row r="211" spans="1:4">
      <c r="A211" s="69"/>
      <c r="B211" s="41"/>
      <c r="C211" s="70">
        <v>26500</v>
      </c>
      <c r="D211" s="71"/>
    </row>
    <row r="212" spans="1:4">
      <c r="A212" s="69"/>
      <c r="B212" s="41"/>
      <c r="C212" s="70">
        <v>5850</v>
      </c>
      <c r="D212" s="71"/>
    </row>
    <row r="213" spans="1:4">
      <c r="A213" s="69"/>
      <c r="B213" s="41"/>
      <c r="C213" s="70">
        <v>20200</v>
      </c>
      <c r="D213" s="71"/>
    </row>
    <row r="214" spans="1:4">
      <c r="A214" s="69"/>
      <c r="B214" s="41"/>
      <c r="C214" s="70">
        <v>4000</v>
      </c>
      <c r="D214" s="71"/>
    </row>
    <row r="215" spans="1:4">
      <c r="A215" s="69"/>
      <c r="B215" s="41"/>
      <c r="C215" s="70">
        <v>17400</v>
      </c>
      <c r="D215" s="71"/>
    </row>
    <row r="216" spans="1:4">
      <c r="A216" s="69"/>
      <c r="B216" s="41"/>
      <c r="C216" s="70">
        <v>1000</v>
      </c>
      <c r="D216" s="71"/>
    </row>
    <row r="217" spans="1:4">
      <c r="A217" s="69"/>
      <c r="B217" s="41"/>
      <c r="C217" s="70">
        <v>4650</v>
      </c>
      <c r="D217" s="71"/>
    </row>
    <row r="218" spans="1:4">
      <c r="A218" s="69"/>
      <c r="B218" s="41"/>
      <c r="C218" s="70">
        <v>7300</v>
      </c>
      <c r="D218" s="71"/>
    </row>
    <row r="219" spans="1:4">
      <c r="A219" s="69"/>
      <c r="B219" s="41"/>
      <c r="C219" s="70">
        <v>5800</v>
      </c>
      <c r="D219" s="71"/>
    </row>
    <row r="220" spans="1:4">
      <c r="A220" s="69"/>
      <c r="B220" s="41"/>
      <c r="C220" s="70">
        <v>3800</v>
      </c>
      <c r="D220" s="71"/>
    </row>
    <row r="221" spans="1:4">
      <c r="A221" s="69"/>
      <c r="B221" s="41"/>
      <c r="C221" s="70">
        <v>15310</v>
      </c>
      <c r="D221" s="71"/>
    </row>
    <row r="222" spans="1:4">
      <c r="A222" s="69"/>
      <c r="B222" s="41"/>
      <c r="C222" s="70"/>
      <c r="D222" s="71">
        <v>150000</v>
      </c>
    </row>
    <row r="223" spans="1:4">
      <c r="A223" s="69"/>
      <c r="B223" s="41"/>
      <c r="C223" s="70">
        <v>20950</v>
      </c>
      <c r="D223" s="71"/>
    </row>
    <row r="224" spans="1:4">
      <c r="A224" s="69"/>
      <c r="B224" s="41"/>
      <c r="C224" s="70">
        <v>37200</v>
      </c>
      <c r="D224" s="71"/>
    </row>
    <row r="225" spans="1:4">
      <c r="A225" s="69"/>
      <c r="B225" s="41"/>
      <c r="C225" s="70">
        <v>11000</v>
      </c>
      <c r="D225" s="71"/>
    </row>
    <row r="226" spans="1:4">
      <c r="A226" s="69"/>
      <c r="B226" s="41"/>
      <c r="C226" s="70">
        <v>45900</v>
      </c>
      <c r="D226" s="71"/>
    </row>
    <row r="227" spans="1:4">
      <c r="A227" s="69"/>
      <c r="B227" s="41"/>
      <c r="C227" s="70">
        <v>9400</v>
      </c>
      <c r="D227" s="71"/>
    </row>
    <row r="228" spans="1:4">
      <c r="A228" s="69"/>
      <c r="B228" s="41"/>
      <c r="C228" s="70">
        <v>3850</v>
      </c>
      <c r="D228" s="71"/>
    </row>
    <row r="229" spans="1:4">
      <c r="A229" s="69"/>
      <c r="B229" s="41"/>
      <c r="C229" s="70"/>
      <c r="D229" s="71">
        <v>50000</v>
      </c>
    </row>
    <row r="230" spans="1:4">
      <c r="A230" s="69"/>
      <c r="B230" s="41"/>
      <c r="C230" s="70">
        <v>8200</v>
      </c>
      <c r="D230" s="71"/>
    </row>
    <row r="231" spans="1:4">
      <c r="A231" s="69"/>
      <c r="B231" s="41"/>
      <c r="C231" s="70">
        <v>4480</v>
      </c>
      <c r="D231" s="71"/>
    </row>
    <row r="232" spans="1:4">
      <c r="A232" s="69"/>
      <c r="B232" s="41"/>
      <c r="C232" s="70">
        <v>13104</v>
      </c>
      <c r="D232" s="71"/>
    </row>
    <row r="233" spans="1:4">
      <c r="A233" s="69"/>
      <c r="B233" s="41"/>
      <c r="C233" s="70">
        <v>20950</v>
      </c>
      <c r="D233" s="71"/>
    </row>
    <row r="234" spans="1:4">
      <c r="A234" s="69"/>
      <c r="B234" s="41"/>
      <c r="C234" s="70">
        <v>14480</v>
      </c>
      <c r="D234" s="71"/>
    </row>
    <row r="235" spans="1:4">
      <c r="A235" s="69"/>
      <c r="B235" s="41"/>
      <c r="C235" s="70">
        <v>7000</v>
      </c>
      <c r="D235" s="71"/>
    </row>
    <row r="236" spans="1:4">
      <c r="A236" s="69"/>
      <c r="B236" s="41"/>
      <c r="C236" s="70">
        <v>6000</v>
      </c>
      <c r="D236" s="71"/>
    </row>
    <row r="237" spans="1:4">
      <c r="A237" s="69"/>
      <c r="B237" s="41"/>
      <c r="C237" s="70">
        <v>50</v>
      </c>
      <c r="D237" s="71"/>
    </row>
    <row r="238" spans="1:4">
      <c r="A238" s="69">
        <v>42888</v>
      </c>
      <c r="B238" s="41" t="s">
        <v>456</v>
      </c>
      <c r="C238" s="70"/>
      <c r="D238" s="71">
        <v>290000</v>
      </c>
    </row>
    <row r="239" spans="1:4">
      <c r="A239" s="69">
        <v>42888</v>
      </c>
      <c r="B239" s="41" t="s">
        <v>497</v>
      </c>
      <c r="C239" s="70">
        <v>17500</v>
      </c>
      <c r="D239" s="71"/>
    </row>
    <row r="240" spans="1:4">
      <c r="A240" s="69">
        <v>42888</v>
      </c>
      <c r="B240" s="41" t="s">
        <v>497</v>
      </c>
      <c r="C240" s="70">
        <v>13040</v>
      </c>
      <c r="D240" s="71"/>
    </row>
    <row r="241" spans="1:4">
      <c r="A241" s="69">
        <v>42889</v>
      </c>
      <c r="B241" s="41" t="s">
        <v>497</v>
      </c>
      <c r="C241" s="70">
        <v>4400</v>
      </c>
      <c r="D241" s="71"/>
    </row>
    <row r="242" spans="1:4">
      <c r="A242" s="69">
        <v>42889</v>
      </c>
      <c r="B242" s="41" t="s">
        <v>497</v>
      </c>
      <c r="C242" s="70">
        <v>21300</v>
      </c>
      <c r="D242" s="71"/>
    </row>
    <row r="243" spans="1:4">
      <c r="A243" s="69">
        <v>42889</v>
      </c>
      <c r="B243" s="41" t="s">
        <v>497</v>
      </c>
      <c r="C243" s="70">
        <v>3150</v>
      </c>
      <c r="D243" s="71"/>
    </row>
    <row r="244" spans="1:4">
      <c r="A244" s="69">
        <v>42889</v>
      </c>
      <c r="B244" s="41" t="s">
        <v>497</v>
      </c>
      <c r="C244" s="70">
        <v>62790</v>
      </c>
      <c r="D244" s="71"/>
    </row>
    <row r="245" spans="1:4">
      <c r="A245" s="69">
        <v>42889</v>
      </c>
      <c r="B245" s="41" t="s">
        <v>497</v>
      </c>
      <c r="C245" s="70">
        <v>26392.61</v>
      </c>
      <c r="D245" s="71"/>
    </row>
    <row r="246" spans="1:4">
      <c r="A246" s="69">
        <v>42890</v>
      </c>
      <c r="B246" s="41" t="s">
        <v>497</v>
      </c>
      <c r="C246" s="70">
        <v>7100</v>
      </c>
      <c r="D246" s="71"/>
    </row>
    <row r="247" spans="1:4">
      <c r="A247" s="69">
        <v>42890</v>
      </c>
      <c r="B247" s="41" t="s">
        <v>497</v>
      </c>
      <c r="C247" s="70">
        <v>10720</v>
      </c>
      <c r="D247" s="71"/>
    </row>
    <row r="248" spans="1:4">
      <c r="A248" s="69">
        <v>42890</v>
      </c>
      <c r="B248" s="41" t="s">
        <v>497</v>
      </c>
      <c r="C248" s="70">
        <v>22420</v>
      </c>
      <c r="D248" s="71"/>
    </row>
    <row r="249" spans="1:4">
      <c r="A249" s="69">
        <v>42891</v>
      </c>
      <c r="B249" s="41" t="s">
        <v>497</v>
      </c>
      <c r="C249" s="70">
        <v>13624.91</v>
      </c>
      <c r="D249" s="71"/>
    </row>
    <row r="250" spans="1:4">
      <c r="A250" s="69">
        <v>42892</v>
      </c>
      <c r="B250" s="41" t="s">
        <v>497</v>
      </c>
      <c r="C250" s="70">
        <v>13150</v>
      </c>
      <c r="D250" s="71"/>
    </row>
    <row r="251" spans="1:4">
      <c r="A251" s="69">
        <v>42892</v>
      </c>
      <c r="B251" s="41" t="s">
        <v>497</v>
      </c>
      <c r="C251" s="70">
        <v>8600</v>
      </c>
      <c r="D251" s="71"/>
    </row>
    <row r="252" spans="1:4">
      <c r="A252" s="69">
        <v>42892</v>
      </c>
      <c r="B252" s="41" t="s">
        <v>497</v>
      </c>
      <c r="C252" s="70">
        <v>18700</v>
      </c>
      <c r="D252" s="71"/>
    </row>
    <row r="253" spans="1:4">
      <c r="A253" s="69">
        <v>42892</v>
      </c>
      <c r="B253" s="41" t="s">
        <v>497</v>
      </c>
      <c r="C253" s="70">
        <v>10700</v>
      </c>
      <c r="D253" s="71"/>
    </row>
    <row r="254" spans="1:4">
      <c r="A254" s="69">
        <v>42892</v>
      </c>
      <c r="B254" s="41" t="s">
        <v>386</v>
      </c>
      <c r="C254" s="70"/>
      <c r="D254" s="71">
        <v>231600</v>
      </c>
    </row>
    <row r="255" spans="1:4">
      <c r="A255" s="69">
        <v>42893</v>
      </c>
      <c r="B255" s="41" t="s">
        <v>497</v>
      </c>
      <c r="C255" s="70">
        <v>19112</v>
      </c>
      <c r="D255" s="71"/>
    </row>
    <row r="256" spans="1:4">
      <c r="A256" s="69">
        <v>42893</v>
      </c>
      <c r="B256" s="41" t="s">
        <v>497</v>
      </c>
      <c r="C256" s="70">
        <v>14349.98</v>
      </c>
      <c r="D256" s="71"/>
    </row>
    <row r="257" spans="1:4">
      <c r="A257" s="69">
        <v>42893</v>
      </c>
      <c r="B257" s="41" t="s">
        <v>497</v>
      </c>
      <c r="C257" s="70">
        <v>21260.01</v>
      </c>
      <c r="D257" s="71"/>
    </row>
    <row r="258" spans="1:4">
      <c r="A258" s="69">
        <v>42893</v>
      </c>
      <c r="B258" s="41" t="s">
        <v>497</v>
      </c>
      <c r="C258" s="70">
        <v>30298.17</v>
      </c>
      <c r="D258" s="71"/>
    </row>
    <row r="259" spans="1:4">
      <c r="A259" s="69">
        <v>42893</v>
      </c>
      <c r="B259" s="41" t="s">
        <v>497</v>
      </c>
      <c r="C259" s="70">
        <v>20600</v>
      </c>
      <c r="D259" s="71"/>
    </row>
    <row r="260" spans="1:4">
      <c r="A260" s="69">
        <v>42893</v>
      </c>
      <c r="B260" s="41" t="s">
        <v>497</v>
      </c>
      <c r="C260" s="70">
        <v>52500</v>
      </c>
      <c r="D260" s="71"/>
    </row>
    <row r="261" spans="1:4">
      <c r="A261" s="69">
        <v>42893</v>
      </c>
      <c r="B261" s="41" t="s">
        <v>497</v>
      </c>
      <c r="C261" s="70">
        <v>72000</v>
      </c>
      <c r="D261" s="71"/>
    </row>
    <row r="262" spans="1:4">
      <c r="A262" s="69">
        <v>42894</v>
      </c>
      <c r="B262" s="41" t="s">
        <v>497</v>
      </c>
      <c r="C262" s="70">
        <v>2132.64</v>
      </c>
      <c r="D262" s="71"/>
    </row>
    <row r="263" spans="1:4">
      <c r="A263" s="69">
        <v>42894</v>
      </c>
      <c r="B263" s="41" t="s">
        <v>497</v>
      </c>
      <c r="C263" s="70">
        <v>8441.56</v>
      </c>
      <c r="D263" s="71"/>
    </row>
    <row r="264" spans="1:4">
      <c r="A264" s="69">
        <v>42894</v>
      </c>
      <c r="B264" s="41" t="s">
        <v>497</v>
      </c>
      <c r="C264" s="70">
        <v>12552.72</v>
      </c>
      <c r="D264" s="71"/>
    </row>
    <row r="265" spans="1:4">
      <c r="A265" s="69">
        <v>42904</v>
      </c>
      <c r="B265" s="41" t="s">
        <v>497</v>
      </c>
      <c r="C265" s="70">
        <v>14700</v>
      </c>
      <c r="D265" s="71"/>
    </row>
    <row r="266" spans="1:4">
      <c r="A266" s="69">
        <v>42904</v>
      </c>
      <c r="B266" s="41" t="s">
        <v>304</v>
      </c>
      <c r="C266" s="70">
        <v>30.69</v>
      </c>
      <c r="D266" s="71"/>
    </row>
    <row r="267" spans="1:4">
      <c r="A267" s="69">
        <v>42908</v>
      </c>
      <c r="B267" s="41" t="s">
        <v>386</v>
      </c>
      <c r="C267" s="70"/>
      <c r="D267" s="71">
        <v>690000</v>
      </c>
    </row>
    <row r="268" spans="1:4">
      <c r="A268" s="69">
        <v>42910</v>
      </c>
      <c r="B268" s="41" t="s">
        <v>497</v>
      </c>
      <c r="C268" s="70">
        <v>7750</v>
      </c>
      <c r="D268" s="71"/>
    </row>
    <row r="269" spans="1:4">
      <c r="A269" s="69">
        <v>42911</v>
      </c>
      <c r="B269" s="41" t="s">
        <v>497</v>
      </c>
      <c r="C269" s="70">
        <v>63725.66</v>
      </c>
      <c r="D269" s="71"/>
    </row>
    <row r="270" spans="1:4">
      <c r="A270" s="69">
        <v>42911</v>
      </c>
      <c r="B270" s="41" t="s">
        <v>497</v>
      </c>
      <c r="C270" s="70">
        <v>4800</v>
      </c>
      <c r="D270" s="71"/>
    </row>
    <row r="271" spans="1:4">
      <c r="A271" s="69">
        <v>42911</v>
      </c>
      <c r="B271" s="41" t="s">
        <v>497</v>
      </c>
      <c r="C271" s="70">
        <v>17000.02</v>
      </c>
      <c r="D271" s="71"/>
    </row>
    <row r="272" spans="1:4">
      <c r="A272" s="69">
        <v>42912</v>
      </c>
      <c r="B272" s="41" t="s">
        <v>497</v>
      </c>
      <c r="C272" s="70">
        <v>8309.68</v>
      </c>
      <c r="D272" s="71"/>
    </row>
    <row r="273" spans="1:4">
      <c r="A273" s="69">
        <v>42912</v>
      </c>
      <c r="B273" s="41" t="s">
        <v>497</v>
      </c>
      <c r="C273" s="70">
        <v>18060</v>
      </c>
      <c r="D273" s="71"/>
    </row>
    <row r="274" spans="1:4">
      <c r="A274" s="69">
        <v>42912</v>
      </c>
      <c r="B274" s="41" t="s">
        <v>497</v>
      </c>
      <c r="C274" s="70">
        <v>41999.99</v>
      </c>
      <c r="D274" s="71"/>
    </row>
    <row r="275" spans="1:4">
      <c r="A275" s="69">
        <v>42912</v>
      </c>
      <c r="B275" s="41" t="s">
        <v>497</v>
      </c>
      <c r="C275" s="70">
        <v>6834</v>
      </c>
      <c r="D275" s="71"/>
    </row>
    <row r="276" spans="1:4">
      <c r="A276" s="69">
        <v>42913</v>
      </c>
      <c r="B276" s="41" t="s">
        <v>497</v>
      </c>
      <c r="C276" s="70">
        <v>15841.23</v>
      </c>
      <c r="D276" s="71"/>
    </row>
    <row r="277" spans="1:4">
      <c r="A277" s="69">
        <v>42913</v>
      </c>
      <c r="B277" s="41" t="s">
        <v>497</v>
      </c>
      <c r="C277" s="70">
        <v>3200</v>
      </c>
      <c r="D277" s="71"/>
    </row>
    <row r="278" spans="1:4">
      <c r="A278" s="69">
        <v>42913</v>
      </c>
      <c r="B278" s="41" t="s">
        <v>497</v>
      </c>
      <c r="C278" s="70">
        <v>14600</v>
      </c>
      <c r="D278" s="71"/>
    </row>
    <row r="279" spans="1:4">
      <c r="A279" s="69">
        <v>42914</v>
      </c>
      <c r="B279" s="41" t="s">
        <v>497</v>
      </c>
      <c r="C279" s="70">
        <v>4455</v>
      </c>
      <c r="D279" s="71"/>
    </row>
    <row r="280" spans="1:4">
      <c r="A280" s="69">
        <v>42914</v>
      </c>
      <c r="B280" s="41" t="s">
        <v>497</v>
      </c>
      <c r="C280" s="70">
        <v>48840</v>
      </c>
      <c r="D280" s="71"/>
    </row>
    <row r="281" spans="1:4">
      <c r="A281" s="69">
        <v>42914</v>
      </c>
      <c r="B281" s="41" t="s">
        <v>497</v>
      </c>
      <c r="C281" s="70">
        <v>10200</v>
      </c>
      <c r="D281" s="71"/>
    </row>
    <row r="282" spans="1:4">
      <c r="A282" s="69">
        <v>42914</v>
      </c>
      <c r="B282" s="41" t="s">
        <v>497</v>
      </c>
      <c r="C282" s="70">
        <v>35000</v>
      </c>
      <c r="D282" s="71"/>
    </row>
    <row r="283" spans="1:4">
      <c r="A283" s="69">
        <v>42915</v>
      </c>
      <c r="B283" s="41" t="s">
        <v>497</v>
      </c>
      <c r="C283" s="70">
        <v>6000</v>
      </c>
      <c r="D283" s="71"/>
    </row>
    <row r="284" spans="1:4">
      <c r="A284" s="69">
        <v>42915</v>
      </c>
      <c r="B284" s="41" t="s">
        <v>386</v>
      </c>
      <c r="C284" s="70"/>
      <c r="D284" s="71">
        <v>310000</v>
      </c>
    </row>
    <row r="285" spans="1:4">
      <c r="A285" s="69">
        <v>42915</v>
      </c>
      <c r="B285" s="41" t="s">
        <v>497</v>
      </c>
      <c r="C285" s="70">
        <v>5800</v>
      </c>
      <c r="D285" s="71"/>
    </row>
    <row r="286" spans="1:4">
      <c r="A286" s="69">
        <v>42915</v>
      </c>
      <c r="B286" s="41" t="s">
        <v>497</v>
      </c>
      <c r="C286" s="70">
        <v>2000</v>
      </c>
      <c r="D286" s="71"/>
    </row>
    <row r="287" spans="1:4">
      <c r="A287" s="69">
        <v>42917</v>
      </c>
      <c r="B287" s="41" t="s">
        <v>466</v>
      </c>
      <c r="C287" s="70">
        <v>50</v>
      </c>
      <c r="D287" s="71"/>
    </row>
    <row r="288" spans="1:4">
      <c r="A288" s="69">
        <v>42919</v>
      </c>
      <c r="B288" s="41" t="s">
        <v>497</v>
      </c>
      <c r="C288" s="70">
        <v>7000</v>
      </c>
      <c r="D288" s="71"/>
    </row>
    <row r="289" spans="1:4">
      <c r="A289" s="69">
        <v>42919</v>
      </c>
      <c r="B289" s="41" t="s">
        <v>497</v>
      </c>
      <c r="C289" s="70">
        <v>11900</v>
      </c>
      <c r="D289" s="71"/>
    </row>
    <row r="290" spans="1:4">
      <c r="A290" s="69">
        <v>42919</v>
      </c>
      <c r="B290" s="41" t="s">
        <v>497</v>
      </c>
      <c r="C290" s="70">
        <v>25943.45</v>
      </c>
      <c r="D290" s="71"/>
    </row>
    <row r="291" spans="1:4">
      <c r="A291" s="69">
        <v>42920</v>
      </c>
      <c r="B291" s="41" t="s">
        <v>497</v>
      </c>
      <c r="C291" s="70">
        <v>30440</v>
      </c>
      <c r="D291" s="71"/>
    </row>
    <row r="292" spans="1:4">
      <c r="A292" s="69">
        <v>42920</v>
      </c>
      <c r="B292" s="41" t="s">
        <v>584</v>
      </c>
      <c r="C292" s="70">
        <v>27</v>
      </c>
      <c r="D292" s="71"/>
    </row>
    <row r="293" spans="1:4">
      <c r="A293" s="69">
        <v>42920</v>
      </c>
      <c r="B293" s="41" t="s">
        <v>585</v>
      </c>
      <c r="C293" s="70">
        <v>389899</v>
      </c>
      <c r="D293" s="71"/>
    </row>
    <row r="294" spans="1:4">
      <c r="A294" s="69">
        <v>42921</v>
      </c>
      <c r="B294" s="41" t="s">
        <v>497</v>
      </c>
      <c r="C294" s="70">
        <v>30000</v>
      </c>
      <c r="D294" s="71"/>
    </row>
    <row r="295" spans="1:4">
      <c r="A295" s="69">
        <v>42921</v>
      </c>
      <c r="B295" s="41" t="s">
        <v>497</v>
      </c>
      <c r="C295" s="70">
        <v>23950</v>
      </c>
      <c r="D295" s="71"/>
    </row>
    <row r="296" spans="1:4">
      <c r="A296" s="69">
        <v>42922</v>
      </c>
      <c r="B296" s="41" t="s">
        <v>497</v>
      </c>
      <c r="C296" s="70">
        <v>4450</v>
      </c>
      <c r="D296" s="71"/>
    </row>
    <row r="297" spans="1:4">
      <c r="A297" s="69">
        <v>42923</v>
      </c>
      <c r="B297" s="41" t="s">
        <v>497</v>
      </c>
      <c r="C297" s="70">
        <v>36590</v>
      </c>
      <c r="D297" s="71"/>
    </row>
    <row r="298" spans="1:4">
      <c r="A298" s="69">
        <v>42923</v>
      </c>
      <c r="B298" s="41" t="s">
        <v>497</v>
      </c>
      <c r="C298" s="70">
        <v>21090</v>
      </c>
      <c r="D298" s="71"/>
    </row>
    <row r="299" spans="1:4">
      <c r="A299" s="69">
        <v>42923</v>
      </c>
      <c r="B299" s="41" t="s">
        <v>497</v>
      </c>
      <c r="C299" s="70">
        <v>14100.01</v>
      </c>
      <c r="D299" s="71"/>
    </row>
    <row r="300" spans="1:4">
      <c r="A300" s="69">
        <v>42923</v>
      </c>
      <c r="B300" s="41" t="s">
        <v>497</v>
      </c>
      <c r="C300" s="70">
        <v>24950</v>
      </c>
      <c r="D300" s="71"/>
    </row>
    <row r="301" spans="1:4">
      <c r="A301" s="69">
        <v>42924</v>
      </c>
      <c r="B301" s="41" t="s">
        <v>497</v>
      </c>
      <c r="C301" s="70">
        <v>1200</v>
      </c>
      <c r="D301" s="71"/>
    </row>
    <row r="302" spans="1:4">
      <c r="A302" s="69">
        <v>42926</v>
      </c>
      <c r="B302" s="41" t="s">
        <v>497</v>
      </c>
      <c r="C302" s="70">
        <v>10279.98</v>
      </c>
      <c r="D302" s="71"/>
    </row>
    <row r="303" spans="1:4">
      <c r="A303" s="69">
        <v>42927</v>
      </c>
      <c r="B303" s="41" t="s">
        <v>497</v>
      </c>
      <c r="C303" s="70">
        <v>7000</v>
      </c>
      <c r="D303" s="71"/>
    </row>
    <row r="304" spans="1:4">
      <c r="A304" s="69">
        <v>42928</v>
      </c>
      <c r="B304" s="41" t="s">
        <v>497</v>
      </c>
      <c r="C304" s="70">
        <v>2950</v>
      </c>
      <c r="D304" s="71"/>
    </row>
    <row r="305" spans="1:4">
      <c r="A305" s="69">
        <v>42928</v>
      </c>
      <c r="B305" s="41" t="s">
        <v>497</v>
      </c>
      <c r="C305" s="70">
        <v>9550</v>
      </c>
      <c r="D305" s="71"/>
    </row>
    <row r="306" spans="1:4">
      <c r="A306" s="69">
        <v>42929</v>
      </c>
      <c r="B306" s="41" t="s">
        <v>497</v>
      </c>
      <c r="C306" s="70">
        <v>9300</v>
      </c>
      <c r="D306" s="71"/>
    </row>
    <row r="307" spans="1:4">
      <c r="A307" s="69">
        <v>42929</v>
      </c>
      <c r="B307" s="41" t="s">
        <v>497</v>
      </c>
      <c r="C307" s="70">
        <v>12600</v>
      </c>
      <c r="D307" s="71"/>
    </row>
    <row r="308" spans="1:4">
      <c r="A308" s="69">
        <v>42931</v>
      </c>
      <c r="B308" s="41" t="s">
        <v>497</v>
      </c>
      <c r="C308" s="70">
        <v>8419.99</v>
      </c>
      <c r="D308" s="71"/>
    </row>
    <row r="309" spans="1:4">
      <c r="A309" s="69">
        <v>42931</v>
      </c>
      <c r="B309" s="41" t="s">
        <v>497</v>
      </c>
      <c r="C309" s="70">
        <v>3000</v>
      </c>
      <c r="D309" s="71"/>
    </row>
    <row r="310" spans="1:4">
      <c r="A310" s="69">
        <v>42933</v>
      </c>
      <c r="B310" s="41" t="s">
        <v>575</v>
      </c>
      <c r="C310" s="70"/>
      <c r="D310" s="71">
        <v>200000</v>
      </c>
    </row>
    <row r="311" spans="1:4">
      <c r="A311" s="69">
        <v>42933</v>
      </c>
      <c r="B311" s="41" t="s">
        <v>497</v>
      </c>
      <c r="C311" s="70">
        <v>13427.19</v>
      </c>
      <c r="D311" s="71"/>
    </row>
    <row r="312" spans="1:4">
      <c r="A312" s="69">
        <v>42933</v>
      </c>
      <c r="B312" s="41" t="s">
        <v>497</v>
      </c>
      <c r="C312" s="70">
        <v>45606.31</v>
      </c>
      <c r="D312" s="71"/>
    </row>
    <row r="313" spans="1:4">
      <c r="A313" s="69">
        <v>42934</v>
      </c>
      <c r="B313" s="41" t="s">
        <v>497</v>
      </c>
      <c r="C313" s="70">
        <v>2000</v>
      </c>
      <c r="D313" s="71"/>
    </row>
    <row r="314" spans="1:4">
      <c r="A314" s="69">
        <v>42934</v>
      </c>
      <c r="B314" s="41" t="s">
        <v>497</v>
      </c>
      <c r="C314" s="70">
        <v>6000</v>
      </c>
      <c r="D314" s="71"/>
    </row>
    <row r="315" spans="1:4">
      <c r="A315" s="69">
        <v>42934</v>
      </c>
      <c r="B315" s="41" t="s">
        <v>497</v>
      </c>
      <c r="C315" s="70">
        <v>3100</v>
      </c>
      <c r="D315" s="71"/>
    </row>
    <row r="316" spans="1:4">
      <c r="A316" s="69">
        <v>42934</v>
      </c>
      <c r="B316" s="41" t="s">
        <v>497</v>
      </c>
      <c r="C316" s="70">
        <v>42530</v>
      </c>
      <c r="D316" s="71"/>
    </row>
    <row r="317" spans="1:4">
      <c r="A317" s="69">
        <v>42935</v>
      </c>
      <c r="B317" s="41" t="s">
        <v>497</v>
      </c>
      <c r="C317" s="70">
        <v>8400</v>
      </c>
      <c r="D317" s="71"/>
    </row>
    <row r="318" spans="1:4">
      <c r="A318" s="69">
        <v>42935</v>
      </c>
      <c r="B318" s="41" t="s">
        <v>497</v>
      </c>
      <c r="C318" s="70">
        <v>30399.99</v>
      </c>
      <c r="D318" s="71"/>
    </row>
    <row r="319" spans="1:4">
      <c r="A319" s="69">
        <v>42948</v>
      </c>
      <c r="B319" s="41" t="s">
        <v>583</v>
      </c>
      <c r="C319" s="70">
        <v>50000</v>
      </c>
      <c r="D319" s="71"/>
    </row>
    <row r="320" spans="1:4">
      <c r="A320" s="69">
        <v>42950</v>
      </c>
      <c r="B320" s="41" t="s">
        <v>456</v>
      </c>
      <c r="C320" s="70"/>
      <c r="D320" s="71">
        <v>20000</v>
      </c>
    </row>
    <row r="321" spans="1:4">
      <c r="A321" s="69">
        <v>42950</v>
      </c>
      <c r="B321" s="41"/>
      <c r="C321" s="70">
        <v>26375.81</v>
      </c>
      <c r="D321" s="71"/>
    </row>
    <row r="322" spans="1:4">
      <c r="A322" s="69">
        <v>42973</v>
      </c>
      <c r="B322" s="41"/>
      <c r="C322" s="70"/>
      <c r="D322" s="71">
        <v>330000</v>
      </c>
    </row>
    <row r="323" spans="1:4">
      <c r="A323" s="69">
        <v>42974</v>
      </c>
      <c r="B323" s="41" t="s">
        <v>497</v>
      </c>
      <c r="C323" s="70">
        <v>82198</v>
      </c>
      <c r="D323" s="71"/>
    </row>
    <row r="324" spans="1:4">
      <c r="A324" s="69">
        <v>42974</v>
      </c>
      <c r="B324" s="41" t="s">
        <v>497</v>
      </c>
      <c r="C324" s="70">
        <v>36670</v>
      </c>
      <c r="D324" s="71"/>
    </row>
    <row r="325" spans="1:4">
      <c r="A325" s="69">
        <v>42975</v>
      </c>
      <c r="B325" s="41" t="s">
        <v>584</v>
      </c>
      <c r="C325" s="70">
        <v>27</v>
      </c>
      <c r="D325" s="71"/>
    </row>
    <row r="326" spans="1:4">
      <c r="A326" s="69">
        <v>42975</v>
      </c>
      <c r="B326" s="41" t="s">
        <v>384</v>
      </c>
      <c r="C326" s="70">
        <v>180000</v>
      </c>
      <c r="D326" s="71"/>
    </row>
    <row r="327" spans="1:4">
      <c r="A327" s="6"/>
      <c r="B327" s="41"/>
      <c r="C327" s="70"/>
      <c r="D327" s="71"/>
    </row>
    <row r="328" spans="1:4">
      <c r="A328" s="6"/>
      <c r="B328" s="41"/>
      <c r="C328" s="70"/>
      <c r="D328" s="71"/>
    </row>
    <row r="329" spans="1:4">
      <c r="A329" s="6"/>
      <c r="B329" s="41"/>
      <c r="C329" s="70"/>
      <c r="D329" s="71"/>
    </row>
    <row r="330" spans="1:4">
      <c r="A330" s="6"/>
      <c r="B330" s="41"/>
      <c r="C330" s="70"/>
      <c r="D330" s="71"/>
    </row>
    <row r="331" spans="1:4">
      <c r="A331" s="6"/>
      <c r="B331" s="41"/>
      <c r="C331" s="70"/>
      <c r="D331" s="71"/>
    </row>
    <row r="332" spans="1:4">
      <c r="A332" s="6"/>
      <c r="B332" s="41"/>
      <c r="C332" s="70"/>
      <c r="D332" s="71"/>
    </row>
    <row r="333" spans="1:4">
      <c r="A333" s="6"/>
      <c r="B333" s="41"/>
      <c r="C333" s="70"/>
      <c r="D333" s="71"/>
    </row>
    <row r="334" spans="1:4">
      <c r="A334" s="6"/>
      <c r="B334" s="41"/>
      <c r="C334" s="70"/>
      <c r="D334" s="71"/>
    </row>
    <row r="335" spans="1:4">
      <c r="A335" s="6"/>
      <c r="B335" s="41"/>
      <c r="C335" s="70"/>
      <c r="D335" s="71"/>
    </row>
    <row r="336" spans="1:4">
      <c r="A336" s="38"/>
      <c r="B336" s="52"/>
      <c r="C336" s="75"/>
      <c r="D336" s="76"/>
    </row>
    <row r="337" spans="1:4" ht="15.75">
      <c r="A337" s="293" t="s">
        <v>413</v>
      </c>
      <c r="B337" s="297"/>
      <c r="C337" s="295">
        <f>E3-E4</f>
        <v>32005.259999999776</v>
      </c>
      <c r="D337" s="296"/>
    </row>
  </sheetData>
  <mergeCells count="2">
    <mergeCell ref="A337:B337"/>
    <mergeCell ref="C337:D3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/>
  <dimension ref="A1:F925"/>
  <sheetViews>
    <sheetView topLeftCell="A896" workbookViewId="0" xr3:uid="{F1CDC194-CB96-5A2D-8E84-222F42300CFA}">
      <selection activeCell="B910" sqref="B910"/>
    </sheetView>
  </sheetViews>
  <sheetFormatPr defaultColWidth="9" defaultRowHeight="15"/>
  <cols>
    <col min="1" max="1" width="10" customWidth="1"/>
    <col min="2" max="2" width="54.33203125" customWidth="1"/>
    <col min="3" max="3" width="23.6640625" style="77" customWidth="1"/>
    <col min="4" max="4" width="24.6640625" customWidth="1"/>
    <col min="5" max="5" width="20.44140625" customWidth="1"/>
    <col min="6" max="6" width="13.33203125" customWidth="1"/>
    <col min="7" max="256" width="10" customWidth="1"/>
  </cols>
  <sheetData>
    <row r="1" spans="1:6" ht="15.75">
      <c r="A1" s="66" t="s">
        <v>80</v>
      </c>
      <c r="B1" s="67" t="s">
        <v>350</v>
      </c>
      <c r="C1" s="67" t="s">
        <v>351</v>
      </c>
      <c r="D1" s="67" t="s">
        <v>352</v>
      </c>
      <c r="E1" s="68" t="s">
        <v>89</v>
      </c>
    </row>
    <row r="2" spans="1:6" ht="15.75">
      <c r="A2" s="69">
        <v>42764</v>
      </c>
      <c r="B2" s="41" t="s">
        <v>353</v>
      </c>
      <c r="C2" s="86"/>
      <c r="D2" s="87">
        <v>577484.69999999995</v>
      </c>
      <c r="E2" s="88">
        <v>577484.69999999995</v>
      </c>
    </row>
    <row r="3" spans="1:6" ht="15.75">
      <c r="A3" s="69">
        <v>42764</v>
      </c>
      <c r="B3" s="41" t="s">
        <v>586</v>
      </c>
      <c r="C3" s="86">
        <v>10312.49</v>
      </c>
      <c r="D3" s="71"/>
      <c r="E3" s="73">
        <f>SUM(D2:D924)</f>
        <v>91239554.450000003</v>
      </c>
    </row>
    <row r="4" spans="1:6" ht="16.5" thickBot="1">
      <c r="A4" s="69">
        <v>42765</v>
      </c>
      <c r="B4" s="41" t="s">
        <v>586</v>
      </c>
      <c r="C4" s="86">
        <v>5150</v>
      </c>
      <c r="D4" s="87"/>
      <c r="E4" s="89">
        <f>SUM(C2:C924)</f>
        <v>90915916.939999938</v>
      </c>
    </row>
    <row r="5" spans="1:6" ht="16.5" thickBot="1">
      <c r="A5" s="69">
        <v>42765</v>
      </c>
      <c r="B5" s="41" t="s">
        <v>586</v>
      </c>
      <c r="C5" s="86">
        <v>16119.73</v>
      </c>
      <c r="D5" s="71"/>
      <c r="E5" s="295">
        <f>E3-E4</f>
        <v>323637.51000006497</v>
      </c>
      <c r="F5" s="296"/>
    </row>
    <row r="6" spans="1:6">
      <c r="A6" s="69">
        <v>42765</v>
      </c>
      <c r="B6" s="41" t="s">
        <v>586</v>
      </c>
      <c r="C6" s="86">
        <v>40133.919999999998</v>
      </c>
      <c r="D6" s="71"/>
    </row>
    <row r="7" spans="1:6">
      <c r="A7" s="69">
        <v>42766</v>
      </c>
      <c r="B7" s="41" t="s">
        <v>586</v>
      </c>
      <c r="C7" s="86">
        <v>7150</v>
      </c>
      <c r="D7" s="71"/>
    </row>
    <row r="8" spans="1:6">
      <c r="A8" s="69">
        <v>42766</v>
      </c>
      <c r="B8" s="41" t="s">
        <v>587</v>
      </c>
      <c r="C8" s="86">
        <v>50000</v>
      </c>
      <c r="D8" s="71"/>
    </row>
    <row r="9" spans="1:6">
      <c r="A9" s="69">
        <v>42766</v>
      </c>
      <c r="B9" s="41" t="s">
        <v>586</v>
      </c>
      <c r="C9" s="86">
        <v>16500</v>
      </c>
      <c r="D9" s="71"/>
    </row>
    <row r="10" spans="1:6">
      <c r="A10" s="69">
        <v>42766</v>
      </c>
      <c r="B10" s="41" t="s">
        <v>586</v>
      </c>
      <c r="C10" s="86">
        <v>43783.92</v>
      </c>
      <c r="D10" s="71"/>
    </row>
    <row r="11" spans="1:6">
      <c r="A11" s="69">
        <v>42766</v>
      </c>
      <c r="B11" s="41" t="s">
        <v>586</v>
      </c>
      <c r="C11" s="86">
        <v>9330.35</v>
      </c>
      <c r="D11" s="71"/>
    </row>
    <row r="12" spans="1:6">
      <c r="A12" s="69">
        <v>42766</v>
      </c>
      <c r="B12" s="41" t="s">
        <v>586</v>
      </c>
      <c r="C12" s="86">
        <v>50</v>
      </c>
      <c r="D12" s="71"/>
    </row>
    <row r="13" spans="1:6">
      <c r="A13" s="69">
        <v>42766</v>
      </c>
      <c r="B13" s="41" t="s">
        <v>586</v>
      </c>
      <c r="C13" s="86">
        <v>9</v>
      </c>
      <c r="D13" s="71"/>
    </row>
    <row r="14" spans="1:6">
      <c r="A14" s="69">
        <v>42767</v>
      </c>
      <c r="B14" s="41" t="s">
        <v>586</v>
      </c>
      <c r="C14" s="86">
        <v>7419.12</v>
      </c>
      <c r="D14" s="71"/>
    </row>
    <row r="15" spans="1:6">
      <c r="A15" s="69">
        <v>42767</v>
      </c>
      <c r="B15" s="41" t="s">
        <v>586</v>
      </c>
      <c r="C15" s="86">
        <v>27056.77</v>
      </c>
      <c r="D15" s="71"/>
    </row>
    <row r="16" spans="1:6">
      <c r="A16" s="69">
        <v>42767</v>
      </c>
      <c r="B16" s="41" t="s">
        <v>586</v>
      </c>
      <c r="C16" s="86">
        <v>7200</v>
      </c>
      <c r="D16" s="71"/>
    </row>
    <row r="17" spans="1:4">
      <c r="A17" s="69">
        <v>42767</v>
      </c>
      <c r="B17" s="41" t="s">
        <v>586</v>
      </c>
      <c r="C17" s="86">
        <v>2500</v>
      </c>
      <c r="D17" s="71"/>
    </row>
    <row r="18" spans="1:4">
      <c r="A18" s="69">
        <v>42768</v>
      </c>
      <c r="B18" s="41" t="s">
        <v>588</v>
      </c>
      <c r="C18" s="86"/>
      <c r="D18" s="71">
        <v>400000</v>
      </c>
    </row>
    <row r="19" spans="1:4">
      <c r="A19" s="69">
        <v>42768</v>
      </c>
      <c r="B19" s="41" t="s">
        <v>589</v>
      </c>
      <c r="C19" s="86">
        <v>350000</v>
      </c>
      <c r="D19" s="71"/>
    </row>
    <row r="20" spans="1:4">
      <c r="A20" s="69">
        <v>42768</v>
      </c>
      <c r="B20" s="41" t="s">
        <v>586</v>
      </c>
      <c r="C20" s="86">
        <v>3339.28</v>
      </c>
      <c r="D20" s="71"/>
    </row>
    <row r="21" spans="1:4">
      <c r="A21" s="69">
        <v>42768</v>
      </c>
      <c r="B21" s="41" t="s">
        <v>586</v>
      </c>
      <c r="C21" s="86">
        <v>14545.53</v>
      </c>
      <c r="D21" s="71"/>
    </row>
    <row r="22" spans="1:4">
      <c r="A22" s="69">
        <v>42769</v>
      </c>
      <c r="B22" s="41" t="s">
        <v>586</v>
      </c>
      <c r="C22" s="86">
        <v>1400</v>
      </c>
      <c r="D22" s="71"/>
    </row>
    <row r="23" spans="1:4">
      <c r="A23" s="69">
        <v>42769</v>
      </c>
      <c r="B23" s="41" t="s">
        <v>590</v>
      </c>
      <c r="C23" s="86"/>
      <c r="D23" s="71">
        <v>360000</v>
      </c>
    </row>
    <row r="24" spans="1:4">
      <c r="A24" s="69">
        <v>42769</v>
      </c>
      <c r="B24" s="41" t="s">
        <v>586</v>
      </c>
      <c r="C24" s="86">
        <v>7500</v>
      </c>
      <c r="D24" s="71"/>
    </row>
    <row r="25" spans="1:4">
      <c r="A25" s="69">
        <v>42769</v>
      </c>
      <c r="B25" s="41" t="s">
        <v>591</v>
      </c>
      <c r="C25" s="86">
        <v>4000</v>
      </c>
      <c r="D25" s="71"/>
    </row>
    <row r="26" spans="1:4">
      <c r="A26" s="69">
        <v>42769</v>
      </c>
      <c r="B26" s="41" t="s">
        <v>592</v>
      </c>
      <c r="C26" s="86">
        <v>13</v>
      </c>
      <c r="D26" s="71"/>
    </row>
    <row r="27" spans="1:4">
      <c r="A27" s="69">
        <v>42769</v>
      </c>
      <c r="B27" s="41" t="s">
        <v>591</v>
      </c>
      <c r="C27" s="86">
        <v>3000</v>
      </c>
      <c r="D27" s="71"/>
    </row>
    <row r="28" spans="1:4">
      <c r="A28" s="69">
        <v>42769</v>
      </c>
      <c r="B28" s="41" t="s">
        <v>592</v>
      </c>
      <c r="C28" s="86">
        <v>13</v>
      </c>
      <c r="D28" s="71"/>
    </row>
    <row r="29" spans="1:4">
      <c r="A29" s="69">
        <v>42769</v>
      </c>
      <c r="B29" s="41" t="s">
        <v>591</v>
      </c>
      <c r="C29" s="86">
        <v>3000</v>
      </c>
      <c r="D29" s="71"/>
    </row>
    <row r="30" spans="1:4">
      <c r="A30" s="69">
        <v>42769</v>
      </c>
      <c r="B30" s="41" t="s">
        <v>592</v>
      </c>
      <c r="C30" s="86">
        <v>13</v>
      </c>
      <c r="D30" s="71"/>
    </row>
    <row r="31" spans="1:4">
      <c r="A31" s="69">
        <v>42772</v>
      </c>
      <c r="B31" s="41" t="s">
        <v>586</v>
      </c>
      <c r="C31" s="86">
        <v>9450</v>
      </c>
      <c r="D31" s="71"/>
    </row>
    <row r="32" spans="1:4">
      <c r="A32" s="69">
        <v>42772</v>
      </c>
      <c r="B32" s="41" t="s">
        <v>586</v>
      </c>
      <c r="C32" s="86">
        <v>3198.79</v>
      </c>
      <c r="D32" s="71"/>
    </row>
    <row r="33" spans="1:5">
      <c r="A33" s="69">
        <v>42772</v>
      </c>
      <c r="B33" s="41" t="s">
        <v>586</v>
      </c>
      <c r="C33" s="86">
        <v>11000</v>
      </c>
      <c r="D33" s="71"/>
    </row>
    <row r="34" spans="1:5">
      <c r="A34" s="69">
        <v>42772</v>
      </c>
      <c r="B34" s="41" t="s">
        <v>586</v>
      </c>
      <c r="C34" s="86">
        <v>6875</v>
      </c>
      <c r="D34" s="71"/>
    </row>
    <row r="35" spans="1:5">
      <c r="A35" s="69">
        <v>42772</v>
      </c>
      <c r="B35" s="41" t="s">
        <v>586</v>
      </c>
      <c r="C35" s="86">
        <v>4419.6400000000003</v>
      </c>
      <c r="D35" s="71"/>
    </row>
    <row r="36" spans="1:5">
      <c r="A36" s="69">
        <v>42772</v>
      </c>
      <c r="B36" s="41" t="s">
        <v>586</v>
      </c>
      <c r="C36" s="86">
        <v>1718.75</v>
      </c>
      <c r="D36" s="71"/>
    </row>
    <row r="37" spans="1:5">
      <c r="A37" s="69">
        <v>42772</v>
      </c>
      <c r="B37" s="41" t="s">
        <v>586</v>
      </c>
      <c r="C37" s="90">
        <v>6266.08</v>
      </c>
      <c r="D37" s="76"/>
    </row>
    <row r="38" spans="1:5">
      <c r="A38" s="109">
        <v>42772</v>
      </c>
      <c r="B38" s="52" t="s">
        <v>590</v>
      </c>
      <c r="C38" s="90">
        <v>0</v>
      </c>
      <c r="D38" s="76">
        <v>200000</v>
      </c>
    </row>
    <row r="39" spans="1:5">
      <c r="A39" s="109">
        <v>42772</v>
      </c>
      <c r="B39" s="41" t="s">
        <v>591</v>
      </c>
      <c r="C39" s="90">
        <v>4000</v>
      </c>
      <c r="D39" s="76"/>
    </row>
    <row r="40" spans="1:5">
      <c r="A40" s="109">
        <v>42772</v>
      </c>
      <c r="B40" s="41" t="s">
        <v>592</v>
      </c>
      <c r="C40" s="90">
        <v>13</v>
      </c>
      <c r="D40" s="76"/>
    </row>
    <row r="41" spans="1:5">
      <c r="A41" s="109">
        <v>42772</v>
      </c>
      <c r="B41" s="41" t="s">
        <v>591</v>
      </c>
      <c r="C41" s="90">
        <v>3000</v>
      </c>
      <c r="D41" s="76"/>
    </row>
    <row r="42" spans="1:5">
      <c r="A42" s="109">
        <v>42772</v>
      </c>
      <c r="B42" s="41" t="s">
        <v>592</v>
      </c>
      <c r="C42" s="90">
        <v>13</v>
      </c>
      <c r="D42" s="76"/>
    </row>
    <row r="43" spans="1:5">
      <c r="A43" s="109">
        <v>42772</v>
      </c>
      <c r="B43" s="41" t="s">
        <v>591</v>
      </c>
      <c r="C43" s="90">
        <v>3000</v>
      </c>
      <c r="D43" s="76"/>
      <c r="E43">
        <f>665017.33-647016.33</f>
        <v>18001</v>
      </c>
    </row>
    <row r="44" spans="1:5">
      <c r="A44" s="109">
        <v>42772</v>
      </c>
      <c r="B44" s="41" t="s">
        <v>592</v>
      </c>
      <c r="C44" s="90">
        <v>13</v>
      </c>
      <c r="D44" s="76"/>
    </row>
    <row r="45" spans="1:5">
      <c r="A45" s="109">
        <v>42772</v>
      </c>
      <c r="B45" s="52" t="s">
        <v>586</v>
      </c>
      <c r="C45" s="90">
        <v>2357.14</v>
      </c>
      <c r="D45" s="76"/>
    </row>
    <row r="46" spans="1:5">
      <c r="A46" s="109">
        <v>42772</v>
      </c>
      <c r="B46" s="52" t="s">
        <v>586</v>
      </c>
      <c r="C46" s="90">
        <v>3060</v>
      </c>
      <c r="D46" s="76"/>
    </row>
    <row r="47" spans="1:5">
      <c r="A47" s="109">
        <v>42772</v>
      </c>
      <c r="B47" s="52" t="s">
        <v>586</v>
      </c>
      <c r="C47" s="90">
        <v>12718.75</v>
      </c>
      <c r="D47" s="76"/>
    </row>
    <row r="48" spans="1:5">
      <c r="A48" s="109">
        <v>42773</v>
      </c>
      <c r="B48" s="52" t="s">
        <v>586</v>
      </c>
      <c r="C48" s="90">
        <v>5900</v>
      </c>
      <c r="D48" s="76"/>
    </row>
    <row r="49" spans="1:4">
      <c r="A49" s="109">
        <v>42773</v>
      </c>
      <c r="B49" s="52" t="s">
        <v>586</v>
      </c>
      <c r="C49" s="90">
        <v>80000</v>
      </c>
      <c r="D49" s="76"/>
    </row>
    <row r="50" spans="1:4">
      <c r="A50" s="109">
        <v>42773</v>
      </c>
      <c r="B50" s="52" t="s">
        <v>586</v>
      </c>
      <c r="C50" s="90">
        <v>60319</v>
      </c>
      <c r="D50" s="76"/>
    </row>
    <row r="51" spans="1:4">
      <c r="A51" s="109">
        <v>42773</v>
      </c>
      <c r="B51" s="52" t="s">
        <v>586</v>
      </c>
      <c r="C51" s="90">
        <v>1276.79</v>
      </c>
      <c r="D51" s="76"/>
    </row>
    <row r="52" spans="1:4">
      <c r="A52" s="109">
        <v>42773</v>
      </c>
      <c r="B52" s="52" t="s">
        <v>590</v>
      </c>
      <c r="C52" s="90"/>
      <c r="D52" s="76">
        <v>498000</v>
      </c>
    </row>
    <row r="53" spans="1:4">
      <c r="A53" s="109">
        <v>42773</v>
      </c>
      <c r="B53" s="52" t="s">
        <v>586</v>
      </c>
      <c r="C53" s="90">
        <v>22009</v>
      </c>
      <c r="D53" s="76"/>
    </row>
    <row r="54" spans="1:4">
      <c r="A54" s="109">
        <v>42773</v>
      </c>
      <c r="B54" s="52" t="s">
        <v>586</v>
      </c>
      <c r="C54" s="90">
        <v>6051.8</v>
      </c>
      <c r="D54" s="76"/>
    </row>
    <row r="55" spans="1:4">
      <c r="A55" s="109">
        <v>42773</v>
      </c>
      <c r="B55" s="52" t="s">
        <v>586</v>
      </c>
      <c r="C55" s="90">
        <v>11830</v>
      </c>
      <c r="D55" s="76"/>
    </row>
    <row r="56" spans="1:4">
      <c r="A56" s="109">
        <v>42773</v>
      </c>
      <c r="B56" s="52" t="s">
        <v>586</v>
      </c>
      <c r="C56" s="90">
        <v>11259</v>
      </c>
      <c r="D56" s="76"/>
    </row>
    <row r="57" spans="1:4">
      <c r="A57" s="109">
        <v>42774</v>
      </c>
      <c r="B57" s="52" t="s">
        <v>586</v>
      </c>
      <c r="C57" s="90">
        <v>9000</v>
      </c>
      <c r="D57" s="76"/>
    </row>
    <row r="58" spans="1:4">
      <c r="A58" s="109">
        <v>42774</v>
      </c>
      <c r="B58" s="52" t="s">
        <v>586</v>
      </c>
      <c r="C58" s="90">
        <v>17686.07</v>
      </c>
      <c r="D58" s="76"/>
    </row>
    <row r="59" spans="1:4">
      <c r="A59" s="109">
        <v>42775</v>
      </c>
      <c r="B59" s="52" t="s">
        <v>593</v>
      </c>
      <c r="C59" s="90">
        <v>1000000</v>
      </c>
      <c r="D59" s="76"/>
    </row>
    <row r="60" spans="1:4">
      <c r="A60" s="109">
        <v>42775</v>
      </c>
      <c r="B60" s="52" t="s">
        <v>591</v>
      </c>
      <c r="C60" s="90">
        <v>50000</v>
      </c>
      <c r="D60" s="76"/>
    </row>
    <row r="61" spans="1:4">
      <c r="A61" s="109">
        <v>42776</v>
      </c>
      <c r="B61" s="52" t="s">
        <v>590</v>
      </c>
      <c r="C61" s="90"/>
      <c r="D61" s="76">
        <v>140000</v>
      </c>
    </row>
    <row r="62" spans="1:4">
      <c r="A62" s="109">
        <v>42779</v>
      </c>
      <c r="B62" s="52" t="s">
        <v>586</v>
      </c>
      <c r="C62" s="90">
        <v>17678.54</v>
      </c>
      <c r="D62" s="76"/>
    </row>
    <row r="63" spans="1:4">
      <c r="A63" s="109">
        <v>42779</v>
      </c>
      <c r="B63" s="52" t="s">
        <v>586</v>
      </c>
      <c r="C63" s="90">
        <v>77777</v>
      </c>
      <c r="D63" s="76"/>
    </row>
    <row r="64" spans="1:4">
      <c r="A64" s="109">
        <v>42779</v>
      </c>
      <c r="B64" s="52" t="s">
        <v>586</v>
      </c>
      <c r="C64" s="90">
        <v>10852.68</v>
      </c>
      <c r="D64" s="76"/>
    </row>
    <row r="65" spans="1:4">
      <c r="A65" s="109">
        <v>42779</v>
      </c>
      <c r="B65" s="52" t="s">
        <v>586</v>
      </c>
      <c r="C65" s="90">
        <v>19409</v>
      </c>
      <c r="D65" s="76"/>
    </row>
    <row r="66" spans="1:4">
      <c r="A66" s="109">
        <v>42779</v>
      </c>
      <c r="B66" s="52" t="s">
        <v>590</v>
      </c>
      <c r="C66" s="90"/>
      <c r="D66" s="76">
        <v>500000</v>
      </c>
    </row>
    <row r="67" spans="1:4">
      <c r="A67" s="109">
        <v>42779</v>
      </c>
      <c r="B67" s="52" t="s">
        <v>586</v>
      </c>
      <c r="C67" s="90">
        <v>3080</v>
      </c>
      <c r="D67" s="76"/>
    </row>
    <row r="68" spans="1:4">
      <c r="A68" s="109">
        <v>42779</v>
      </c>
      <c r="B68" s="52" t="s">
        <v>586</v>
      </c>
      <c r="C68" s="90">
        <v>4321.42</v>
      </c>
      <c r="D68" s="76"/>
    </row>
    <row r="69" spans="1:4">
      <c r="A69" s="109">
        <v>42779</v>
      </c>
      <c r="B69" s="52" t="s">
        <v>586</v>
      </c>
      <c r="C69" s="90">
        <v>4910.72</v>
      </c>
      <c r="D69" s="76"/>
    </row>
    <row r="70" spans="1:4">
      <c r="A70" s="109">
        <v>42779</v>
      </c>
      <c r="B70" s="52" t="s">
        <v>586</v>
      </c>
      <c r="C70" s="90">
        <v>13985.73</v>
      </c>
      <c r="D70" s="76"/>
    </row>
    <row r="71" spans="1:4">
      <c r="A71" s="109">
        <v>42779</v>
      </c>
      <c r="B71" s="52" t="s">
        <v>586</v>
      </c>
      <c r="C71" s="90">
        <v>13565.8</v>
      </c>
      <c r="D71" s="76"/>
    </row>
    <row r="72" spans="1:4">
      <c r="A72" s="109">
        <v>42780</v>
      </c>
      <c r="B72" s="52" t="s">
        <v>590</v>
      </c>
      <c r="C72" s="90"/>
      <c r="D72" s="76">
        <v>375000</v>
      </c>
    </row>
    <row r="73" spans="1:4">
      <c r="A73" s="109">
        <v>42780</v>
      </c>
      <c r="B73" s="52" t="s">
        <v>594</v>
      </c>
      <c r="C73" s="90"/>
      <c r="D73" s="76">
        <v>7000</v>
      </c>
    </row>
    <row r="74" spans="1:4">
      <c r="A74" s="109">
        <v>42783</v>
      </c>
      <c r="B74" s="52" t="s">
        <v>595</v>
      </c>
      <c r="C74" s="90"/>
      <c r="D74" s="76">
        <v>465000</v>
      </c>
    </row>
    <row r="75" spans="1:4">
      <c r="A75" s="109">
        <v>42783</v>
      </c>
      <c r="B75" s="52" t="s">
        <v>596</v>
      </c>
      <c r="C75" s="90">
        <v>459319</v>
      </c>
      <c r="D75" s="76"/>
    </row>
    <row r="76" spans="1:4">
      <c r="A76" s="109">
        <v>42784</v>
      </c>
      <c r="B76" s="52" t="s">
        <v>531</v>
      </c>
      <c r="C76" s="90">
        <v>655.36</v>
      </c>
      <c r="D76" s="76"/>
    </row>
    <row r="77" spans="1:4">
      <c r="A77" s="109">
        <v>42784</v>
      </c>
      <c r="B77" s="52" t="s">
        <v>591</v>
      </c>
      <c r="C77" s="90">
        <v>4000</v>
      </c>
      <c r="D77" s="76"/>
    </row>
    <row r="78" spans="1:4">
      <c r="A78" s="109">
        <v>42784</v>
      </c>
      <c r="B78" s="41" t="s">
        <v>592</v>
      </c>
      <c r="C78" s="90">
        <v>13</v>
      </c>
      <c r="D78" s="76"/>
    </row>
    <row r="79" spans="1:4">
      <c r="A79" s="109">
        <v>42784</v>
      </c>
      <c r="B79" s="52" t="s">
        <v>591</v>
      </c>
      <c r="C79" s="90">
        <v>3000</v>
      </c>
      <c r="D79" s="76"/>
    </row>
    <row r="80" spans="1:4">
      <c r="A80" s="109">
        <v>42784</v>
      </c>
      <c r="B80" s="41" t="s">
        <v>592</v>
      </c>
      <c r="C80" s="90">
        <v>13</v>
      </c>
      <c r="D80" s="76"/>
    </row>
    <row r="81" spans="1:4">
      <c r="A81" s="109">
        <v>42784</v>
      </c>
      <c r="B81" s="52" t="s">
        <v>591</v>
      </c>
      <c r="C81" s="90">
        <v>3000</v>
      </c>
      <c r="D81" s="76"/>
    </row>
    <row r="82" spans="1:4">
      <c r="A82" s="109">
        <v>42784</v>
      </c>
      <c r="B82" s="41" t="s">
        <v>592</v>
      </c>
      <c r="C82" s="90">
        <v>13</v>
      </c>
      <c r="D82" s="76"/>
    </row>
    <row r="83" spans="1:4">
      <c r="A83" s="109">
        <v>42786</v>
      </c>
      <c r="B83" s="52" t="s">
        <v>591</v>
      </c>
      <c r="C83" s="90">
        <v>4000</v>
      </c>
      <c r="D83" s="76"/>
    </row>
    <row r="84" spans="1:4">
      <c r="A84" s="109">
        <v>42786</v>
      </c>
      <c r="B84" s="52" t="s">
        <v>592</v>
      </c>
      <c r="C84" s="90">
        <v>13</v>
      </c>
      <c r="D84" s="76"/>
    </row>
    <row r="85" spans="1:4">
      <c r="A85" s="109">
        <v>42786</v>
      </c>
      <c r="B85" s="52" t="s">
        <v>591</v>
      </c>
      <c r="C85" s="90">
        <v>3000</v>
      </c>
      <c r="D85" s="76"/>
    </row>
    <row r="86" spans="1:4">
      <c r="A86" s="109">
        <v>42786</v>
      </c>
      <c r="B86" s="52" t="s">
        <v>592</v>
      </c>
      <c r="C86" s="90">
        <v>13</v>
      </c>
      <c r="D86" s="76"/>
    </row>
    <row r="87" spans="1:4">
      <c r="A87" s="109">
        <v>42786</v>
      </c>
      <c r="B87" s="52" t="s">
        <v>591</v>
      </c>
      <c r="C87" s="90">
        <v>3000</v>
      </c>
      <c r="D87" s="76"/>
    </row>
    <row r="88" spans="1:4">
      <c r="A88" s="109">
        <v>42786</v>
      </c>
      <c r="B88" s="52" t="s">
        <v>592</v>
      </c>
      <c r="C88" s="90">
        <v>13</v>
      </c>
      <c r="D88" s="76"/>
    </row>
    <row r="89" spans="1:4">
      <c r="A89" s="109">
        <v>42786</v>
      </c>
      <c r="B89" s="52" t="s">
        <v>597</v>
      </c>
      <c r="C89" s="90"/>
      <c r="D89" s="76">
        <v>150000</v>
      </c>
    </row>
    <row r="90" spans="1:4">
      <c r="A90" s="109">
        <v>42786</v>
      </c>
      <c r="B90" s="52" t="s">
        <v>586</v>
      </c>
      <c r="C90" s="90">
        <v>6100</v>
      </c>
      <c r="D90" s="76"/>
    </row>
    <row r="91" spans="1:4">
      <c r="A91" s="109">
        <v>42786</v>
      </c>
      <c r="B91" s="52" t="s">
        <v>586</v>
      </c>
      <c r="C91" s="90">
        <v>6108.92</v>
      </c>
      <c r="D91" s="76"/>
    </row>
    <row r="92" spans="1:4">
      <c r="A92" s="109">
        <v>42786</v>
      </c>
      <c r="B92" s="52" t="s">
        <v>586</v>
      </c>
      <c r="C92" s="90">
        <v>9821.43</v>
      </c>
      <c r="D92" s="76"/>
    </row>
    <row r="93" spans="1:4">
      <c r="A93" s="109">
        <v>42786</v>
      </c>
      <c r="B93" s="52" t="s">
        <v>586</v>
      </c>
      <c r="C93" s="90">
        <v>47671.5</v>
      </c>
      <c r="D93" s="76"/>
    </row>
    <row r="94" spans="1:4">
      <c r="A94" s="109">
        <v>42787</v>
      </c>
      <c r="B94" s="52"/>
      <c r="C94" s="90">
        <v>2651.78</v>
      </c>
      <c r="D94" s="76"/>
    </row>
    <row r="95" spans="1:4">
      <c r="A95" s="109">
        <v>42787</v>
      </c>
      <c r="B95" s="52"/>
      <c r="C95" s="90">
        <v>18830</v>
      </c>
      <c r="D95" s="76"/>
    </row>
    <row r="96" spans="1:4">
      <c r="A96" s="109">
        <v>42788</v>
      </c>
      <c r="B96" s="52"/>
      <c r="C96" s="90"/>
      <c r="D96" s="76">
        <v>500000</v>
      </c>
    </row>
    <row r="97" spans="1:4">
      <c r="A97" s="109">
        <v>42788</v>
      </c>
      <c r="B97" s="52"/>
      <c r="C97" s="90">
        <v>22687.5</v>
      </c>
      <c r="D97" s="76"/>
    </row>
    <row r="98" spans="1:4">
      <c r="A98" s="109">
        <v>42788</v>
      </c>
      <c r="B98" s="52"/>
      <c r="C98" s="90">
        <v>12675</v>
      </c>
      <c r="D98" s="76"/>
    </row>
    <row r="99" spans="1:4">
      <c r="A99" s="109">
        <v>42789</v>
      </c>
      <c r="B99" s="52"/>
      <c r="C99" s="90">
        <v>14683.03</v>
      </c>
      <c r="D99" s="76"/>
    </row>
    <row r="100" spans="1:4">
      <c r="A100" s="109">
        <v>42790</v>
      </c>
      <c r="B100" s="52" t="s">
        <v>598</v>
      </c>
      <c r="C100" s="90"/>
      <c r="D100" s="76">
        <v>1265000</v>
      </c>
    </row>
    <row r="101" spans="1:4">
      <c r="A101" s="109">
        <v>42790</v>
      </c>
      <c r="B101" s="52" t="s">
        <v>599</v>
      </c>
      <c r="C101" s="90"/>
      <c r="D101" s="76">
        <v>1000000</v>
      </c>
    </row>
    <row r="102" spans="1:4">
      <c r="A102" s="109">
        <v>42790</v>
      </c>
      <c r="B102" s="52" t="s">
        <v>600</v>
      </c>
      <c r="C102" s="90">
        <v>50000</v>
      </c>
      <c r="D102" s="76"/>
    </row>
    <row r="103" spans="1:4">
      <c r="A103" s="109">
        <v>42790</v>
      </c>
      <c r="B103" s="52" t="s">
        <v>591</v>
      </c>
      <c r="C103" s="90">
        <v>4000</v>
      </c>
      <c r="D103" s="76"/>
    </row>
    <row r="104" spans="1:4">
      <c r="A104" s="109">
        <v>42790</v>
      </c>
      <c r="B104" s="52" t="s">
        <v>592</v>
      </c>
      <c r="C104" s="90">
        <v>13</v>
      </c>
      <c r="D104" s="76"/>
    </row>
    <row r="105" spans="1:4">
      <c r="A105" s="109">
        <v>42790</v>
      </c>
      <c r="B105" s="52" t="s">
        <v>591</v>
      </c>
      <c r="C105" s="90">
        <v>3000</v>
      </c>
      <c r="D105" s="76"/>
    </row>
    <row r="106" spans="1:4">
      <c r="A106" s="109">
        <v>42790</v>
      </c>
      <c r="B106" s="52" t="s">
        <v>592</v>
      </c>
      <c r="C106" s="90">
        <v>13</v>
      </c>
      <c r="D106" s="76"/>
    </row>
    <row r="107" spans="1:4">
      <c r="A107" s="109">
        <v>42790</v>
      </c>
      <c r="B107" s="52" t="s">
        <v>591</v>
      </c>
      <c r="C107" s="90">
        <v>3000</v>
      </c>
      <c r="D107" s="76"/>
    </row>
    <row r="108" spans="1:4">
      <c r="A108" s="109">
        <v>42790</v>
      </c>
      <c r="B108" s="52" t="s">
        <v>592</v>
      </c>
      <c r="C108" s="90">
        <v>13</v>
      </c>
      <c r="D108" s="76"/>
    </row>
    <row r="109" spans="1:4">
      <c r="A109" s="109">
        <v>42790</v>
      </c>
      <c r="B109" s="52" t="s">
        <v>601</v>
      </c>
      <c r="C109" s="90">
        <v>41000</v>
      </c>
      <c r="D109" s="76"/>
    </row>
    <row r="110" spans="1:4">
      <c r="A110" s="109">
        <v>42790</v>
      </c>
      <c r="B110" s="52" t="s">
        <v>391</v>
      </c>
      <c r="C110" s="90">
        <v>50</v>
      </c>
      <c r="D110" s="76"/>
    </row>
    <row r="111" spans="1:4">
      <c r="A111" s="109">
        <v>42790</v>
      </c>
      <c r="B111" s="52" t="s">
        <v>358</v>
      </c>
      <c r="C111" s="90">
        <v>9</v>
      </c>
      <c r="D111" s="76"/>
    </row>
    <row r="112" spans="1:4">
      <c r="A112" s="109">
        <v>42795</v>
      </c>
      <c r="B112" s="52"/>
      <c r="C112" s="90">
        <v>12591.06</v>
      </c>
      <c r="D112" s="76"/>
    </row>
    <row r="113" spans="1:4">
      <c r="A113" s="109">
        <v>42795</v>
      </c>
      <c r="B113" s="52"/>
      <c r="C113" s="90"/>
      <c r="D113" s="76">
        <v>275000</v>
      </c>
    </row>
    <row r="114" spans="1:4">
      <c r="A114" s="109">
        <v>42795</v>
      </c>
      <c r="B114" s="52" t="s">
        <v>602</v>
      </c>
      <c r="C114" s="90"/>
      <c r="D114" s="76">
        <v>600000</v>
      </c>
    </row>
    <row r="115" spans="1:4">
      <c r="A115" s="109">
        <v>42795</v>
      </c>
      <c r="B115" s="52" t="s">
        <v>603</v>
      </c>
      <c r="C115" s="90">
        <v>3000000</v>
      </c>
      <c r="D115" s="76"/>
    </row>
    <row r="116" spans="1:4">
      <c r="A116" s="109">
        <v>42795</v>
      </c>
      <c r="B116" s="52" t="s">
        <v>604</v>
      </c>
      <c r="C116" s="90">
        <v>27</v>
      </c>
      <c r="D116" s="76"/>
    </row>
    <row r="117" spans="1:4">
      <c r="A117" s="109">
        <v>42795</v>
      </c>
      <c r="B117" s="52" t="s">
        <v>605</v>
      </c>
      <c r="C117" s="90">
        <v>1659</v>
      </c>
      <c r="D117" s="76"/>
    </row>
    <row r="118" spans="1:4">
      <c r="A118" s="109">
        <v>42795</v>
      </c>
      <c r="B118" s="52" t="s">
        <v>606</v>
      </c>
      <c r="C118" s="90">
        <v>80000</v>
      </c>
      <c r="D118" s="76"/>
    </row>
    <row r="119" spans="1:4">
      <c r="A119" s="109">
        <v>42795</v>
      </c>
      <c r="B119" s="52" t="s">
        <v>586</v>
      </c>
      <c r="C119" s="90">
        <v>5808</v>
      </c>
      <c r="D119" s="76"/>
    </row>
    <row r="120" spans="1:4">
      <c r="A120" s="109">
        <v>42795</v>
      </c>
      <c r="B120" s="52" t="s">
        <v>607</v>
      </c>
      <c r="C120" s="90">
        <v>245854.95</v>
      </c>
      <c r="D120" s="76"/>
    </row>
    <row r="121" spans="1:4">
      <c r="A121" s="109">
        <v>42796</v>
      </c>
      <c r="B121" s="52" t="s">
        <v>608</v>
      </c>
      <c r="C121" s="90">
        <v>641.54</v>
      </c>
      <c r="D121" s="76"/>
    </row>
    <row r="122" spans="1:4">
      <c r="A122" s="109">
        <v>42796</v>
      </c>
      <c r="B122" s="52"/>
      <c r="C122" s="90">
        <v>5000</v>
      </c>
      <c r="D122" s="76"/>
    </row>
    <row r="123" spans="1:4">
      <c r="A123" s="109">
        <v>42796</v>
      </c>
      <c r="B123" s="52" t="s">
        <v>591</v>
      </c>
      <c r="C123" s="90">
        <v>4000</v>
      </c>
      <c r="D123" s="76"/>
    </row>
    <row r="124" spans="1:4">
      <c r="A124" s="109">
        <v>42796</v>
      </c>
      <c r="B124" s="52" t="s">
        <v>592</v>
      </c>
      <c r="C124" s="90">
        <v>13</v>
      </c>
      <c r="D124" s="76"/>
    </row>
    <row r="125" spans="1:4">
      <c r="A125" s="109">
        <v>42796</v>
      </c>
      <c r="B125" s="52" t="s">
        <v>591</v>
      </c>
      <c r="C125" s="90">
        <v>3000</v>
      </c>
      <c r="D125" s="76"/>
    </row>
    <row r="126" spans="1:4">
      <c r="A126" s="109">
        <v>42796</v>
      </c>
      <c r="B126" s="52" t="s">
        <v>592</v>
      </c>
      <c r="C126" s="90">
        <v>13</v>
      </c>
      <c r="D126" s="76"/>
    </row>
    <row r="127" spans="1:4">
      <c r="A127" s="109">
        <v>42796</v>
      </c>
      <c r="B127" s="52" t="s">
        <v>591</v>
      </c>
      <c r="C127" s="90">
        <v>3000</v>
      </c>
      <c r="D127" s="76"/>
    </row>
    <row r="128" spans="1:4">
      <c r="A128" s="109">
        <v>42796</v>
      </c>
      <c r="B128" s="52" t="s">
        <v>592</v>
      </c>
      <c r="C128" s="90">
        <v>13</v>
      </c>
      <c r="D128" s="76"/>
    </row>
    <row r="129" spans="1:4">
      <c r="A129" s="109">
        <v>42796</v>
      </c>
      <c r="B129" s="52" t="s">
        <v>586</v>
      </c>
      <c r="C129" s="90">
        <v>18344.46</v>
      </c>
      <c r="D129" s="76"/>
    </row>
    <row r="130" spans="1:4">
      <c r="A130" s="109">
        <v>42797</v>
      </c>
      <c r="B130" s="52" t="s">
        <v>586</v>
      </c>
      <c r="C130" s="90">
        <v>5000</v>
      </c>
      <c r="D130" s="76"/>
    </row>
    <row r="131" spans="1:4">
      <c r="A131" s="109">
        <v>42797</v>
      </c>
      <c r="B131" s="52" t="s">
        <v>586</v>
      </c>
      <c r="C131" s="90">
        <v>8250</v>
      </c>
      <c r="D131" s="76"/>
    </row>
    <row r="132" spans="1:4">
      <c r="A132" s="109">
        <v>42797</v>
      </c>
      <c r="B132" s="52" t="s">
        <v>586</v>
      </c>
      <c r="C132" s="90">
        <v>50000</v>
      </c>
      <c r="D132" s="76"/>
    </row>
    <row r="133" spans="1:4">
      <c r="A133" s="109">
        <v>42797</v>
      </c>
      <c r="B133" s="52" t="s">
        <v>586</v>
      </c>
      <c r="C133" s="90">
        <v>15195.52</v>
      </c>
      <c r="D133" s="76"/>
    </row>
    <row r="134" spans="1:4">
      <c r="A134" s="109">
        <v>42797</v>
      </c>
      <c r="B134" s="52" t="s">
        <v>586</v>
      </c>
      <c r="C134" s="90">
        <v>20000</v>
      </c>
      <c r="D134" s="76"/>
    </row>
    <row r="135" spans="1:4">
      <c r="A135" s="109">
        <v>42800</v>
      </c>
      <c r="B135" s="52" t="s">
        <v>586</v>
      </c>
      <c r="C135" s="90">
        <v>16519.650000000001</v>
      </c>
      <c r="D135" s="76"/>
    </row>
    <row r="136" spans="1:4">
      <c r="A136" s="109">
        <v>42800</v>
      </c>
      <c r="B136" s="52" t="s">
        <v>586</v>
      </c>
      <c r="C136" s="90">
        <v>3400</v>
      </c>
      <c r="D136" s="76"/>
    </row>
    <row r="137" spans="1:4">
      <c r="A137" s="109">
        <v>42800</v>
      </c>
      <c r="B137" s="52" t="s">
        <v>586</v>
      </c>
      <c r="C137" s="90">
        <v>14400.18</v>
      </c>
      <c r="D137" s="76"/>
    </row>
    <row r="138" spans="1:4">
      <c r="A138" s="109">
        <v>42800</v>
      </c>
      <c r="B138" s="52" t="s">
        <v>586</v>
      </c>
      <c r="C138" s="90">
        <v>30593.75</v>
      </c>
      <c r="D138" s="76"/>
    </row>
    <row r="139" spans="1:4">
      <c r="A139" s="109">
        <v>42800</v>
      </c>
      <c r="B139" s="52" t="s">
        <v>586</v>
      </c>
      <c r="C139" s="90">
        <v>9133.93</v>
      </c>
      <c r="D139" s="76"/>
    </row>
    <row r="140" spans="1:4">
      <c r="A140" s="109">
        <v>42800</v>
      </c>
      <c r="B140" s="52" t="s">
        <v>586</v>
      </c>
      <c r="C140" s="90">
        <v>10450</v>
      </c>
      <c r="D140" s="76"/>
    </row>
    <row r="141" spans="1:4">
      <c r="A141" s="109">
        <v>42800</v>
      </c>
      <c r="B141" s="52" t="s">
        <v>586</v>
      </c>
      <c r="C141" s="90">
        <v>10803.57</v>
      </c>
      <c r="D141" s="76"/>
    </row>
    <row r="142" spans="1:4">
      <c r="A142" s="109"/>
      <c r="B142" s="52" t="s">
        <v>586</v>
      </c>
      <c r="C142" s="90">
        <v>54017.85</v>
      </c>
      <c r="D142" s="76"/>
    </row>
    <row r="143" spans="1:4">
      <c r="A143" s="109"/>
      <c r="B143" s="52" t="s">
        <v>586</v>
      </c>
      <c r="C143" s="90">
        <v>5370</v>
      </c>
      <c r="D143" s="76"/>
    </row>
    <row r="144" spans="1:4">
      <c r="A144" s="109"/>
      <c r="B144" s="52" t="s">
        <v>586</v>
      </c>
      <c r="C144" s="90">
        <v>50000</v>
      </c>
      <c r="D144" s="76"/>
    </row>
    <row r="145" spans="1:4">
      <c r="A145" s="109"/>
      <c r="B145" s="52" t="s">
        <v>586</v>
      </c>
      <c r="C145" s="90">
        <v>6433.04</v>
      </c>
      <c r="D145" s="76"/>
    </row>
    <row r="146" spans="1:4">
      <c r="A146" s="109"/>
      <c r="B146" s="52" t="s">
        <v>586</v>
      </c>
      <c r="C146" s="90">
        <v>12100</v>
      </c>
      <c r="D146" s="76"/>
    </row>
    <row r="147" spans="1:4">
      <c r="A147" s="109"/>
      <c r="B147" s="52" t="s">
        <v>586</v>
      </c>
      <c r="C147" s="90">
        <v>4000</v>
      </c>
      <c r="D147" s="76"/>
    </row>
    <row r="148" spans="1:4">
      <c r="A148" s="109"/>
      <c r="B148" s="52" t="s">
        <v>609</v>
      </c>
      <c r="C148" s="90">
        <v>103000</v>
      </c>
      <c r="D148" s="76"/>
    </row>
    <row r="149" spans="1:4">
      <c r="A149" s="109"/>
      <c r="B149" s="52" t="s">
        <v>586</v>
      </c>
      <c r="C149" s="90">
        <v>27</v>
      </c>
      <c r="D149" s="76"/>
    </row>
    <row r="150" spans="1:4">
      <c r="A150" s="109"/>
      <c r="B150" s="52" t="s">
        <v>586</v>
      </c>
      <c r="C150" s="90">
        <v>35990</v>
      </c>
      <c r="D150" s="76"/>
    </row>
    <row r="151" spans="1:4">
      <c r="A151" s="109"/>
      <c r="B151" s="52" t="s">
        <v>586</v>
      </c>
      <c r="C151" s="90">
        <v>5746.94</v>
      </c>
      <c r="D151" s="76"/>
    </row>
    <row r="152" spans="1:4">
      <c r="A152" s="109"/>
      <c r="B152" s="52" t="s">
        <v>591</v>
      </c>
      <c r="C152" s="90">
        <v>4000</v>
      </c>
      <c r="D152" s="76"/>
    </row>
    <row r="153" spans="1:4">
      <c r="A153" s="109"/>
      <c r="B153" s="52" t="s">
        <v>592</v>
      </c>
      <c r="C153" s="90">
        <v>13</v>
      </c>
      <c r="D153" s="76"/>
    </row>
    <row r="154" spans="1:4">
      <c r="A154" s="109"/>
      <c r="B154" s="52" t="s">
        <v>610</v>
      </c>
      <c r="C154" s="90">
        <v>13</v>
      </c>
      <c r="D154" s="76"/>
    </row>
    <row r="155" spans="1:4">
      <c r="A155" s="109"/>
      <c r="B155" s="52" t="s">
        <v>610</v>
      </c>
      <c r="C155" s="90">
        <v>13</v>
      </c>
      <c r="D155" s="76"/>
    </row>
    <row r="156" spans="1:4">
      <c r="A156" s="109"/>
      <c r="B156" s="52" t="s">
        <v>610</v>
      </c>
      <c r="C156" s="90">
        <v>13</v>
      </c>
      <c r="D156" s="76"/>
    </row>
    <row r="157" spans="1:4">
      <c r="A157" s="109"/>
      <c r="B157" s="52" t="s">
        <v>586</v>
      </c>
      <c r="C157" s="90">
        <v>4517.8500000000004</v>
      </c>
      <c r="D157" s="76"/>
    </row>
    <row r="158" spans="1:4">
      <c r="A158" s="109"/>
      <c r="B158" s="52" t="s">
        <v>611</v>
      </c>
      <c r="C158" s="90">
        <v>33000</v>
      </c>
      <c r="D158" s="76"/>
    </row>
    <row r="159" spans="1:4">
      <c r="A159" s="109"/>
      <c r="B159" s="52"/>
      <c r="C159" s="90">
        <v>8642.85</v>
      </c>
      <c r="D159" s="76"/>
    </row>
    <row r="160" spans="1:4">
      <c r="A160" s="109"/>
      <c r="B160" s="52"/>
      <c r="C160" s="90">
        <v>5696.43</v>
      </c>
      <c r="D160" s="76"/>
    </row>
    <row r="161" spans="1:4">
      <c r="A161" s="109"/>
      <c r="B161" s="52"/>
      <c r="C161" s="90">
        <v>15818.21</v>
      </c>
      <c r="D161" s="76"/>
    </row>
    <row r="162" spans="1:4">
      <c r="A162" s="109"/>
      <c r="B162" s="52"/>
      <c r="C162" s="90"/>
      <c r="D162" s="76">
        <v>245000</v>
      </c>
    </row>
    <row r="163" spans="1:4">
      <c r="A163" s="109"/>
      <c r="B163" s="52"/>
      <c r="C163" s="90"/>
      <c r="D163" s="76">
        <v>220000</v>
      </c>
    </row>
    <row r="164" spans="1:4">
      <c r="A164" s="109"/>
      <c r="B164" s="52"/>
      <c r="C164" s="90"/>
      <c r="D164" s="76">
        <v>13</v>
      </c>
    </row>
    <row r="165" spans="1:4">
      <c r="A165" s="109"/>
      <c r="B165" s="52"/>
      <c r="C165" s="90"/>
      <c r="D165" s="76">
        <v>13</v>
      </c>
    </row>
    <row r="166" spans="1:4">
      <c r="A166" s="109"/>
      <c r="B166" s="52"/>
      <c r="C166" s="90"/>
      <c r="D166" s="76">
        <v>13</v>
      </c>
    </row>
    <row r="167" spans="1:4">
      <c r="A167" s="109"/>
      <c r="B167" s="52"/>
      <c r="C167" s="90">
        <v>6600</v>
      </c>
      <c r="D167" s="76"/>
    </row>
    <row r="168" spans="1:4">
      <c r="A168" s="109"/>
      <c r="B168" s="52"/>
      <c r="C168" s="90">
        <v>2200</v>
      </c>
      <c r="D168" s="76"/>
    </row>
    <row r="169" spans="1:4">
      <c r="A169" s="109"/>
      <c r="B169" s="52"/>
      <c r="C169" s="90">
        <v>21340</v>
      </c>
      <c r="D169" s="76"/>
    </row>
    <row r="170" spans="1:4">
      <c r="A170" s="109"/>
      <c r="B170" s="52"/>
      <c r="C170" s="90">
        <v>16600</v>
      </c>
      <c r="D170" s="76"/>
    </row>
    <row r="171" spans="1:4">
      <c r="A171" s="109"/>
      <c r="B171" s="52"/>
      <c r="C171" s="90">
        <v>22100</v>
      </c>
      <c r="D171" s="76"/>
    </row>
    <row r="172" spans="1:4">
      <c r="A172" s="109"/>
      <c r="B172" s="52"/>
      <c r="C172" s="90">
        <v>7557.59</v>
      </c>
      <c r="D172" s="76"/>
    </row>
    <row r="173" spans="1:4">
      <c r="A173" s="109"/>
      <c r="B173" s="52"/>
      <c r="C173" s="90">
        <v>11412.5</v>
      </c>
      <c r="D173" s="76"/>
    </row>
    <row r="174" spans="1:4">
      <c r="A174" s="109"/>
      <c r="B174" s="52"/>
      <c r="C174" s="90">
        <v>3339.29</v>
      </c>
      <c r="D174" s="76"/>
    </row>
    <row r="175" spans="1:4">
      <c r="A175" s="109"/>
      <c r="B175" s="52"/>
      <c r="C175" s="90">
        <v>9766.07</v>
      </c>
      <c r="D175" s="76"/>
    </row>
    <row r="176" spans="1:4">
      <c r="A176" s="109"/>
      <c r="B176" s="52"/>
      <c r="C176" s="90">
        <v>16576</v>
      </c>
      <c r="D176" s="76"/>
    </row>
    <row r="177" spans="1:4">
      <c r="A177" s="109"/>
      <c r="B177" s="52"/>
      <c r="C177" s="90">
        <v>10191.530000000001</v>
      </c>
      <c r="D177" s="76"/>
    </row>
    <row r="178" spans="1:4">
      <c r="A178" s="109"/>
      <c r="B178" s="52"/>
      <c r="C178" s="90">
        <v>17840.43</v>
      </c>
      <c r="D178" s="76"/>
    </row>
    <row r="179" spans="1:4">
      <c r="A179" s="109"/>
      <c r="B179" s="52"/>
      <c r="C179" s="90">
        <v>6000</v>
      </c>
      <c r="D179" s="76"/>
    </row>
    <row r="180" spans="1:4">
      <c r="A180" s="109"/>
      <c r="B180" s="52"/>
      <c r="C180" s="90"/>
      <c r="D180" s="76">
        <v>540000</v>
      </c>
    </row>
    <row r="181" spans="1:4">
      <c r="A181" s="109"/>
      <c r="B181" s="52"/>
      <c r="C181" s="90">
        <v>3928.57</v>
      </c>
      <c r="D181" s="76"/>
    </row>
    <row r="182" spans="1:4">
      <c r="A182" s="109"/>
      <c r="B182" s="52"/>
      <c r="C182" s="90">
        <v>1200000</v>
      </c>
      <c r="D182" s="76"/>
    </row>
    <row r="183" spans="1:4">
      <c r="A183" s="109"/>
      <c r="B183" s="52"/>
      <c r="C183" s="90"/>
      <c r="D183" s="76">
        <v>220000</v>
      </c>
    </row>
    <row r="184" spans="1:4">
      <c r="A184" s="109"/>
      <c r="B184" s="52"/>
      <c r="C184" s="90"/>
      <c r="D184" s="76">
        <v>1260000</v>
      </c>
    </row>
    <row r="185" spans="1:4">
      <c r="A185" s="109"/>
      <c r="B185" s="52"/>
      <c r="C185" s="90"/>
      <c r="D185" s="76">
        <v>1130000</v>
      </c>
    </row>
    <row r="186" spans="1:4">
      <c r="A186" s="109"/>
      <c r="B186" s="52"/>
      <c r="C186" s="90">
        <v>1000000</v>
      </c>
      <c r="D186" s="76"/>
    </row>
    <row r="187" spans="1:4">
      <c r="A187" s="109"/>
      <c r="B187" s="52"/>
      <c r="C187" s="90">
        <v>11913.37</v>
      </c>
      <c r="D187" s="76"/>
    </row>
    <row r="188" spans="1:4">
      <c r="A188" s="109"/>
      <c r="B188" s="52"/>
      <c r="C188" s="90">
        <v>3900</v>
      </c>
      <c r="D188" s="76"/>
    </row>
    <row r="189" spans="1:4">
      <c r="A189" s="109"/>
      <c r="B189" s="52"/>
      <c r="C189" s="90"/>
      <c r="D189" s="76">
        <v>300100</v>
      </c>
    </row>
    <row r="190" spans="1:4">
      <c r="A190" s="109"/>
      <c r="B190" s="52"/>
      <c r="C190" s="90"/>
      <c r="D190" s="76">
        <v>500000</v>
      </c>
    </row>
    <row r="191" spans="1:4">
      <c r="A191" s="109"/>
      <c r="B191" s="52"/>
      <c r="C191" s="90"/>
      <c r="D191" s="76">
        <v>300000</v>
      </c>
    </row>
    <row r="192" spans="1:4">
      <c r="A192" s="109"/>
      <c r="B192" s="52"/>
      <c r="C192" s="90"/>
      <c r="D192" s="76">
        <v>175000</v>
      </c>
    </row>
    <row r="193" spans="1:4">
      <c r="A193" s="109"/>
      <c r="B193" s="52" t="s">
        <v>612</v>
      </c>
      <c r="C193" s="90">
        <v>500000</v>
      </c>
      <c r="D193" s="76"/>
    </row>
    <row r="194" spans="1:4">
      <c r="A194" s="109"/>
      <c r="B194" s="52"/>
      <c r="C194" s="90">
        <v>6069.64</v>
      </c>
      <c r="D194" s="76"/>
    </row>
    <row r="195" spans="1:4">
      <c r="A195" s="109"/>
      <c r="B195" s="52"/>
      <c r="C195" s="90">
        <v>44000</v>
      </c>
      <c r="D195" s="76"/>
    </row>
    <row r="196" spans="1:4">
      <c r="A196" s="109"/>
      <c r="B196" s="52"/>
      <c r="C196" s="90">
        <v>2200</v>
      </c>
      <c r="D196" s="76"/>
    </row>
    <row r="197" spans="1:4">
      <c r="A197" s="109">
        <v>42810</v>
      </c>
      <c r="B197" s="106" t="s">
        <v>613</v>
      </c>
      <c r="C197" s="90">
        <v>1000000</v>
      </c>
      <c r="D197" s="76"/>
    </row>
    <row r="198" spans="1:4">
      <c r="A198" s="109">
        <v>42810</v>
      </c>
      <c r="B198" s="52" t="s">
        <v>614</v>
      </c>
      <c r="C198" s="90">
        <v>27</v>
      </c>
      <c r="D198" s="76"/>
    </row>
    <row r="199" spans="1:4">
      <c r="A199" s="109">
        <v>42810</v>
      </c>
      <c r="B199" s="52" t="s">
        <v>615</v>
      </c>
      <c r="C199" s="90"/>
      <c r="D199" s="76">
        <v>276000</v>
      </c>
    </row>
    <row r="200" spans="1:4">
      <c r="A200" s="109">
        <v>42810</v>
      </c>
      <c r="B200" s="52" t="s">
        <v>616</v>
      </c>
      <c r="C200" s="90">
        <v>1000000</v>
      </c>
      <c r="D200" s="76"/>
    </row>
    <row r="201" spans="1:4">
      <c r="A201" s="109">
        <v>42810</v>
      </c>
      <c r="B201" s="52" t="s">
        <v>617</v>
      </c>
      <c r="C201" s="90"/>
      <c r="D201" s="76">
        <v>400000</v>
      </c>
    </row>
    <row r="202" spans="1:4">
      <c r="A202" s="109">
        <v>42810</v>
      </c>
      <c r="B202" s="52" t="s">
        <v>386</v>
      </c>
      <c r="C202" s="90"/>
      <c r="D202" s="76">
        <v>105000</v>
      </c>
    </row>
    <row r="203" spans="1:4">
      <c r="A203" s="109">
        <v>42810</v>
      </c>
      <c r="B203" s="52" t="s">
        <v>386</v>
      </c>
      <c r="C203" s="90"/>
      <c r="D203" s="76">
        <v>730000</v>
      </c>
    </row>
    <row r="204" spans="1:4">
      <c r="A204" s="109">
        <v>42810</v>
      </c>
      <c r="B204" s="52" t="s">
        <v>618</v>
      </c>
      <c r="C204" s="90">
        <v>445000</v>
      </c>
      <c r="D204" s="76"/>
    </row>
    <row r="205" spans="1:4">
      <c r="A205" s="109">
        <v>42810</v>
      </c>
      <c r="B205" s="52" t="s">
        <v>180</v>
      </c>
      <c r="C205" s="90">
        <v>632584.4</v>
      </c>
      <c r="D205" s="76"/>
    </row>
    <row r="206" spans="1:4">
      <c r="A206" s="109">
        <v>42810</v>
      </c>
      <c r="B206" s="52" t="s">
        <v>586</v>
      </c>
      <c r="C206" s="90">
        <v>7169.64</v>
      </c>
      <c r="D206" s="76"/>
    </row>
    <row r="207" spans="1:4">
      <c r="A207" s="109">
        <v>42810</v>
      </c>
      <c r="B207" s="52" t="s">
        <v>586</v>
      </c>
      <c r="C207" s="90">
        <v>700</v>
      </c>
      <c r="D207" s="76"/>
    </row>
    <row r="208" spans="1:4">
      <c r="A208" s="109">
        <v>42810</v>
      </c>
      <c r="B208" s="52" t="s">
        <v>586</v>
      </c>
      <c r="C208" s="90">
        <v>10100</v>
      </c>
      <c r="D208" s="76"/>
    </row>
    <row r="209" spans="1:4">
      <c r="A209" s="109">
        <v>42811</v>
      </c>
      <c r="B209" s="52" t="s">
        <v>619</v>
      </c>
      <c r="C209" s="90"/>
      <c r="D209" s="76">
        <v>500000</v>
      </c>
    </row>
    <row r="210" spans="1:4">
      <c r="A210" s="109">
        <v>42811</v>
      </c>
      <c r="B210" s="52" t="s">
        <v>620</v>
      </c>
      <c r="C210" s="90"/>
      <c r="D210" s="76">
        <v>400000</v>
      </c>
    </row>
    <row r="211" spans="1:4">
      <c r="A211" s="109">
        <v>42811</v>
      </c>
      <c r="B211" s="52" t="s">
        <v>586</v>
      </c>
      <c r="C211" s="90">
        <v>13500</v>
      </c>
      <c r="D211" s="76"/>
    </row>
    <row r="212" spans="1:4">
      <c r="A212" s="109">
        <v>42811</v>
      </c>
      <c r="B212" s="52" t="s">
        <v>586</v>
      </c>
      <c r="C212" s="90">
        <v>3190</v>
      </c>
      <c r="D212" s="76"/>
    </row>
    <row r="213" spans="1:4">
      <c r="A213" s="109">
        <v>42811</v>
      </c>
      <c r="B213" s="52" t="s">
        <v>586</v>
      </c>
      <c r="C213" s="90">
        <v>13500</v>
      </c>
      <c r="D213" s="76"/>
    </row>
    <row r="214" spans="1:4">
      <c r="A214" s="109">
        <v>42811</v>
      </c>
      <c r="B214" s="52" t="s">
        <v>586</v>
      </c>
      <c r="C214" s="90">
        <v>332.92</v>
      </c>
      <c r="D214" s="76"/>
    </row>
    <row r="215" spans="1:4">
      <c r="A215" s="109">
        <v>42811</v>
      </c>
      <c r="B215" s="52" t="s">
        <v>586</v>
      </c>
      <c r="C215" s="90">
        <v>39800</v>
      </c>
      <c r="D215" s="76"/>
    </row>
    <row r="216" spans="1:4">
      <c r="A216" s="109">
        <v>42814</v>
      </c>
      <c r="B216" s="52" t="s">
        <v>586</v>
      </c>
      <c r="C216" s="90">
        <v>4743.3999999999996</v>
      </c>
      <c r="D216" s="76"/>
    </row>
    <row r="217" spans="1:4">
      <c r="A217" s="109">
        <v>42814</v>
      </c>
      <c r="B217" s="52" t="s">
        <v>386</v>
      </c>
      <c r="C217" s="90"/>
      <c r="D217" s="76">
        <v>56000</v>
      </c>
    </row>
    <row r="218" spans="1:4">
      <c r="A218" s="109">
        <v>42814</v>
      </c>
      <c r="B218" s="52" t="s">
        <v>586</v>
      </c>
      <c r="C218" s="90">
        <v>21100</v>
      </c>
      <c r="D218" s="76"/>
    </row>
    <row r="219" spans="1:4">
      <c r="A219" s="109">
        <v>42814</v>
      </c>
      <c r="B219" s="52" t="s">
        <v>386</v>
      </c>
      <c r="C219" s="90"/>
      <c r="D219" s="76">
        <v>104000</v>
      </c>
    </row>
    <row r="220" spans="1:4">
      <c r="A220" s="109">
        <v>42814</v>
      </c>
      <c r="B220" s="52" t="s">
        <v>586</v>
      </c>
      <c r="C220" s="90">
        <v>4500</v>
      </c>
      <c r="D220" s="76"/>
    </row>
    <row r="221" spans="1:4">
      <c r="A221" s="109">
        <v>42814</v>
      </c>
      <c r="B221" s="52" t="s">
        <v>586</v>
      </c>
      <c r="C221" s="90">
        <v>2701</v>
      </c>
      <c r="D221" s="76"/>
    </row>
    <row r="222" spans="1:4">
      <c r="A222" s="109">
        <v>42814</v>
      </c>
      <c r="B222" s="52" t="s">
        <v>586</v>
      </c>
      <c r="C222" s="90">
        <v>4714.29</v>
      </c>
      <c r="D222" s="76"/>
    </row>
    <row r="223" spans="1:4">
      <c r="A223" s="109">
        <v>42815</v>
      </c>
      <c r="B223" s="52" t="s">
        <v>619</v>
      </c>
      <c r="C223" s="90"/>
      <c r="D223" s="76">
        <v>500000</v>
      </c>
    </row>
    <row r="224" spans="1:4">
      <c r="A224" s="109">
        <v>42815</v>
      </c>
      <c r="B224" s="52" t="s">
        <v>586</v>
      </c>
      <c r="C224" s="90">
        <v>25000</v>
      </c>
      <c r="D224" s="76"/>
    </row>
    <row r="225" spans="1:4">
      <c r="A225" s="109">
        <v>42815</v>
      </c>
      <c r="B225" s="52" t="s">
        <v>386</v>
      </c>
      <c r="C225" s="90"/>
      <c r="D225" s="76">
        <v>274000</v>
      </c>
    </row>
    <row r="226" spans="1:4">
      <c r="A226" s="109">
        <v>42816</v>
      </c>
      <c r="B226" s="52" t="s">
        <v>621</v>
      </c>
      <c r="C226" s="90">
        <v>114640</v>
      </c>
      <c r="D226" s="76"/>
    </row>
    <row r="227" spans="1:4">
      <c r="A227" s="109">
        <v>42816</v>
      </c>
      <c r="B227" s="52" t="s">
        <v>386</v>
      </c>
      <c r="C227" s="90"/>
      <c r="D227" s="76">
        <v>112000</v>
      </c>
    </row>
    <row r="228" spans="1:4">
      <c r="A228" s="109">
        <v>42816</v>
      </c>
      <c r="B228" s="52" t="s">
        <v>591</v>
      </c>
      <c r="C228" s="90">
        <v>4000</v>
      </c>
      <c r="D228" s="76"/>
    </row>
    <row r="229" spans="1:4">
      <c r="A229" s="109">
        <v>42816</v>
      </c>
      <c r="B229" s="52" t="s">
        <v>592</v>
      </c>
      <c r="C229" s="90">
        <v>13</v>
      </c>
      <c r="D229" s="76"/>
    </row>
    <row r="230" spans="1:4">
      <c r="A230" s="109">
        <v>42816</v>
      </c>
      <c r="B230" s="52" t="s">
        <v>591</v>
      </c>
      <c r="C230" s="90">
        <v>3000</v>
      </c>
      <c r="D230" s="76"/>
    </row>
    <row r="231" spans="1:4">
      <c r="A231" s="109">
        <v>42816</v>
      </c>
      <c r="B231" s="52" t="s">
        <v>592</v>
      </c>
      <c r="C231" s="90">
        <v>13</v>
      </c>
      <c r="D231" s="76"/>
    </row>
    <row r="232" spans="1:4">
      <c r="A232" s="109">
        <v>42816</v>
      </c>
      <c r="B232" s="52" t="s">
        <v>591</v>
      </c>
      <c r="C232" s="90">
        <v>3000</v>
      </c>
      <c r="D232" s="76"/>
    </row>
    <row r="233" spans="1:4">
      <c r="A233" s="109">
        <v>42816</v>
      </c>
      <c r="B233" s="52" t="s">
        <v>592</v>
      </c>
      <c r="C233" s="90">
        <v>13</v>
      </c>
      <c r="D233" s="76"/>
    </row>
    <row r="234" spans="1:4">
      <c r="A234" s="109">
        <v>42816</v>
      </c>
      <c r="B234" s="52" t="s">
        <v>622</v>
      </c>
      <c r="C234" s="90">
        <v>50000</v>
      </c>
      <c r="D234" s="76"/>
    </row>
    <row r="235" spans="1:4">
      <c r="A235" s="109">
        <v>42817</v>
      </c>
      <c r="B235" s="52" t="s">
        <v>386</v>
      </c>
      <c r="C235" s="90"/>
      <c r="D235" s="76">
        <v>56000</v>
      </c>
    </row>
    <row r="236" spans="1:4">
      <c r="A236" s="109">
        <v>42817</v>
      </c>
      <c r="B236" s="52" t="s">
        <v>620</v>
      </c>
      <c r="C236" s="90"/>
      <c r="D236" s="76">
        <v>400000</v>
      </c>
    </row>
    <row r="237" spans="1:4">
      <c r="A237" s="109">
        <v>42817</v>
      </c>
      <c r="B237" s="52" t="s">
        <v>622</v>
      </c>
      <c r="C237" s="90">
        <v>50000</v>
      </c>
      <c r="D237" s="76"/>
    </row>
    <row r="238" spans="1:4">
      <c r="A238" s="109">
        <v>42817</v>
      </c>
      <c r="B238" s="52" t="s">
        <v>623</v>
      </c>
      <c r="C238" s="90">
        <v>2400000</v>
      </c>
      <c r="D238" s="76"/>
    </row>
    <row r="239" spans="1:4">
      <c r="A239" s="109">
        <v>42817</v>
      </c>
      <c r="B239" s="52" t="s">
        <v>586</v>
      </c>
      <c r="C239" s="90">
        <v>3200</v>
      </c>
      <c r="D239" s="76"/>
    </row>
    <row r="240" spans="1:4">
      <c r="A240" s="109">
        <v>42818</v>
      </c>
      <c r="B240" s="52" t="s">
        <v>624</v>
      </c>
      <c r="C240" s="90"/>
      <c r="D240" s="76">
        <v>252514.56</v>
      </c>
    </row>
    <row r="241" spans="1:4">
      <c r="A241" s="109">
        <v>42818</v>
      </c>
      <c r="B241" s="52" t="s">
        <v>586</v>
      </c>
      <c r="C241" s="90">
        <v>9683.91</v>
      </c>
      <c r="D241" s="76"/>
    </row>
    <row r="242" spans="1:4">
      <c r="A242" s="109">
        <v>42821</v>
      </c>
      <c r="B242" s="52" t="s">
        <v>586</v>
      </c>
      <c r="C242" s="90">
        <v>27100</v>
      </c>
      <c r="D242" s="76"/>
    </row>
    <row r="243" spans="1:4">
      <c r="A243" s="109">
        <v>42821</v>
      </c>
      <c r="B243" s="52" t="s">
        <v>600</v>
      </c>
      <c r="C243" s="90">
        <v>100000</v>
      </c>
      <c r="D243" s="76"/>
    </row>
    <row r="244" spans="1:4">
      <c r="A244" s="109">
        <v>42821</v>
      </c>
      <c r="B244" s="52" t="s">
        <v>586</v>
      </c>
      <c r="C244" s="90">
        <v>4400</v>
      </c>
      <c r="D244" s="76"/>
    </row>
    <row r="245" spans="1:4">
      <c r="A245" s="109">
        <v>42821</v>
      </c>
      <c r="B245" s="52" t="s">
        <v>586</v>
      </c>
      <c r="C245" s="90">
        <v>11100.01</v>
      </c>
      <c r="D245" s="76"/>
    </row>
    <row r="246" spans="1:4">
      <c r="A246" s="109">
        <v>42821</v>
      </c>
      <c r="B246" s="52" t="s">
        <v>625</v>
      </c>
      <c r="C246" s="90"/>
      <c r="D246" s="76">
        <v>350000</v>
      </c>
    </row>
    <row r="247" spans="1:4">
      <c r="A247" s="109">
        <v>42821</v>
      </c>
      <c r="B247" s="52" t="s">
        <v>626</v>
      </c>
      <c r="C247" s="90">
        <v>83</v>
      </c>
      <c r="D247" s="76"/>
    </row>
    <row r="248" spans="1:4">
      <c r="A248" s="109">
        <v>42821</v>
      </c>
      <c r="B248" s="52" t="s">
        <v>627</v>
      </c>
      <c r="C248" s="90">
        <v>50000</v>
      </c>
      <c r="D248" s="76"/>
    </row>
    <row r="249" spans="1:4">
      <c r="A249" s="109">
        <v>42821</v>
      </c>
      <c r="B249" s="52" t="s">
        <v>628</v>
      </c>
      <c r="C249" s="90">
        <v>30000</v>
      </c>
      <c r="D249" s="76"/>
    </row>
    <row r="250" spans="1:4">
      <c r="A250" s="109">
        <v>42821</v>
      </c>
      <c r="B250" s="52" t="s">
        <v>607</v>
      </c>
      <c r="C250" s="90">
        <v>245854.94</v>
      </c>
      <c r="D250" s="76"/>
    </row>
    <row r="251" spans="1:4">
      <c r="A251" s="109">
        <v>42821</v>
      </c>
      <c r="B251" s="52" t="s">
        <v>591</v>
      </c>
      <c r="C251" s="90">
        <v>4000</v>
      </c>
      <c r="D251" s="76"/>
    </row>
    <row r="252" spans="1:4">
      <c r="A252" s="109">
        <v>42821</v>
      </c>
      <c r="B252" s="52" t="s">
        <v>629</v>
      </c>
      <c r="C252" s="90">
        <v>13</v>
      </c>
      <c r="D252" s="76"/>
    </row>
    <row r="253" spans="1:4">
      <c r="A253" s="109">
        <v>42821</v>
      </c>
      <c r="B253" s="52" t="s">
        <v>591</v>
      </c>
      <c r="C253" s="90">
        <v>3000</v>
      </c>
      <c r="D253" s="76"/>
    </row>
    <row r="254" spans="1:4">
      <c r="A254" s="109">
        <v>42821</v>
      </c>
      <c r="B254" s="52" t="s">
        <v>629</v>
      </c>
      <c r="C254" s="90">
        <v>13</v>
      </c>
      <c r="D254" s="76"/>
    </row>
    <row r="255" spans="1:4">
      <c r="A255" s="109">
        <v>42821</v>
      </c>
      <c r="B255" s="52" t="s">
        <v>591</v>
      </c>
      <c r="C255" s="90">
        <v>3000</v>
      </c>
      <c r="D255" s="76"/>
    </row>
    <row r="256" spans="1:4">
      <c r="A256" s="109">
        <v>42821</v>
      </c>
      <c r="B256" s="52" t="s">
        <v>629</v>
      </c>
      <c r="C256" s="90">
        <v>13</v>
      </c>
      <c r="D256" s="76"/>
    </row>
    <row r="257" spans="1:4">
      <c r="A257" s="109">
        <v>42822</v>
      </c>
      <c r="B257" s="52" t="s">
        <v>625</v>
      </c>
      <c r="C257" s="90"/>
      <c r="D257" s="76">
        <v>300000</v>
      </c>
    </row>
    <row r="258" spans="1:4">
      <c r="A258" s="109">
        <v>42822</v>
      </c>
      <c r="B258" s="52" t="s">
        <v>591</v>
      </c>
      <c r="C258" s="90">
        <v>4000</v>
      </c>
      <c r="D258" s="76"/>
    </row>
    <row r="259" spans="1:4">
      <c r="A259" s="109">
        <v>42822</v>
      </c>
      <c r="B259" s="52" t="s">
        <v>629</v>
      </c>
      <c r="C259" s="90">
        <v>13</v>
      </c>
      <c r="D259" s="76"/>
    </row>
    <row r="260" spans="1:4">
      <c r="A260" s="109">
        <v>42822</v>
      </c>
      <c r="B260" s="52" t="s">
        <v>591</v>
      </c>
      <c r="C260" s="90">
        <v>4000</v>
      </c>
      <c r="D260" s="76"/>
    </row>
    <row r="261" spans="1:4">
      <c r="A261" s="109">
        <v>42822</v>
      </c>
      <c r="B261" s="52" t="s">
        <v>629</v>
      </c>
      <c r="C261" s="90">
        <v>13</v>
      </c>
      <c r="D261" s="76"/>
    </row>
    <row r="262" spans="1:4">
      <c r="A262" s="109">
        <v>42822</v>
      </c>
      <c r="B262" s="52" t="s">
        <v>591</v>
      </c>
      <c r="C262" s="90">
        <v>1000</v>
      </c>
      <c r="D262" s="76"/>
    </row>
    <row r="263" spans="1:4">
      <c r="A263" s="109">
        <v>42822</v>
      </c>
      <c r="B263" s="52" t="s">
        <v>629</v>
      </c>
      <c r="C263" s="90">
        <v>13</v>
      </c>
      <c r="D263" s="76"/>
    </row>
    <row r="264" spans="1:4">
      <c r="A264" s="109">
        <v>42822</v>
      </c>
      <c r="B264" s="52" t="s">
        <v>591</v>
      </c>
      <c r="C264" s="90">
        <v>1000</v>
      </c>
      <c r="D264" s="76"/>
    </row>
    <row r="265" spans="1:4">
      <c r="A265" s="109">
        <v>42822</v>
      </c>
      <c r="B265" s="52" t="s">
        <v>629</v>
      </c>
      <c r="C265" s="90">
        <v>13</v>
      </c>
      <c r="D265" s="76"/>
    </row>
    <row r="266" spans="1:4">
      <c r="A266" s="109">
        <v>42822</v>
      </c>
      <c r="B266" s="52" t="s">
        <v>386</v>
      </c>
      <c r="C266" s="90"/>
      <c r="D266" s="76">
        <v>42085</v>
      </c>
    </row>
    <row r="267" spans="1:4">
      <c r="A267" s="109">
        <v>42823</v>
      </c>
      <c r="B267" s="52" t="s">
        <v>630</v>
      </c>
      <c r="C267" s="90">
        <v>600000</v>
      </c>
      <c r="D267" s="76"/>
    </row>
    <row r="268" spans="1:4">
      <c r="A268" s="109">
        <v>42823</v>
      </c>
      <c r="B268" s="52" t="s">
        <v>386</v>
      </c>
      <c r="C268" s="90"/>
      <c r="D268" s="76">
        <v>315000</v>
      </c>
    </row>
    <row r="269" spans="1:4">
      <c r="A269" s="109">
        <v>42824</v>
      </c>
      <c r="B269" s="52" t="s">
        <v>386</v>
      </c>
      <c r="C269" s="90"/>
      <c r="D269" s="76">
        <v>84000</v>
      </c>
    </row>
    <row r="270" spans="1:4">
      <c r="A270" s="109">
        <v>42824</v>
      </c>
      <c r="B270" s="52" t="s">
        <v>386</v>
      </c>
      <c r="C270" s="90"/>
      <c r="D270" s="76">
        <v>112000</v>
      </c>
    </row>
    <row r="271" spans="1:4">
      <c r="A271" s="109">
        <v>42824</v>
      </c>
      <c r="B271" s="52" t="s">
        <v>386</v>
      </c>
      <c r="C271" s="90"/>
      <c r="D271" s="76">
        <v>380000</v>
      </c>
    </row>
    <row r="272" spans="1:4">
      <c r="A272" s="109">
        <v>42824</v>
      </c>
      <c r="B272" s="52" t="s">
        <v>631</v>
      </c>
      <c r="C272" s="90">
        <v>200000</v>
      </c>
      <c r="D272" s="76"/>
    </row>
    <row r="273" spans="1:4">
      <c r="A273" s="109">
        <v>42824</v>
      </c>
      <c r="B273" s="52" t="s">
        <v>586</v>
      </c>
      <c r="C273" s="90">
        <v>19500</v>
      </c>
      <c r="D273" s="76"/>
    </row>
    <row r="274" spans="1:4">
      <c r="A274" s="109">
        <v>42824</v>
      </c>
      <c r="B274" s="52" t="s">
        <v>632</v>
      </c>
      <c r="C274" s="90">
        <v>111780</v>
      </c>
      <c r="D274" s="76"/>
    </row>
    <row r="275" spans="1:4">
      <c r="A275" s="109">
        <v>42825</v>
      </c>
      <c r="B275" s="52" t="s">
        <v>633</v>
      </c>
      <c r="C275" s="90"/>
      <c r="D275" s="76">
        <v>1180000</v>
      </c>
    </row>
    <row r="276" spans="1:4">
      <c r="A276" s="109">
        <v>42825</v>
      </c>
      <c r="B276" s="52" t="s">
        <v>634</v>
      </c>
      <c r="C276" s="90">
        <v>1200000</v>
      </c>
      <c r="D276" s="76"/>
    </row>
    <row r="277" spans="1:4">
      <c r="A277" s="109">
        <v>42825</v>
      </c>
      <c r="B277" s="52" t="s">
        <v>590</v>
      </c>
      <c r="C277" s="90"/>
      <c r="D277" s="76">
        <v>500000</v>
      </c>
    </row>
    <row r="278" spans="1:4">
      <c r="A278" s="109">
        <v>42825</v>
      </c>
      <c r="B278" s="52" t="s">
        <v>586</v>
      </c>
      <c r="C278" s="90">
        <v>8648.14</v>
      </c>
      <c r="D278" s="76"/>
    </row>
    <row r="279" spans="1:4">
      <c r="A279" s="109">
        <v>42825</v>
      </c>
      <c r="B279" s="52" t="s">
        <v>586</v>
      </c>
      <c r="C279" s="90">
        <v>4013.9</v>
      </c>
      <c r="D279" s="76"/>
    </row>
    <row r="280" spans="1:4">
      <c r="A280" s="109">
        <v>42825</v>
      </c>
      <c r="B280" s="52" t="s">
        <v>586</v>
      </c>
      <c r="C280" s="90">
        <v>32454.5</v>
      </c>
      <c r="D280" s="76"/>
    </row>
    <row r="281" spans="1:4">
      <c r="A281" s="109">
        <v>42825</v>
      </c>
      <c r="B281" s="52" t="s">
        <v>591</v>
      </c>
      <c r="C281" s="90">
        <v>4000</v>
      </c>
      <c r="D281" s="76"/>
    </row>
    <row r="282" spans="1:4">
      <c r="A282" s="109">
        <v>42825</v>
      </c>
      <c r="B282" s="52" t="s">
        <v>629</v>
      </c>
      <c r="C282" s="90">
        <v>13</v>
      </c>
      <c r="D282" s="76"/>
    </row>
    <row r="283" spans="1:4">
      <c r="A283" s="109">
        <v>42825</v>
      </c>
      <c r="B283" s="52" t="s">
        <v>591</v>
      </c>
      <c r="C283" s="90">
        <v>3000</v>
      </c>
      <c r="D283" s="76"/>
    </row>
    <row r="284" spans="1:4">
      <c r="A284" s="109">
        <v>42825</v>
      </c>
      <c r="B284" s="52" t="s">
        <v>629</v>
      </c>
      <c r="C284" s="90">
        <v>13</v>
      </c>
      <c r="D284" s="76"/>
    </row>
    <row r="285" spans="1:4">
      <c r="A285" s="109">
        <v>42825</v>
      </c>
      <c r="B285" s="52" t="s">
        <v>591</v>
      </c>
      <c r="C285" s="90">
        <v>3000</v>
      </c>
      <c r="D285" s="76"/>
    </row>
    <row r="286" spans="1:4">
      <c r="A286" s="109">
        <v>42825</v>
      </c>
      <c r="B286" s="52" t="s">
        <v>629</v>
      </c>
      <c r="C286" s="90">
        <v>13</v>
      </c>
      <c r="D286" s="76"/>
    </row>
    <row r="287" spans="1:4">
      <c r="A287" s="109">
        <v>42825</v>
      </c>
      <c r="B287" s="52" t="s">
        <v>635</v>
      </c>
      <c r="C287" s="90">
        <v>50</v>
      </c>
      <c r="D287" s="76"/>
    </row>
    <row r="288" spans="1:4">
      <c r="A288" s="109">
        <v>42825</v>
      </c>
      <c r="B288" s="52" t="s">
        <v>358</v>
      </c>
      <c r="C288" s="90">
        <v>9</v>
      </c>
      <c r="D288" s="76"/>
    </row>
    <row r="289" spans="1:4">
      <c r="A289" s="109">
        <v>42828</v>
      </c>
      <c r="B289" s="52" t="s">
        <v>586</v>
      </c>
      <c r="C289" s="90">
        <v>9600</v>
      </c>
      <c r="D289" s="76"/>
    </row>
    <row r="290" spans="1:4">
      <c r="A290" s="109">
        <v>42828</v>
      </c>
      <c r="B290" s="52" t="s">
        <v>591</v>
      </c>
      <c r="C290" s="90">
        <v>4000</v>
      </c>
      <c r="D290" s="76"/>
    </row>
    <row r="291" spans="1:4">
      <c r="A291" s="109">
        <v>42828</v>
      </c>
      <c r="B291" s="52" t="s">
        <v>629</v>
      </c>
      <c r="C291" s="90">
        <v>13</v>
      </c>
      <c r="D291" s="76"/>
    </row>
    <row r="292" spans="1:4">
      <c r="A292" s="109">
        <v>42828</v>
      </c>
      <c r="B292" s="52" t="s">
        <v>591</v>
      </c>
      <c r="C292" s="90">
        <v>3000</v>
      </c>
      <c r="D292" s="76"/>
    </row>
    <row r="293" spans="1:4">
      <c r="A293" s="109">
        <v>42828</v>
      </c>
      <c r="B293" s="52" t="s">
        <v>629</v>
      </c>
      <c r="C293" s="90">
        <v>13</v>
      </c>
      <c r="D293" s="76"/>
    </row>
    <row r="294" spans="1:4">
      <c r="A294" s="109">
        <v>42828</v>
      </c>
      <c r="B294" s="52" t="s">
        <v>591</v>
      </c>
      <c r="C294" s="90">
        <v>3000</v>
      </c>
      <c r="D294" s="76"/>
    </row>
    <row r="295" spans="1:4">
      <c r="A295" s="109">
        <v>42828</v>
      </c>
      <c r="B295" s="52" t="s">
        <v>629</v>
      </c>
      <c r="C295" s="90">
        <v>13</v>
      </c>
      <c r="D295" s="76"/>
    </row>
    <row r="296" spans="1:4">
      <c r="A296" s="109">
        <v>42828</v>
      </c>
      <c r="B296" s="52" t="s">
        <v>586</v>
      </c>
      <c r="C296" s="90">
        <v>2950</v>
      </c>
      <c r="D296" s="76"/>
    </row>
    <row r="297" spans="1:4">
      <c r="A297" s="109">
        <v>42828</v>
      </c>
      <c r="B297" s="52" t="s">
        <v>590</v>
      </c>
      <c r="C297" s="90"/>
      <c r="D297" s="76">
        <v>500000</v>
      </c>
    </row>
    <row r="298" spans="1:4">
      <c r="A298" s="109">
        <v>42828</v>
      </c>
      <c r="B298" s="52" t="s">
        <v>590</v>
      </c>
      <c r="C298" s="90"/>
      <c r="D298" s="76">
        <v>307821.26</v>
      </c>
    </row>
    <row r="299" spans="1:4">
      <c r="A299" s="109">
        <v>42828</v>
      </c>
      <c r="B299" s="52" t="s">
        <v>386</v>
      </c>
      <c r="C299" s="90"/>
      <c r="D299" s="76">
        <v>220000</v>
      </c>
    </row>
    <row r="300" spans="1:4">
      <c r="A300" s="109">
        <v>42829</v>
      </c>
      <c r="B300" s="52" t="s">
        <v>586</v>
      </c>
      <c r="C300" s="90">
        <v>2500</v>
      </c>
      <c r="D300" s="76"/>
    </row>
    <row r="301" spans="1:4">
      <c r="A301" s="109">
        <v>42829</v>
      </c>
      <c r="B301" s="52" t="s">
        <v>586</v>
      </c>
      <c r="C301" s="90">
        <v>14761.33</v>
      </c>
      <c r="D301" s="76"/>
    </row>
    <row r="302" spans="1:4">
      <c r="A302" s="109">
        <v>42829</v>
      </c>
      <c r="B302" s="52" t="s">
        <v>180</v>
      </c>
      <c r="C302" s="90">
        <v>1396106.02</v>
      </c>
      <c r="D302" s="76"/>
    </row>
    <row r="303" spans="1:4">
      <c r="A303" s="109">
        <v>42830</v>
      </c>
      <c r="B303" s="52" t="s">
        <v>386</v>
      </c>
      <c r="C303" s="90"/>
      <c r="D303" s="76">
        <v>700000</v>
      </c>
    </row>
    <row r="304" spans="1:4">
      <c r="A304" s="109">
        <v>42830</v>
      </c>
      <c r="B304" s="52" t="s">
        <v>617</v>
      </c>
      <c r="C304" s="90"/>
      <c r="D304" s="76">
        <v>450000</v>
      </c>
    </row>
    <row r="305" spans="1:4">
      <c r="A305" s="109">
        <v>42830</v>
      </c>
      <c r="B305" s="52" t="s">
        <v>636</v>
      </c>
      <c r="C305" s="90">
        <v>100000</v>
      </c>
      <c r="D305" s="76"/>
    </row>
    <row r="306" spans="1:4">
      <c r="A306" s="109">
        <v>42830</v>
      </c>
      <c r="B306" s="52" t="s">
        <v>637</v>
      </c>
      <c r="C306" s="90">
        <v>16200</v>
      </c>
      <c r="D306" s="76"/>
    </row>
    <row r="307" spans="1:4">
      <c r="A307" s="109">
        <v>42830</v>
      </c>
      <c r="B307" s="52" t="s">
        <v>586</v>
      </c>
      <c r="C307" s="90">
        <v>5400</v>
      </c>
      <c r="D307" s="76"/>
    </row>
    <row r="308" spans="1:4">
      <c r="A308" s="109">
        <v>42830</v>
      </c>
      <c r="B308" s="52" t="s">
        <v>638</v>
      </c>
      <c r="C308" s="90">
        <v>118560</v>
      </c>
      <c r="D308" s="76"/>
    </row>
    <row r="309" spans="1:4">
      <c r="A309" s="109">
        <v>42830</v>
      </c>
      <c r="B309" s="52" t="s">
        <v>386</v>
      </c>
      <c r="C309" s="90"/>
      <c r="D309" s="76">
        <v>400000</v>
      </c>
    </row>
    <row r="310" spans="1:4">
      <c r="A310" s="109">
        <v>42831</v>
      </c>
      <c r="B310" s="52" t="s">
        <v>386</v>
      </c>
      <c r="C310" s="90"/>
      <c r="D310" s="76">
        <v>250000</v>
      </c>
    </row>
    <row r="311" spans="1:4">
      <c r="A311" s="109">
        <v>42831</v>
      </c>
      <c r="B311" s="52" t="s">
        <v>386</v>
      </c>
      <c r="C311" s="90"/>
      <c r="D311" s="76">
        <v>400000</v>
      </c>
    </row>
    <row r="312" spans="1:4">
      <c r="A312" s="109">
        <v>42831</v>
      </c>
      <c r="B312" s="52" t="s">
        <v>591</v>
      </c>
      <c r="C312" s="90">
        <v>4000</v>
      </c>
      <c r="D312" s="76"/>
    </row>
    <row r="313" spans="1:4">
      <c r="A313" s="109">
        <v>42831</v>
      </c>
      <c r="B313" s="52" t="s">
        <v>629</v>
      </c>
      <c r="C313" s="90">
        <v>13</v>
      </c>
      <c r="D313" s="76"/>
    </row>
    <row r="314" spans="1:4">
      <c r="A314" s="109">
        <v>42831</v>
      </c>
      <c r="B314" s="52" t="s">
        <v>591</v>
      </c>
      <c r="C314" s="90">
        <v>3000</v>
      </c>
      <c r="D314" s="76"/>
    </row>
    <row r="315" spans="1:4">
      <c r="A315" s="109">
        <v>42831</v>
      </c>
      <c r="B315" s="52" t="s">
        <v>629</v>
      </c>
      <c r="C315" s="90">
        <v>13</v>
      </c>
      <c r="D315" s="76"/>
    </row>
    <row r="316" spans="1:4">
      <c r="A316" s="109">
        <v>42831</v>
      </c>
      <c r="B316" s="52" t="s">
        <v>591</v>
      </c>
      <c r="C316" s="90">
        <v>3000</v>
      </c>
      <c r="D316" s="76"/>
    </row>
    <row r="317" spans="1:4">
      <c r="A317" s="109">
        <v>42831</v>
      </c>
      <c r="B317" s="52" t="s">
        <v>629</v>
      </c>
      <c r="C317" s="90">
        <v>13</v>
      </c>
      <c r="D317" s="76"/>
    </row>
    <row r="318" spans="1:4">
      <c r="A318" s="109">
        <v>42832</v>
      </c>
      <c r="B318" s="52" t="s">
        <v>591</v>
      </c>
      <c r="C318" s="90">
        <v>4000</v>
      </c>
      <c r="D318" s="76"/>
    </row>
    <row r="319" spans="1:4">
      <c r="A319" s="109">
        <v>42832</v>
      </c>
      <c r="B319" s="52" t="s">
        <v>629</v>
      </c>
      <c r="C319" s="90">
        <v>13</v>
      </c>
      <c r="D319" s="76"/>
    </row>
    <row r="320" spans="1:4">
      <c r="A320" s="109">
        <v>42832</v>
      </c>
      <c r="B320" s="52" t="s">
        <v>591</v>
      </c>
      <c r="C320" s="90">
        <v>3000</v>
      </c>
      <c r="D320" s="76"/>
    </row>
    <row r="321" spans="1:4">
      <c r="A321" s="109">
        <v>42832</v>
      </c>
      <c r="B321" s="52" t="s">
        <v>629</v>
      </c>
      <c r="C321" s="90">
        <v>13</v>
      </c>
      <c r="D321" s="76"/>
    </row>
    <row r="322" spans="1:4">
      <c r="A322" s="109">
        <v>42832</v>
      </c>
      <c r="B322" s="52" t="s">
        <v>591</v>
      </c>
      <c r="C322" s="90">
        <v>3000</v>
      </c>
      <c r="D322" s="76"/>
    </row>
    <row r="323" spans="1:4">
      <c r="A323" s="109">
        <v>42832</v>
      </c>
      <c r="B323" s="52" t="s">
        <v>629</v>
      </c>
      <c r="C323" s="90">
        <v>13</v>
      </c>
      <c r="D323" s="76"/>
    </row>
    <row r="324" spans="1:4">
      <c r="A324" s="109">
        <v>42832</v>
      </c>
      <c r="B324" s="52" t="s">
        <v>639</v>
      </c>
      <c r="C324" s="90">
        <v>24000</v>
      </c>
      <c r="D324" s="76"/>
    </row>
    <row r="325" spans="1:4">
      <c r="A325" s="109">
        <v>42832</v>
      </c>
      <c r="B325" s="52" t="s">
        <v>636</v>
      </c>
      <c r="C325" s="90">
        <v>100000</v>
      </c>
      <c r="D325" s="76"/>
    </row>
    <row r="326" spans="1:4">
      <c r="A326" s="109">
        <v>42832</v>
      </c>
      <c r="B326" s="52" t="s">
        <v>586</v>
      </c>
      <c r="C326" s="90">
        <v>22449.99</v>
      </c>
      <c r="D326" s="76"/>
    </row>
    <row r="327" spans="1:4">
      <c r="A327" s="109">
        <v>42835</v>
      </c>
      <c r="B327" s="52" t="s">
        <v>640</v>
      </c>
      <c r="C327" s="90">
        <v>90720</v>
      </c>
      <c r="D327" s="76"/>
    </row>
    <row r="328" spans="1:4">
      <c r="A328" s="109">
        <v>42835</v>
      </c>
      <c r="B328" s="52" t="s">
        <v>386</v>
      </c>
      <c r="C328" s="90"/>
      <c r="D328" s="76">
        <v>260000</v>
      </c>
    </row>
    <row r="329" spans="1:4">
      <c r="A329" s="109">
        <v>42835</v>
      </c>
      <c r="B329" s="52" t="s">
        <v>598</v>
      </c>
      <c r="C329" s="90"/>
      <c r="D329" s="76">
        <v>1000000</v>
      </c>
    </row>
    <row r="330" spans="1:4">
      <c r="A330" s="109">
        <v>42835</v>
      </c>
      <c r="B330" s="52" t="s">
        <v>238</v>
      </c>
      <c r="C330" s="90">
        <v>2441442</v>
      </c>
      <c r="D330" s="76"/>
    </row>
    <row r="331" spans="1:4">
      <c r="A331" s="109">
        <v>42835</v>
      </c>
      <c r="B331" s="52" t="s">
        <v>386</v>
      </c>
      <c r="C331" s="90"/>
      <c r="D331" s="76">
        <v>1195000</v>
      </c>
    </row>
    <row r="332" spans="1:4">
      <c r="A332" s="109">
        <v>42835</v>
      </c>
      <c r="B332" s="52" t="s">
        <v>586</v>
      </c>
      <c r="C332" s="90">
        <v>16200</v>
      </c>
      <c r="D332" s="76"/>
    </row>
    <row r="333" spans="1:4">
      <c r="A333" s="109">
        <v>42836</v>
      </c>
      <c r="B333" s="52" t="s">
        <v>386</v>
      </c>
      <c r="C333" s="169"/>
      <c r="D333" s="76">
        <v>105000</v>
      </c>
    </row>
    <row r="334" spans="1:4">
      <c r="A334" s="109">
        <v>42836</v>
      </c>
      <c r="B334" s="52" t="s">
        <v>386</v>
      </c>
      <c r="C334" s="90"/>
      <c r="D334" s="76">
        <v>777400</v>
      </c>
    </row>
    <row r="335" spans="1:4">
      <c r="A335" s="109">
        <v>42836</v>
      </c>
      <c r="B335" s="52" t="s">
        <v>617</v>
      </c>
      <c r="C335" s="90"/>
      <c r="D335" s="76">
        <v>450000</v>
      </c>
    </row>
    <row r="336" spans="1:4">
      <c r="A336" s="109">
        <v>42836</v>
      </c>
      <c r="B336" s="52" t="s">
        <v>120</v>
      </c>
      <c r="C336" s="90">
        <v>3000000</v>
      </c>
      <c r="D336" s="76"/>
    </row>
    <row r="337" spans="1:4">
      <c r="A337" s="109">
        <v>42836</v>
      </c>
      <c r="B337" s="52" t="s">
        <v>641</v>
      </c>
      <c r="C337" s="90">
        <v>27</v>
      </c>
      <c r="D337" s="76"/>
    </row>
    <row r="338" spans="1:4">
      <c r="A338" s="109">
        <v>42836</v>
      </c>
      <c r="B338" s="52" t="s">
        <v>586</v>
      </c>
      <c r="C338" s="90">
        <v>1659</v>
      </c>
      <c r="D338" s="76"/>
    </row>
    <row r="339" spans="1:4">
      <c r="A339" s="109">
        <v>42837</v>
      </c>
      <c r="B339" s="52" t="s">
        <v>515</v>
      </c>
      <c r="C339" s="90">
        <v>27340</v>
      </c>
      <c r="D339" s="76"/>
    </row>
    <row r="340" spans="1:4">
      <c r="A340" s="109">
        <v>42843</v>
      </c>
      <c r="B340" s="52" t="s">
        <v>642</v>
      </c>
      <c r="C340" s="90"/>
      <c r="D340" s="76">
        <v>180000</v>
      </c>
    </row>
    <row r="341" spans="1:4">
      <c r="A341" s="109">
        <v>42843</v>
      </c>
      <c r="B341" s="52" t="s">
        <v>386</v>
      </c>
      <c r="C341" s="90"/>
      <c r="D341" s="76">
        <v>840000</v>
      </c>
    </row>
    <row r="342" spans="1:4">
      <c r="A342" s="109">
        <v>42843</v>
      </c>
      <c r="B342" s="52" t="s">
        <v>586</v>
      </c>
      <c r="C342" s="90">
        <v>19699.990000000002</v>
      </c>
      <c r="D342" s="76"/>
    </row>
    <row r="343" spans="1:4">
      <c r="A343" s="109">
        <v>42843</v>
      </c>
      <c r="B343" s="52" t="s">
        <v>586</v>
      </c>
      <c r="C343" s="90">
        <v>1800</v>
      </c>
      <c r="D343" s="76"/>
    </row>
    <row r="344" spans="1:4">
      <c r="A344" s="109">
        <v>42843</v>
      </c>
      <c r="B344" s="52" t="s">
        <v>386</v>
      </c>
      <c r="C344" s="90"/>
      <c r="D344" s="76">
        <v>230000</v>
      </c>
    </row>
    <row r="345" spans="1:4">
      <c r="A345" s="109">
        <v>42843</v>
      </c>
      <c r="B345" s="52" t="s">
        <v>386</v>
      </c>
      <c r="C345" s="90"/>
      <c r="D345" s="76">
        <v>550000</v>
      </c>
    </row>
    <row r="346" spans="1:4">
      <c r="A346" s="109">
        <v>42843</v>
      </c>
      <c r="B346" s="52" t="s">
        <v>386</v>
      </c>
      <c r="C346" s="90"/>
      <c r="D346" s="76">
        <v>395000</v>
      </c>
    </row>
    <row r="347" spans="1:4">
      <c r="A347" s="109">
        <v>42843</v>
      </c>
      <c r="B347" s="52" t="s">
        <v>586</v>
      </c>
      <c r="C347" s="90">
        <v>4000</v>
      </c>
      <c r="D347" s="76"/>
    </row>
    <row r="348" spans="1:4">
      <c r="A348" s="109">
        <v>42843</v>
      </c>
      <c r="B348" s="52" t="s">
        <v>586</v>
      </c>
      <c r="C348" s="90">
        <v>4420</v>
      </c>
      <c r="D348" s="76"/>
    </row>
    <row r="349" spans="1:4">
      <c r="A349" s="109">
        <v>42843</v>
      </c>
      <c r="B349" s="52" t="s">
        <v>586</v>
      </c>
      <c r="C349" s="90">
        <v>9900</v>
      </c>
      <c r="D349" s="76"/>
    </row>
    <row r="350" spans="1:4">
      <c r="A350" s="109">
        <v>42845</v>
      </c>
      <c r="B350" s="52" t="s">
        <v>586</v>
      </c>
      <c r="C350" s="90">
        <v>18150.009999999998</v>
      </c>
      <c r="D350" s="76"/>
    </row>
    <row r="351" spans="1:4">
      <c r="A351" s="109">
        <v>42845</v>
      </c>
      <c r="B351" s="52" t="s">
        <v>386</v>
      </c>
      <c r="C351" s="90"/>
      <c r="D351" s="76">
        <v>160000</v>
      </c>
    </row>
    <row r="352" spans="1:4">
      <c r="A352" s="109">
        <v>42845</v>
      </c>
      <c r="B352" s="52" t="s">
        <v>386</v>
      </c>
      <c r="C352" s="90"/>
      <c r="D352" s="76">
        <v>450000</v>
      </c>
    </row>
    <row r="353" spans="1:4">
      <c r="A353" s="109">
        <v>42845</v>
      </c>
      <c r="B353" s="52" t="s">
        <v>586</v>
      </c>
      <c r="C353" s="90">
        <v>5500</v>
      </c>
      <c r="D353" s="76"/>
    </row>
    <row r="354" spans="1:4">
      <c r="A354" s="109">
        <v>42846</v>
      </c>
      <c r="B354" s="52" t="s">
        <v>386</v>
      </c>
      <c r="C354" s="90"/>
      <c r="D354" s="76">
        <v>230000</v>
      </c>
    </row>
    <row r="355" spans="1:4">
      <c r="A355" s="109">
        <v>42846</v>
      </c>
      <c r="B355" s="52" t="s">
        <v>386</v>
      </c>
      <c r="C355" s="90"/>
      <c r="D355" s="76">
        <v>300000</v>
      </c>
    </row>
    <row r="356" spans="1:4">
      <c r="A356" s="109">
        <v>42846</v>
      </c>
      <c r="B356" s="52" t="s">
        <v>634</v>
      </c>
      <c r="C356" s="90">
        <v>3000000</v>
      </c>
      <c r="D356" s="76"/>
    </row>
    <row r="357" spans="1:4">
      <c r="A357" s="109">
        <v>42846</v>
      </c>
      <c r="B357" s="52" t="s">
        <v>643</v>
      </c>
      <c r="C357" s="90"/>
      <c r="D357" s="76">
        <v>500000</v>
      </c>
    </row>
    <row r="358" spans="1:4">
      <c r="A358" s="109">
        <v>42846</v>
      </c>
      <c r="B358" s="52" t="s">
        <v>644</v>
      </c>
      <c r="C358" s="90"/>
      <c r="D358" s="76">
        <v>500000</v>
      </c>
    </row>
    <row r="359" spans="1:4">
      <c r="A359" s="109">
        <v>42846</v>
      </c>
      <c r="B359" s="52" t="s">
        <v>386</v>
      </c>
      <c r="C359" s="90"/>
      <c r="D359" s="76">
        <v>420000</v>
      </c>
    </row>
    <row r="360" spans="1:4">
      <c r="A360" s="109">
        <v>42846</v>
      </c>
      <c r="B360" s="52" t="s">
        <v>586</v>
      </c>
      <c r="C360" s="90">
        <v>33500</v>
      </c>
      <c r="D360" s="76"/>
    </row>
    <row r="361" spans="1:4">
      <c r="A361" s="109">
        <v>42849</v>
      </c>
      <c r="B361" s="52" t="s">
        <v>586</v>
      </c>
      <c r="C361" s="90">
        <v>30000</v>
      </c>
      <c r="D361" s="76"/>
    </row>
    <row r="362" spans="1:4">
      <c r="A362" s="109">
        <v>42849</v>
      </c>
      <c r="B362" s="52" t="s">
        <v>645</v>
      </c>
      <c r="C362" s="90">
        <v>40000</v>
      </c>
      <c r="D362" s="76"/>
    </row>
    <row r="363" spans="1:4">
      <c r="A363" s="109">
        <v>42849</v>
      </c>
      <c r="B363" s="52" t="s">
        <v>586</v>
      </c>
      <c r="C363" s="90">
        <v>5000</v>
      </c>
      <c r="D363" s="76"/>
    </row>
    <row r="364" spans="1:4">
      <c r="A364" s="109">
        <v>42849</v>
      </c>
      <c r="B364" s="52" t="s">
        <v>646</v>
      </c>
      <c r="C364" s="90"/>
      <c r="D364" s="76">
        <v>400000</v>
      </c>
    </row>
    <row r="365" spans="1:4">
      <c r="A365" s="109">
        <v>42849</v>
      </c>
      <c r="B365" s="52" t="s">
        <v>647</v>
      </c>
      <c r="C365" s="90"/>
      <c r="D365" s="76">
        <v>400000</v>
      </c>
    </row>
    <row r="366" spans="1:4">
      <c r="A366" s="109">
        <v>42849</v>
      </c>
      <c r="B366" s="52" t="s">
        <v>648</v>
      </c>
      <c r="C366" s="90"/>
      <c r="D366" s="76">
        <v>385000</v>
      </c>
    </row>
    <row r="367" spans="1:4">
      <c r="A367" s="109">
        <v>42850</v>
      </c>
      <c r="B367" s="52" t="s">
        <v>586</v>
      </c>
      <c r="C367" s="90">
        <v>30000</v>
      </c>
      <c r="D367" s="76"/>
    </row>
    <row r="368" spans="1:4">
      <c r="A368" s="109">
        <v>42850</v>
      </c>
      <c r="B368" s="52"/>
      <c r="C368" s="90"/>
      <c r="D368" s="76">
        <v>240000</v>
      </c>
    </row>
    <row r="369" spans="1:5">
      <c r="A369" s="109">
        <v>42850</v>
      </c>
      <c r="B369" s="52" t="s">
        <v>649</v>
      </c>
      <c r="C369" s="90">
        <v>1400000</v>
      </c>
      <c r="D369" s="76"/>
    </row>
    <row r="370" spans="1:5">
      <c r="A370" s="109">
        <v>42850</v>
      </c>
      <c r="B370" s="52" t="s">
        <v>641</v>
      </c>
      <c r="C370" s="90">
        <v>27</v>
      </c>
      <c r="D370" s="76"/>
    </row>
    <row r="371" spans="1:5">
      <c r="A371" s="109">
        <v>42850</v>
      </c>
      <c r="B371" s="52" t="s">
        <v>649</v>
      </c>
      <c r="C371" s="90">
        <v>27465</v>
      </c>
      <c r="D371" s="76"/>
    </row>
    <row r="372" spans="1:5">
      <c r="A372" s="109">
        <v>42850</v>
      </c>
      <c r="B372" s="52" t="s">
        <v>586</v>
      </c>
      <c r="C372" s="90">
        <v>10000</v>
      </c>
      <c r="D372" s="76"/>
    </row>
    <row r="373" spans="1:5">
      <c r="A373" s="109">
        <v>42850</v>
      </c>
      <c r="B373" s="52" t="s">
        <v>650</v>
      </c>
      <c r="C373" s="90">
        <v>506010.81</v>
      </c>
      <c r="D373" s="76"/>
    </row>
    <row r="374" spans="1:5">
      <c r="A374" s="109">
        <v>42850</v>
      </c>
      <c r="B374" s="52" t="s">
        <v>386</v>
      </c>
      <c r="C374" s="90"/>
      <c r="D374" s="76">
        <v>490000</v>
      </c>
    </row>
    <row r="375" spans="1:5">
      <c r="A375" s="109">
        <v>42851</v>
      </c>
      <c r="B375" s="52" t="s">
        <v>651</v>
      </c>
      <c r="C375" s="90">
        <v>400000</v>
      </c>
      <c r="D375" s="76"/>
    </row>
    <row r="376" spans="1:5">
      <c r="A376" s="109">
        <v>42851</v>
      </c>
      <c r="B376" s="52" t="s">
        <v>652</v>
      </c>
      <c r="C376" s="90"/>
      <c r="D376" s="76">
        <v>800000</v>
      </c>
    </row>
    <row r="377" spans="1:5">
      <c r="A377" s="109">
        <v>42851</v>
      </c>
      <c r="B377" s="52" t="s">
        <v>653</v>
      </c>
      <c r="C377" s="90">
        <v>296332</v>
      </c>
      <c r="D377" s="76"/>
    </row>
    <row r="378" spans="1:5" ht="22.5">
      <c r="A378" s="109">
        <v>42851</v>
      </c>
      <c r="B378" s="176" t="s">
        <v>654</v>
      </c>
      <c r="C378" s="90"/>
      <c r="D378" s="76">
        <v>100000</v>
      </c>
      <c r="E378" s="175"/>
    </row>
    <row r="379" spans="1:5">
      <c r="A379" s="109">
        <v>42851</v>
      </c>
      <c r="B379" s="52" t="s">
        <v>655</v>
      </c>
      <c r="C379" s="90">
        <v>108418.75</v>
      </c>
      <c r="D379" s="76"/>
    </row>
    <row r="380" spans="1:5">
      <c r="A380" s="109">
        <v>42852</v>
      </c>
      <c r="B380" s="52" t="s">
        <v>386</v>
      </c>
      <c r="C380" s="90"/>
      <c r="D380" s="76">
        <v>450000</v>
      </c>
    </row>
    <row r="381" spans="1:5">
      <c r="A381" s="109">
        <v>42852</v>
      </c>
      <c r="B381" s="52" t="s">
        <v>586</v>
      </c>
      <c r="C381" s="90">
        <v>3800</v>
      </c>
      <c r="D381" s="76"/>
    </row>
    <row r="382" spans="1:5">
      <c r="A382" s="109">
        <v>42852</v>
      </c>
      <c r="B382" s="52" t="s">
        <v>586</v>
      </c>
      <c r="C382" s="90">
        <v>4800</v>
      </c>
      <c r="D382" s="76"/>
    </row>
    <row r="383" spans="1:5">
      <c r="A383" s="109">
        <v>42852</v>
      </c>
      <c r="B383" s="52" t="s">
        <v>586</v>
      </c>
      <c r="C383" s="90">
        <v>9700</v>
      </c>
      <c r="D383" s="76"/>
    </row>
    <row r="384" spans="1:5">
      <c r="A384" s="109">
        <v>42852</v>
      </c>
      <c r="B384" s="52" t="s">
        <v>586</v>
      </c>
      <c r="C384" s="90">
        <v>10500</v>
      </c>
      <c r="D384" s="76"/>
    </row>
    <row r="385" spans="1:4">
      <c r="A385" s="109">
        <v>42852</v>
      </c>
      <c r="B385" s="52" t="s">
        <v>656</v>
      </c>
      <c r="C385" s="90">
        <v>1520000</v>
      </c>
      <c r="D385" s="76"/>
    </row>
    <row r="386" spans="1:4">
      <c r="A386" s="109">
        <v>42852</v>
      </c>
      <c r="B386" s="52" t="s">
        <v>657</v>
      </c>
      <c r="C386" s="90">
        <v>245854.95</v>
      </c>
      <c r="D386" s="76"/>
    </row>
    <row r="387" spans="1:4">
      <c r="A387" s="109">
        <v>42853</v>
      </c>
      <c r="B387" s="52" t="s">
        <v>658</v>
      </c>
      <c r="C387" s="90">
        <v>300000</v>
      </c>
      <c r="D387" s="76"/>
    </row>
    <row r="388" spans="1:4">
      <c r="A388" s="109">
        <v>42853</v>
      </c>
      <c r="B388" s="52" t="s">
        <v>605</v>
      </c>
      <c r="C388" s="90">
        <v>27</v>
      </c>
      <c r="D388" s="76"/>
    </row>
    <row r="389" spans="1:4">
      <c r="A389" s="109">
        <v>42853</v>
      </c>
      <c r="B389" s="52" t="s">
        <v>659</v>
      </c>
      <c r="C389" s="90"/>
      <c r="D389" s="76">
        <v>1232000</v>
      </c>
    </row>
    <row r="390" spans="1:4">
      <c r="A390" s="109">
        <v>42853</v>
      </c>
      <c r="B390" s="52" t="s">
        <v>660</v>
      </c>
      <c r="C390" s="90"/>
      <c r="D390" s="76">
        <v>358400</v>
      </c>
    </row>
    <row r="391" spans="1:4">
      <c r="A391" s="109">
        <v>42853</v>
      </c>
      <c r="B391" s="52" t="s">
        <v>661</v>
      </c>
      <c r="C391" s="90"/>
      <c r="D391" s="76">
        <v>300000</v>
      </c>
    </row>
    <row r="392" spans="1:4">
      <c r="A392" s="109">
        <v>42853</v>
      </c>
      <c r="B392" s="52" t="s">
        <v>586</v>
      </c>
      <c r="C392" s="90">
        <v>15830</v>
      </c>
      <c r="D392" s="76"/>
    </row>
    <row r="393" spans="1:4">
      <c r="A393" s="109">
        <v>42853</v>
      </c>
      <c r="B393" s="52" t="s">
        <v>617</v>
      </c>
      <c r="C393" s="90"/>
      <c r="D393" s="76">
        <v>447000</v>
      </c>
    </row>
    <row r="394" spans="1:4">
      <c r="A394" s="109">
        <v>42853</v>
      </c>
      <c r="B394" s="52" t="s">
        <v>238</v>
      </c>
      <c r="C394" s="90">
        <v>3000000</v>
      </c>
      <c r="D394" s="76"/>
    </row>
    <row r="395" spans="1:4">
      <c r="A395" s="109">
        <v>42853</v>
      </c>
      <c r="B395" s="52" t="s">
        <v>586</v>
      </c>
      <c r="C395" s="90">
        <v>6900</v>
      </c>
      <c r="D395" s="76"/>
    </row>
    <row r="396" spans="1:4">
      <c r="A396" s="109">
        <v>42853</v>
      </c>
      <c r="B396" s="52" t="s">
        <v>586</v>
      </c>
      <c r="C396" s="90">
        <v>1200</v>
      </c>
      <c r="D396" s="76"/>
    </row>
    <row r="397" spans="1:4">
      <c r="A397" s="109">
        <v>42853</v>
      </c>
      <c r="B397" s="52" t="s">
        <v>635</v>
      </c>
      <c r="C397" s="90">
        <v>50</v>
      </c>
      <c r="D397" s="76"/>
    </row>
    <row r="398" spans="1:4">
      <c r="A398" s="109">
        <v>42853</v>
      </c>
      <c r="B398" s="52" t="s">
        <v>358</v>
      </c>
      <c r="C398" s="90">
        <v>9</v>
      </c>
      <c r="D398" s="76"/>
    </row>
    <row r="399" spans="1:4">
      <c r="A399" s="109">
        <v>42857</v>
      </c>
      <c r="B399" s="52" t="s">
        <v>662</v>
      </c>
      <c r="C399" s="90">
        <v>40000</v>
      </c>
      <c r="D399" s="76"/>
    </row>
    <row r="400" spans="1:4">
      <c r="A400" s="109">
        <v>42857</v>
      </c>
      <c r="B400" s="52" t="s">
        <v>586</v>
      </c>
      <c r="C400" s="90">
        <v>68000</v>
      </c>
      <c r="D400" s="76"/>
    </row>
    <row r="401" spans="1:4">
      <c r="A401" s="109">
        <v>42857</v>
      </c>
      <c r="B401" s="52" t="s">
        <v>386</v>
      </c>
      <c r="C401" s="90"/>
      <c r="D401" s="76">
        <v>210000</v>
      </c>
    </row>
    <row r="402" spans="1:4">
      <c r="A402" s="109">
        <v>42857</v>
      </c>
      <c r="B402" s="52" t="s">
        <v>386</v>
      </c>
      <c r="C402" s="90"/>
      <c r="D402" s="76">
        <v>274400</v>
      </c>
    </row>
    <row r="403" spans="1:4">
      <c r="A403" s="109">
        <v>42858</v>
      </c>
      <c r="B403" s="52" t="s">
        <v>515</v>
      </c>
      <c r="C403" s="90">
        <v>99260</v>
      </c>
      <c r="D403" s="76"/>
    </row>
    <row r="404" spans="1:4">
      <c r="A404" s="109">
        <v>42858</v>
      </c>
      <c r="B404" s="52" t="s">
        <v>386</v>
      </c>
      <c r="C404" s="90"/>
      <c r="D404" s="76">
        <v>210000</v>
      </c>
    </row>
    <row r="405" spans="1:4">
      <c r="A405" s="109">
        <v>42858</v>
      </c>
      <c r="B405" s="52" t="s">
        <v>386</v>
      </c>
      <c r="C405" s="90"/>
      <c r="D405" s="76">
        <v>500000</v>
      </c>
    </row>
    <row r="406" spans="1:4">
      <c r="A406" s="109">
        <v>42858</v>
      </c>
      <c r="B406" s="52" t="s">
        <v>663</v>
      </c>
      <c r="C406" s="90">
        <v>5000</v>
      </c>
      <c r="D406" s="76"/>
    </row>
    <row r="407" spans="1:4">
      <c r="A407" s="109">
        <v>42858</v>
      </c>
      <c r="B407" s="52" t="s">
        <v>664</v>
      </c>
      <c r="C407" s="90">
        <v>300000</v>
      </c>
      <c r="D407" s="76"/>
    </row>
    <row r="408" spans="1:4">
      <c r="A408" s="109">
        <v>42858</v>
      </c>
      <c r="B408" s="52" t="s">
        <v>665</v>
      </c>
      <c r="C408" s="90">
        <v>300000</v>
      </c>
      <c r="D408" s="76"/>
    </row>
    <row r="409" spans="1:4">
      <c r="A409" s="109">
        <v>42858</v>
      </c>
      <c r="B409" s="52" t="s">
        <v>666</v>
      </c>
      <c r="C409" s="90">
        <v>27</v>
      </c>
      <c r="D409" s="76"/>
    </row>
    <row r="410" spans="1:4">
      <c r="A410" s="109">
        <v>42859</v>
      </c>
      <c r="B410" s="52" t="s">
        <v>661</v>
      </c>
      <c r="C410" s="90"/>
      <c r="D410" s="76">
        <v>300000</v>
      </c>
    </row>
    <row r="411" spans="1:4">
      <c r="A411" s="109">
        <v>42859</v>
      </c>
      <c r="B411" s="52" t="s">
        <v>386</v>
      </c>
      <c r="C411" s="90"/>
      <c r="D411" s="76">
        <v>245000</v>
      </c>
    </row>
    <row r="412" spans="1:4">
      <c r="A412" s="109">
        <v>42859</v>
      </c>
      <c r="B412" s="52" t="s">
        <v>586</v>
      </c>
      <c r="C412" s="90">
        <v>31500</v>
      </c>
      <c r="D412" s="76"/>
    </row>
    <row r="413" spans="1:4">
      <c r="A413" s="109">
        <v>42860</v>
      </c>
      <c r="B413" s="52" t="s">
        <v>586</v>
      </c>
      <c r="C413" s="90">
        <v>20911.82</v>
      </c>
      <c r="D413" s="76"/>
    </row>
    <row r="414" spans="1:4">
      <c r="A414" s="109">
        <v>42863</v>
      </c>
      <c r="B414" s="52" t="s">
        <v>667</v>
      </c>
      <c r="C414" s="90"/>
      <c r="D414" s="76">
        <v>50500</v>
      </c>
    </row>
    <row r="415" spans="1:4">
      <c r="A415" s="109">
        <v>42863</v>
      </c>
      <c r="B415" s="52" t="s">
        <v>668</v>
      </c>
      <c r="C415" s="90">
        <v>210000</v>
      </c>
      <c r="D415" s="76"/>
    </row>
    <row r="416" spans="1:4">
      <c r="A416" s="109">
        <v>42863</v>
      </c>
      <c r="B416" s="52" t="s">
        <v>586</v>
      </c>
      <c r="C416" s="90">
        <v>23546.35</v>
      </c>
      <c r="D416" s="76"/>
    </row>
    <row r="417" spans="1:4">
      <c r="A417" s="109">
        <v>42863</v>
      </c>
      <c r="B417" s="52" t="s">
        <v>669</v>
      </c>
      <c r="C417" s="90"/>
      <c r="D417" s="76">
        <v>250000</v>
      </c>
    </row>
    <row r="418" spans="1:4">
      <c r="A418" s="109">
        <v>42863</v>
      </c>
      <c r="B418" s="52" t="s">
        <v>456</v>
      </c>
      <c r="C418" s="90"/>
      <c r="D418" s="76">
        <v>500000</v>
      </c>
    </row>
    <row r="419" spans="1:4">
      <c r="A419" s="109">
        <v>42863</v>
      </c>
      <c r="B419" s="52" t="s">
        <v>560</v>
      </c>
      <c r="C419" s="90">
        <v>1489417.5</v>
      </c>
      <c r="D419" s="76"/>
    </row>
    <row r="420" spans="1:4">
      <c r="A420" s="109">
        <v>42863</v>
      </c>
      <c r="B420" s="52" t="s">
        <v>605</v>
      </c>
      <c r="C420" s="90">
        <v>27</v>
      </c>
      <c r="D420" s="76"/>
    </row>
    <row r="421" spans="1:4">
      <c r="A421" s="109">
        <v>42863</v>
      </c>
      <c r="B421" s="52" t="s">
        <v>606</v>
      </c>
      <c r="C421" s="90">
        <v>150000</v>
      </c>
      <c r="D421" s="76"/>
    </row>
    <row r="422" spans="1:4">
      <c r="A422" s="109">
        <v>42864</v>
      </c>
      <c r="B422" s="52" t="s">
        <v>619</v>
      </c>
      <c r="C422" s="90"/>
      <c r="D422" s="76">
        <v>750000</v>
      </c>
    </row>
    <row r="423" spans="1:4">
      <c r="A423" s="109">
        <v>42864</v>
      </c>
      <c r="B423" s="52" t="s">
        <v>670</v>
      </c>
      <c r="C423" s="90"/>
      <c r="D423" s="76">
        <v>50478</v>
      </c>
    </row>
    <row r="424" spans="1:4">
      <c r="A424" s="109">
        <v>42865</v>
      </c>
      <c r="B424" s="52" t="s">
        <v>386</v>
      </c>
      <c r="C424" s="90"/>
      <c r="D424" s="76">
        <v>245000</v>
      </c>
    </row>
    <row r="425" spans="1:4">
      <c r="A425" s="109">
        <v>42865</v>
      </c>
      <c r="B425" s="52" t="s">
        <v>386</v>
      </c>
      <c r="C425" s="90"/>
      <c r="D425" s="76">
        <v>447700</v>
      </c>
    </row>
    <row r="426" spans="1:4">
      <c r="A426" s="109">
        <v>42865</v>
      </c>
      <c r="B426" s="52" t="s">
        <v>386</v>
      </c>
      <c r="C426" s="90"/>
      <c r="D426" s="76">
        <v>100000</v>
      </c>
    </row>
    <row r="427" spans="1:4">
      <c r="A427" s="109">
        <v>42865</v>
      </c>
      <c r="B427" s="52" t="s">
        <v>386</v>
      </c>
      <c r="C427" s="90"/>
      <c r="D427" s="76">
        <v>285000</v>
      </c>
    </row>
    <row r="428" spans="1:4">
      <c r="A428" s="109">
        <v>42865</v>
      </c>
      <c r="B428" s="52" t="s">
        <v>386</v>
      </c>
      <c r="C428" s="90"/>
      <c r="D428" s="76">
        <v>120000</v>
      </c>
    </row>
    <row r="429" spans="1:4">
      <c r="A429" s="109">
        <v>42866</v>
      </c>
      <c r="B429" s="52" t="s">
        <v>386</v>
      </c>
      <c r="C429" s="90"/>
      <c r="D429" s="76">
        <v>210498.75</v>
      </c>
    </row>
    <row r="430" spans="1:4">
      <c r="A430" s="109">
        <v>42866</v>
      </c>
      <c r="B430" s="52" t="s">
        <v>571</v>
      </c>
      <c r="C430" s="90"/>
      <c r="D430" s="76">
        <v>500000</v>
      </c>
    </row>
    <row r="431" spans="1:4">
      <c r="A431" s="109">
        <v>42866</v>
      </c>
      <c r="B431" s="52" t="s">
        <v>386</v>
      </c>
      <c r="C431" s="90">
        <v>8524.67</v>
      </c>
      <c r="D431" s="76"/>
    </row>
    <row r="432" spans="1:4">
      <c r="A432" s="109">
        <v>42866</v>
      </c>
      <c r="B432" s="52" t="s">
        <v>386</v>
      </c>
      <c r="C432" s="90"/>
      <c r="D432" s="76">
        <v>1165000</v>
      </c>
    </row>
    <row r="433" spans="1:4">
      <c r="A433" s="109">
        <v>42867</v>
      </c>
      <c r="B433" s="52" t="s">
        <v>386</v>
      </c>
      <c r="C433" s="90"/>
      <c r="D433" s="76">
        <v>100000</v>
      </c>
    </row>
    <row r="434" spans="1:4">
      <c r="A434" s="109">
        <v>42867</v>
      </c>
      <c r="B434" s="52" t="s">
        <v>386</v>
      </c>
      <c r="C434" s="90"/>
      <c r="D434" s="76">
        <v>35000</v>
      </c>
    </row>
    <row r="435" spans="1:4">
      <c r="A435" s="109">
        <v>42867</v>
      </c>
      <c r="B435" s="52" t="s">
        <v>386</v>
      </c>
      <c r="C435" s="90"/>
      <c r="D435" s="76">
        <v>35000</v>
      </c>
    </row>
    <row r="436" spans="1:4">
      <c r="A436" s="109">
        <v>42867</v>
      </c>
      <c r="B436" s="52" t="s">
        <v>586</v>
      </c>
      <c r="C436" s="90">
        <v>34680</v>
      </c>
      <c r="D436" s="76"/>
    </row>
    <row r="437" spans="1:4">
      <c r="A437" s="109">
        <v>42867</v>
      </c>
      <c r="B437" s="52" t="s">
        <v>560</v>
      </c>
      <c r="C437" s="90">
        <v>2211240.7000000002</v>
      </c>
      <c r="D437" s="76"/>
    </row>
    <row r="438" spans="1:4">
      <c r="A438" s="109">
        <v>42867</v>
      </c>
      <c r="B438" s="52" t="s">
        <v>586</v>
      </c>
      <c r="C438" s="90">
        <v>16000</v>
      </c>
      <c r="D438" s="76"/>
    </row>
    <row r="439" spans="1:4">
      <c r="A439" s="109">
        <v>42867</v>
      </c>
      <c r="B439" s="52" t="s">
        <v>586</v>
      </c>
      <c r="C439" s="90">
        <v>19400</v>
      </c>
      <c r="D439" s="76"/>
    </row>
    <row r="440" spans="1:4">
      <c r="A440" s="109">
        <v>42870</v>
      </c>
      <c r="B440" s="52" t="s">
        <v>586</v>
      </c>
      <c r="C440" s="90">
        <v>28510</v>
      </c>
      <c r="D440" s="76"/>
    </row>
    <row r="441" spans="1:4">
      <c r="A441" s="109">
        <v>42870</v>
      </c>
      <c r="B441" s="52" t="s">
        <v>586</v>
      </c>
      <c r="C441" s="90">
        <v>36000</v>
      </c>
      <c r="D441" s="76"/>
    </row>
    <row r="442" spans="1:4">
      <c r="A442" s="109">
        <v>42870</v>
      </c>
      <c r="B442" s="52" t="s">
        <v>586</v>
      </c>
      <c r="C442" s="90">
        <v>69995</v>
      </c>
      <c r="D442" s="76"/>
    </row>
    <row r="443" spans="1:4">
      <c r="A443" s="109">
        <v>42870</v>
      </c>
      <c r="B443" s="52" t="s">
        <v>586</v>
      </c>
      <c r="C443" s="90">
        <v>82997.990000000005</v>
      </c>
      <c r="D443" s="76"/>
    </row>
    <row r="444" spans="1:4">
      <c r="A444" s="109">
        <v>42870</v>
      </c>
      <c r="B444" s="52" t="s">
        <v>586</v>
      </c>
      <c r="C444" s="90">
        <v>16690</v>
      </c>
      <c r="D444" s="76"/>
    </row>
    <row r="445" spans="1:4">
      <c r="A445" s="109">
        <v>42870</v>
      </c>
      <c r="B445" s="52" t="s">
        <v>586</v>
      </c>
      <c r="C445" s="90">
        <v>48650</v>
      </c>
      <c r="D445" s="76"/>
    </row>
    <row r="446" spans="1:4">
      <c r="A446" s="109">
        <v>42870</v>
      </c>
      <c r="B446" s="52" t="s">
        <v>586</v>
      </c>
      <c r="C446" s="90">
        <v>53708</v>
      </c>
      <c r="D446" s="76"/>
    </row>
    <row r="447" spans="1:4">
      <c r="A447" s="109">
        <v>42870</v>
      </c>
      <c r="B447" s="52" t="s">
        <v>586</v>
      </c>
      <c r="C447" s="90">
        <v>16255</v>
      </c>
      <c r="D447" s="76"/>
    </row>
    <row r="448" spans="1:4">
      <c r="A448" s="109">
        <v>42870</v>
      </c>
      <c r="B448" s="52" t="s">
        <v>386</v>
      </c>
      <c r="C448" s="90"/>
      <c r="D448" s="76">
        <v>230000</v>
      </c>
    </row>
    <row r="449" spans="1:4">
      <c r="A449" s="109">
        <v>42871</v>
      </c>
      <c r="B449" s="52" t="s">
        <v>386</v>
      </c>
      <c r="C449" s="90"/>
      <c r="D449" s="76">
        <v>248000</v>
      </c>
    </row>
    <row r="450" spans="1:4">
      <c r="A450" s="109">
        <v>42871</v>
      </c>
      <c r="B450" s="52" t="s">
        <v>671</v>
      </c>
      <c r="C450" s="90">
        <v>136900</v>
      </c>
      <c r="D450" s="76"/>
    </row>
    <row r="451" spans="1:4">
      <c r="A451" s="109">
        <v>42871</v>
      </c>
      <c r="B451" s="52" t="s">
        <v>672</v>
      </c>
      <c r="C451" s="90">
        <v>899980</v>
      </c>
      <c r="D451" s="76"/>
    </row>
    <row r="452" spans="1:4">
      <c r="A452" s="109">
        <v>42871</v>
      </c>
      <c r="B452" s="52" t="s">
        <v>666</v>
      </c>
      <c r="C452" s="90">
        <v>27</v>
      </c>
      <c r="D452" s="76"/>
    </row>
    <row r="453" spans="1:4">
      <c r="A453" s="109">
        <v>42871</v>
      </c>
      <c r="B453" s="52" t="s">
        <v>386</v>
      </c>
      <c r="C453" s="90"/>
      <c r="D453" s="76">
        <v>358400</v>
      </c>
    </row>
    <row r="454" spans="1:4">
      <c r="A454" s="109">
        <v>42871</v>
      </c>
      <c r="B454" s="52" t="s">
        <v>586</v>
      </c>
      <c r="C454" s="90">
        <v>43100</v>
      </c>
      <c r="D454" s="76"/>
    </row>
    <row r="455" spans="1:4">
      <c r="A455" s="109">
        <v>42871</v>
      </c>
      <c r="B455" s="52" t="s">
        <v>386</v>
      </c>
      <c r="C455" s="90"/>
      <c r="D455" s="76">
        <v>118450</v>
      </c>
    </row>
    <row r="456" spans="1:4">
      <c r="A456" s="109">
        <v>42872</v>
      </c>
      <c r="B456" s="52" t="s">
        <v>386</v>
      </c>
      <c r="C456" s="90"/>
      <c r="D456" s="76">
        <v>118450</v>
      </c>
    </row>
    <row r="457" spans="1:4">
      <c r="A457" s="109">
        <v>42872</v>
      </c>
      <c r="B457" s="52" t="s">
        <v>386</v>
      </c>
      <c r="C457" s="90"/>
      <c r="D457" s="76">
        <v>220000</v>
      </c>
    </row>
    <row r="458" spans="1:4">
      <c r="A458" s="109">
        <v>42872</v>
      </c>
      <c r="B458" s="52" t="s">
        <v>386</v>
      </c>
      <c r="C458" s="90"/>
      <c r="D458" s="76">
        <v>211500</v>
      </c>
    </row>
    <row r="459" spans="1:4">
      <c r="A459" s="109">
        <v>42872</v>
      </c>
      <c r="B459" s="52" t="s">
        <v>586</v>
      </c>
      <c r="C459" s="90">
        <v>21450</v>
      </c>
      <c r="D459" s="76"/>
    </row>
    <row r="460" spans="1:4">
      <c r="A460" s="109">
        <v>42873</v>
      </c>
      <c r="B460" s="52" t="s">
        <v>586</v>
      </c>
      <c r="C460" s="90">
        <v>5100</v>
      </c>
      <c r="D460" s="76"/>
    </row>
    <row r="461" spans="1:4">
      <c r="A461" s="109">
        <v>42873</v>
      </c>
      <c r="B461" s="52" t="s">
        <v>619</v>
      </c>
      <c r="C461" s="90"/>
      <c r="D461" s="76">
        <v>1135854</v>
      </c>
    </row>
    <row r="462" spans="1:4">
      <c r="A462" s="109">
        <v>42873</v>
      </c>
      <c r="B462" s="52" t="s">
        <v>586</v>
      </c>
      <c r="C462" s="90">
        <v>84000</v>
      </c>
      <c r="D462" s="76"/>
    </row>
    <row r="463" spans="1:4">
      <c r="A463" s="109">
        <v>42873</v>
      </c>
      <c r="B463" s="52" t="s">
        <v>586</v>
      </c>
      <c r="C463" s="90">
        <v>300000</v>
      </c>
      <c r="D463" s="76"/>
    </row>
    <row r="464" spans="1:4">
      <c r="A464" s="109">
        <v>42874</v>
      </c>
      <c r="B464" s="52" t="s">
        <v>386</v>
      </c>
      <c r="C464" s="90"/>
      <c r="D464" s="76">
        <v>229999</v>
      </c>
    </row>
    <row r="465" spans="1:4">
      <c r="A465" s="109">
        <v>42877</v>
      </c>
      <c r="B465" s="52" t="s">
        <v>386</v>
      </c>
      <c r="C465" s="90"/>
      <c r="D465" s="76">
        <v>430000</v>
      </c>
    </row>
    <row r="466" spans="1:4">
      <c r="A466" s="109">
        <v>42877</v>
      </c>
      <c r="B466" s="52" t="s">
        <v>586</v>
      </c>
      <c r="C466" s="90">
        <v>85000</v>
      </c>
      <c r="D466" s="76"/>
    </row>
    <row r="467" spans="1:4">
      <c r="A467" s="109">
        <v>42877</v>
      </c>
      <c r="B467" s="52" t="s">
        <v>586</v>
      </c>
      <c r="C467" s="90">
        <v>12000</v>
      </c>
      <c r="D467" s="76"/>
    </row>
    <row r="468" spans="1:4">
      <c r="A468" s="109">
        <v>42877</v>
      </c>
      <c r="B468" s="52" t="s">
        <v>586</v>
      </c>
      <c r="C468" s="90">
        <v>35600</v>
      </c>
      <c r="D468" s="76"/>
    </row>
    <row r="469" spans="1:4">
      <c r="A469" s="109">
        <v>42877</v>
      </c>
      <c r="B469" s="52" t="s">
        <v>586</v>
      </c>
      <c r="C469" s="90">
        <v>2600</v>
      </c>
      <c r="D469" s="76"/>
    </row>
    <row r="470" spans="1:4">
      <c r="A470" s="109">
        <v>42877</v>
      </c>
      <c r="B470" s="52" t="s">
        <v>586</v>
      </c>
      <c r="C470" s="90">
        <v>23960</v>
      </c>
      <c r="D470" s="76"/>
    </row>
    <row r="471" spans="1:4">
      <c r="A471" s="109">
        <v>42877</v>
      </c>
      <c r="B471" s="52" t="s">
        <v>238</v>
      </c>
      <c r="C471" s="90">
        <v>1927558.9</v>
      </c>
      <c r="D471" s="76"/>
    </row>
    <row r="472" spans="1:4">
      <c r="A472" s="109">
        <v>42877</v>
      </c>
      <c r="B472" s="52" t="s">
        <v>673</v>
      </c>
      <c r="C472" s="90">
        <v>1000000</v>
      </c>
      <c r="D472" s="76"/>
    </row>
    <row r="473" spans="1:4">
      <c r="A473" s="109">
        <v>42877</v>
      </c>
      <c r="B473" s="52" t="s">
        <v>386</v>
      </c>
      <c r="C473" s="90"/>
      <c r="D473" s="76">
        <v>55000</v>
      </c>
    </row>
    <row r="474" spans="1:4">
      <c r="A474" s="109">
        <v>42877</v>
      </c>
      <c r="B474" s="52" t="s">
        <v>586</v>
      </c>
      <c r="C474" s="90">
        <v>10850</v>
      </c>
      <c r="D474" s="76"/>
    </row>
    <row r="475" spans="1:4">
      <c r="A475" s="109">
        <v>42877</v>
      </c>
      <c r="B475" s="52" t="s">
        <v>586</v>
      </c>
      <c r="C475" s="90">
        <v>2000</v>
      </c>
      <c r="D475" s="76"/>
    </row>
    <row r="476" spans="1:4">
      <c r="A476" s="109">
        <v>42877</v>
      </c>
      <c r="B476" s="52" t="s">
        <v>586</v>
      </c>
      <c r="C476" s="90">
        <v>11700</v>
      </c>
      <c r="D476" s="76"/>
    </row>
    <row r="477" spans="1:4">
      <c r="A477" s="109">
        <v>42877</v>
      </c>
      <c r="B477" s="52" t="s">
        <v>386</v>
      </c>
      <c r="C477" s="90"/>
      <c r="D477" s="76">
        <v>8400</v>
      </c>
    </row>
    <row r="478" spans="1:4">
      <c r="A478" s="109">
        <v>42877</v>
      </c>
      <c r="B478" s="52" t="s">
        <v>586</v>
      </c>
      <c r="C478" s="90">
        <v>12900</v>
      </c>
      <c r="D478" s="76"/>
    </row>
    <row r="479" spans="1:4">
      <c r="A479" s="109">
        <v>42878</v>
      </c>
      <c r="B479" s="52" t="s">
        <v>386</v>
      </c>
      <c r="C479" s="90"/>
      <c r="D479" s="76">
        <v>160160</v>
      </c>
    </row>
    <row r="480" spans="1:4">
      <c r="A480" s="109">
        <v>42878</v>
      </c>
      <c r="B480" s="52" t="s">
        <v>586</v>
      </c>
      <c r="C480" s="90">
        <v>19900.009999999998</v>
      </c>
      <c r="D480" s="76"/>
    </row>
    <row r="481" spans="1:4">
      <c r="A481" s="109">
        <v>42879</v>
      </c>
      <c r="B481" s="52" t="s">
        <v>600</v>
      </c>
      <c r="C481" s="90">
        <v>100000</v>
      </c>
      <c r="D481" s="76"/>
    </row>
    <row r="482" spans="1:4">
      <c r="A482" s="109">
        <v>42879</v>
      </c>
      <c r="B482" s="52" t="s">
        <v>386</v>
      </c>
      <c r="C482" s="90"/>
      <c r="D482" s="76">
        <v>295000</v>
      </c>
    </row>
    <row r="483" spans="1:4">
      <c r="A483" s="109">
        <v>42879</v>
      </c>
      <c r="B483" s="52" t="s">
        <v>386</v>
      </c>
      <c r="C483" s="90"/>
      <c r="D483" s="76">
        <v>180000</v>
      </c>
    </row>
    <row r="484" spans="1:4">
      <c r="A484" s="109">
        <v>42879</v>
      </c>
      <c r="B484" s="52" t="s">
        <v>619</v>
      </c>
      <c r="C484" s="90"/>
      <c r="D484" s="76">
        <v>1083900</v>
      </c>
    </row>
    <row r="485" spans="1:4">
      <c r="A485" s="109">
        <v>42879</v>
      </c>
      <c r="B485" s="52" t="s">
        <v>386</v>
      </c>
      <c r="C485" s="90"/>
      <c r="D485" s="76">
        <v>265000</v>
      </c>
    </row>
    <row r="486" spans="1:4">
      <c r="A486" s="109">
        <v>42879</v>
      </c>
      <c r="B486" s="52" t="s">
        <v>674</v>
      </c>
      <c r="C486" s="90"/>
      <c r="D486" s="76">
        <v>130000</v>
      </c>
    </row>
    <row r="487" spans="1:4">
      <c r="A487" s="109">
        <v>42879</v>
      </c>
      <c r="B487" s="52" t="s">
        <v>591</v>
      </c>
      <c r="C487" s="90">
        <v>10000</v>
      </c>
      <c r="D487" s="76"/>
    </row>
    <row r="488" spans="1:4">
      <c r="A488" s="109">
        <v>42879</v>
      </c>
      <c r="B488" s="52" t="s">
        <v>629</v>
      </c>
      <c r="C488" s="90">
        <v>13</v>
      </c>
      <c r="D488" s="76"/>
    </row>
    <row r="489" spans="1:4">
      <c r="A489" s="109">
        <v>42879</v>
      </c>
      <c r="B489" s="52" t="s">
        <v>586</v>
      </c>
      <c r="C489" s="90">
        <v>24400.01</v>
      </c>
      <c r="D489" s="76"/>
    </row>
    <row r="490" spans="1:4">
      <c r="A490" s="109">
        <v>42879</v>
      </c>
      <c r="B490" s="52" t="s">
        <v>586</v>
      </c>
      <c r="C490" s="90">
        <v>60929.99</v>
      </c>
      <c r="D490" s="76"/>
    </row>
    <row r="491" spans="1:4">
      <c r="A491" s="109">
        <v>42879</v>
      </c>
      <c r="B491" s="52" t="s">
        <v>586</v>
      </c>
      <c r="C491" s="90">
        <v>8971.11</v>
      </c>
      <c r="D491" s="76"/>
    </row>
    <row r="492" spans="1:4">
      <c r="A492" s="109">
        <v>42879</v>
      </c>
      <c r="B492" s="52" t="s">
        <v>586</v>
      </c>
      <c r="C492" s="90">
        <v>4270</v>
      </c>
      <c r="D492" s="76"/>
    </row>
    <row r="493" spans="1:4">
      <c r="A493" s="109">
        <v>42879</v>
      </c>
      <c r="B493" s="52" t="s">
        <v>586</v>
      </c>
      <c r="C493" s="90">
        <v>13550</v>
      </c>
      <c r="D493" s="76"/>
    </row>
    <row r="494" spans="1:4">
      <c r="A494" s="109">
        <v>42880</v>
      </c>
      <c r="B494" s="52" t="s">
        <v>386</v>
      </c>
      <c r="C494" s="90"/>
      <c r="D494" s="76">
        <v>110000</v>
      </c>
    </row>
    <row r="495" spans="1:4">
      <c r="A495" s="109">
        <v>42880</v>
      </c>
      <c r="B495" s="52" t="s">
        <v>456</v>
      </c>
      <c r="C495" s="90"/>
      <c r="D495" s="76">
        <v>500000</v>
      </c>
    </row>
    <row r="496" spans="1:4">
      <c r="A496" s="109">
        <v>42880</v>
      </c>
      <c r="B496" s="52" t="s">
        <v>386</v>
      </c>
      <c r="C496" s="90"/>
      <c r="D496" s="76">
        <v>444999</v>
      </c>
    </row>
    <row r="497" spans="1:4">
      <c r="A497" s="109">
        <v>42881</v>
      </c>
      <c r="B497" s="52" t="s">
        <v>586</v>
      </c>
      <c r="C497" s="90">
        <v>13000</v>
      </c>
      <c r="D497" s="76"/>
    </row>
    <row r="498" spans="1:4">
      <c r="A498" s="109">
        <v>42881</v>
      </c>
      <c r="B498" s="52" t="s">
        <v>586</v>
      </c>
      <c r="C498" s="90">
        <v>25000</v>
      </c>
      <c r="D498" s="76"/>
    </row>
    <row r="499" spans="1:4">
      <c r="A499" s="109">
        <v>42881</v>
      </c>
      <c r="B499" s="52" t="s">
        <v>591</v>
      </c>
      <c r="C499" s="90">
        <v>10000</v>
      </c>
      <c r="D499" s="76"/>
    </row>
    <row r="500" spans="1:4">
      <c r="A500" s="109">
        <v>42881</v>
      </c>
      <c r="B500" s="52" t="s">
        <v>629</v>
      </c>
      <c r="C500" s="90">
        <v>13</v>
      </c>
      <c r="D500" s="76"/>
    </row>
    <row r="501" spans="1:4">
      <c r="A501" s="109">
        <v>42881</v>
      </c>
      <c r="B501" s="52" t="s">
        <v>586</v>
      </c>
      <c r="C501" s="90">
        <v>20950</v>
      </c>
      <c r="D501" s="76"/>
    </row>
    <row r="502" spans="1:4">
      <c r="A502" s="109">
        <v>42885</v>
      </c>
      <c r="B502" s="52" t="s">
        <v>586</v>
      </c>
      <c r="C502" s="90">
        <v>30000</v>
      </c>
      <c r="D502" s="76"/>
    </row>
    <row r="503" spans="1:4">
      <c r="A503" s="109">
        <v>42885</v>
      </c>
      <c r="B503" s="52" t="s">
        <v>591</v>
      </c>
      <c r="C503" s="90">
        <v>10000</v>
      </c>
      <c r="D503" s="76"/>
    </row>
    <row r="504" spans="1:4">
      <c r="A504" s="109">
        <v>42885</v>
      </c>
      <c r="B504" s="52" t="s">
        <v>629</v>
      </c>
      <c r="C504" s="90">
        <v>13</v>
      </c>
      <c r="D504" s="76"/>
    </row>
    <row r="505" spans="1:4">
      <c r="A505" s="109">
        <v>42885</v>
      </c>
      <c r="B505" s="52" t="s">
        <v>586</v>
      </c>
      <c r="C505" s="90">
        <v>15680</v>
      </c>
      <c r="D505" s="76"/>
    </row>
    <row r="506" spans="1:4">
      <c r="A506" s="109">
        <v>42885</v>
      </c>
      <c r="B506" s="52" t="s">
        <v>586</v>
      </c>
      <c r="C506" s="90">
        <v>20050</v>
      </c>
      <c r="D506" s="76"/>
    </row>
    <row r="507" spans="1:4">
      <c r="A507" s="109">
        <v>42885</v>
      </c>
      <c r="B507" s="52" t="s">
        <v>238</v>
      </c>
      <c r="C507" s="90">
        <v>2446021</v>
      </c>
      <c r="D507" s="76"/>
    </row>
    <row r="508" spans="1:4">
      <c r="A508" s="109">
        <v>42885</v>
      </c>
      <c r="B508" s="52" t="s">
        <v>586</v>
      </c>
      <c r="C508" s="90">
        <v>44110</v>
      </c>
      <c r="D508" s="76"/>
    </row>
    <row r="509" spans="1:4">
      <c r="A509" s="109">
        <v>42885</v>
      </c>
      <c r="B509" s="52" t="s">
        <v>586</v>
      </c>
      <c r="C509" s="90">
        <v>18549.990000000002</v>
      </c>
      <c r="D509" s="76"/>
    </row>
    <row r="510" spans="1:4">
      <c r="A510" s="109">
        <v>42885</v>
      </c>
      <c r="B510" s="52" t="s">
        <v>586</v>
      </c>
      <c r="C510" s="90">
        <v>22000</v>
      </c>
      <c r="D510" s="76"/>
    </row>
    <row r="511" spans="1:4">
      <c r="A511" s="109">
        <v>42885</v>
      </c>
      <c r="B511" s="52" t="s">
        <v>586</v>
      </c>
      <c r="C511" s="90">
        <v>46921.75</v>
      </c>
      <c r="D511" s="76"/>
    </row>
    <row r="512" spans="1:4">
      <c r="A512" s="109">
        <v>42885</v>
      </c>
      <c r="B512" s="52" t="s">
        <v>386</v>
      </c>
      <c r="C512" s="90"/>
      <c r="D512" s="76">
        <v>349943</v>
      </c>
    </row>
    <row r="513" spans="1:4">
      <c r="A513" s="109">
        <v>42885</v>
      </c>
      <c r="B513" s="52" t="s">
        <v>386</v>
      </c>
      <c r="C513" s="90"/>
      <c r="D513" s="76">
        <v>770000</v>
      </c>
    </row>
    <row r="514" spans="1:4">
      <c r="A514" s="109">
        <v>42885</v>
      </c>
      <c r="B514" s="52" t="s">
        <v>386</v>
      </c>
      <c r="C514" s="90"/>
      <c r="D514" s="76">
        <v>449944</v>
      </c>
    </row>
    <row r="515" spans="1:4">
      <c r="A515" s="109">
        <v>42885</v>
      </c>
      <c r="B515" s="52" t="s">
        <v>675</v>
      </c>
      <c r="C515" s="90">
        <v>1000000</v>
      </c>
      <c r="D515" s="76"/>
    </row>
    <row r="516" spans="1:4">
      <c r="A516" s="109">
        <v>42885</v>
      </c>
      <c r="B516" s="52" t="s">
        <v>657</v>
      </c>
      <c r="C516" s="90">
        <v>245854.95</v>
      </c>
      <c r="D516" s="76"/>
    </row>
    <row r="517" spans="1:4">
      <c r="A517" s="109">
        <v>42885</v>
      </c>
      <c r="B517" s="52" t="s">
        <v>586</v>
      </c>
      <c r="C517" s="90">
        <v>28580</v>
      </c>
      <c r="D517" s="76"/>
    </row>
    <row r="518" spans="1:4">
      <c r="A518" s="109">
        <v>42886</v>
      </c>
      <c r="B518" s="52" t="s">
        <v>676</v>
      </c>
      <c r="C518" s="90">
        <v>400000</v>
      </c>
      <c r="D518" s="76"/>
    </row>
    <row r="519" spans="1:4">
      <c r="A519" s="109">
        <v>42886</v>
      </c>
      <c r="B519" s="52" t="s">
        <v>605</v>
      </c>
      <c r="C519" s="90">
        <v>27</v>
      </c>
      <c r="D519" s="76"/>
    </row>
    <row r="520" spans="1:4">
      <c r="A520" s="109">
        <v>42886</v>
      </c>
      <c r="B520" s="52" t="s">
        <v>515</v>
      </c>
      <c r="C520" s="90">
        <v>79555</v>
      </c>
      <c r="D520" s="76"/>
    </row>
    <row r="521" spans="1:4">
      <c r="A521" s="109">
        <v>42886</v>
      </c>
      <c r="B521" s="52" t="s">
        <v>586</v>
      </c>
      <c r="C521" s="90">
        <v>24950</v>
      </c>
      <c r="D521" s="76"/>
    </row>
    <row r="522" spans="1:4">
      <c r="A522" s="109">
        <v>42886</v>
      </c>
      <c r="B522" s="52" t="s">
        <v>386</v>
      </c>
      <c r="C522" s="90"/>
      <c r="D522" s="76">
        <v>265000</v>
      </c>
    </row>
    <row r="523" spans="1:4">
      <c r="A523" s="109">
        <v>42886</v>
      </c>
      <c r="B523" s="52" t="s">
        <v>386</v>
      </c>
      <c r="C523" s="90"/>
      <c r="D523" s="76">
        <v>111000</v>
      </c>
    </row>
    <row r="524" spans="1:4">
      <c r="A524" s="109">
        <v>42886</v>
      </c>
      <c r="B524" s="52" t="s">
        <v>586</v>
      </c>
      <c r="C524" s="90">
        <v>31327.88</v>
      </c>
      <c r="D524" s="76"/>
    </row>
    <row r="525" spans="1:4">
      <c r="A525" s="109">
        <v>42886</v>
      </c>
      <c r="B525" s="52" t="s">
        <v>586</v>
      </c>
      <c r="C525" s="90">
        <v>9700.01</v>
      </c>
      <c r="D525" s="76"/>
    </row>
    <row r="526" spans="1:4">
      <c r="A526" s="109">
        <v>42886</v>
      </c>
      <c r="B526" s="52" t="s">
        <v>635</v>
      </c>
      <c r="C526" s="90">
        <v>50</v>
      </c>
      <c r="D526" s="76"/>
    </row>
    <row r="527" spans="1:4">
      <c r="A527" s="109">
        <v>42886</v>
      </c>
      <c r="B527" s="52" t="s">
        <v>358</v>
      </c>
      <c r="C527" s="90">
        <v>9</v>
      </c>
      <c r="D527" s="76"/>
    </row>
    <row r="528" spans="1:4">
      <c r="A528" s="109">
        <v>42887</v>
      </c>
      <c r="B528" s="52" t="s">
        <v>503</v>
      </c>
      <c r="C528" s="90"/>
      <c r="D528" s="76">
        <v>449944</v>
      </c>
    </row>
    <row r="529" spans="1:4">
      <c r="A529" s="109">
        <v>42887</v>
      </c>
      <c r="B529" s="52" t="s">
        <v>677</v>
      </c>
      <c r="C529" s="90"/>
      <c r="D529" s="76">
        <v>200000</v>
      </c>
    </row>
    <row r="530" spans="1:4">
      <c r="A530" s="109">
        <v>42887</v>
      </c>
      <c r="B530" s="52" t="s">
        <v>586</v>
      </c>
      <c r="C530" s="90">
        <v>2900</v>
      </c>
      <c r="D530" s="76"/>
    </row>
    <row r="531" spans="1:4">
      <c r="A531" s="109">
        <v>42887</v>
      </c>
      <c r="B531" s="52" t="s">
        <v>586</v>
      </c>
      <c r="C531" s="90">
        <v>25449.98</v>
      </c>
      <c r="D531" s="76"/>
    </row>
    <row r="532" spans="1:4">
      <c r="A532" s="109">
        <v>42887</v>
      </c>
      <c r="B532" s="52" t="s">
        <v>586</v>
      </c>
      <c r="C532" s="90">
        <v>6700</v>
      </c>
      <c r="D532" s="76"/>
    </row>
    <row r="533" spans="1:4">
      <c r="A533" s="109">
        <v>42887</v>
      </c>
      <c r="B533" s="52" t="s">
        <v>586</v>
      </c>
      <c r="C533" s="90">
        <v>33680</v>
      </c>
      <c r="D533" s="76"/>
    </row>
    <row r="534" spans="1:4">
      <c r="A534" s="109">
        <v>42888</v>
      </c>
      <c r="B534" s="52" t="s">
        <v>503</v>
      </c>
      <c r="C534" s="90"/>
      <c r="D534" s="76">
        <v>449944</v>
      </c>
    </row>
    <row r="535" spans="1:4">
      <c r="A535" s="109">
        <v>42888</v>
      </c>
      <c r="B535" s="52" t="s">
        <v>678</v>
      </c>
      <c r="C535" s="90">
        <v>1471705.6</v>
      </c>
      <c r="D535" s="76"/>
    </row>
    <row r="536" spans="1:4">
      <c r="A536" s="109">
        <v>42888</v>
      </c>
      <c r="B536" s="52" t="s">
        <v>666</v>
      </c>
      <c r="C536" s="90">
        <v>27</v>
      </c>
      <c r="D536" s="76"/>
    </row>
    <row r="537" spans="1:4">
      <c r="A537" s="109">
        <v>42891</v>
      </c>
      <c r="B537" s="52" t="s">
        <v>386</v>
      </c>
      <c r="C537" s="90"/>
      <c r="D537" s="76">
        <v>130000</v>
      </c>
    </row>
    <row r="538" spans="1:4">
      <c r="A538" s="109">
        <v>42891</v>
      </c>
      <c r="B538" s="52" t="s">
        <v>591</v>
      </c>
      <c r="C538" s="90">
        <v>10000</v>
      </c>
      <c r="D538" s="76"/>
    </row>
    <row r="539" spans="1:4">
      <c r="A539" s="109">
        <v>42891</v>
      </c>
      <c r="B539" s="52" t="s">
        <v>592</v>
      </c>
      <c r="C539" s="90">
        <v>13</v>
      </c>
      <c r="D539" s="76"/>
    </row>
    <row r="540" spans="1:4">
      <c r="A540" s="109">
        <v>42891</v>
      </c>
      <c r="B540" s="52" t="s">
        <v>598</v>
      </c>
      <c r="C540" s="90"/>
      <c r="D540" s="76">
        <v>530000</v>
      </c>
    </row>
    <row r="541" spans="1:4">
      <c r="A541" s="109">
        <v>42892</v>
      </c>
      <c r="B541" s="52" t="s">
        <v>386</v>
      </c>
      <c r="C541" s="90"/>
      <c r="D541" s="76">
        <v>265000</v>
      </c>
    </row>
    <row r="542" spans="1:4">
      <c r="A542" s="109">
        <v>42892</v>
      </c>
      <c r="B542" s="52" t="s">
        <v>386</v>
      </c>
      <c r="C542" s="90"/>
      <c r="D542" s="76">
        <v>230000</v>
      </c>
    </row>
    <row r="543" spans="1:4">
      <c r="A543" s="109">
        <v>42892</v>
      </c>
      <c r="B543" s="52" t="s">
        <v>386</v>
      </c>
      <c r="C543" s="90"/>
      <c r="D543" s="76">
        <v>40000</v>
      </c>
    </row>
    <row r="544" spans="1:4">
      <c r="A544" s="109">
        <v>42892</v>
      </c>
      <c r="B544" s="52" t="s">
        <v>679</v>
      </c>
      <c r="C544" s="90"/>
      <c r="D544" s="76">
        <v>500000</v>
      </c>
    </row>
    <row r="545" spans="1:4">
      <c r="A545" s="109">
        <v>42892</v>
      </c>
      <c r="B545" s="52" t="s">
        <v>238</v>
      </c>
      <c r="C545" s="90">
        <v>1700000</v>
      </c>
      <c r="D545" s="76"/>
    </row>
    <row r="546" spans="1:4">
      <c r="A546" s="109">
        <v>42892</v>
      </c>
      <c r="B546" s="52" t="s">
        <v>605</v>
      </c>
      <c r="C546" s="90">
        <v>27</v>
      </c>
      <c r="D546" s="76"/>
    </row>
    <row r="547" spans="1:4">
      <c r="A547" s="109">
        <v>42893</v>
      </c>
      <c r="B547" s="52" t="s">
        <v>386</v>
      </c>
      <c r="C547" s="90"/>
      <c r="D547" s="76">
        <v>231200</v>
      </c>
    </row>
    <row r="548" spans="1:4">
      <c r="A548" s="109">
        <v>42893</v>
      </c>
      <c r="B548" s="52" t="s">
        <v>619</v>
      </c>
      <c r="C548" s="90"/>
      <c r="D548" s="76">
        <v>456869</v>
      </c>
    </row>
    <row r="549" spans="1:4">
      <c r="A549" s="109">
        <v>42893</v>
      </c>
      <c r="B549" s="52" t="s">
        <v>680</v>
      </c>
      <c r="C549" s="90">
        <v>140000</v>
      </c>
      <c r="D549" s="76"/>
    </row>
    <row r="550" spans="1:4">
      <c r="A550" s="109">
        <v>42893</v>
      </c>
      <c r="B550" s="52" t="s">
        <v>680</v>
      </c>
      <c r="C550" s="90">
        <v>140000</v>
      </c>
      <c r="D550" s="76"/>
    </row>
    <row r="551" spans="1:4">
      <c r="A551" s="109">
        <v>42894</v>
      </c>
      <c r="B551" s="52" t="s">
        <v>586</v>
      </c>
      <c r="C551" s="90">
        <v>29600</v>
      </c>
      <c r="D551" s="76"/>
    </row>
    <row r="552" spans="1:4">
      <c r="A552" s="109">
        <v>42894</v>
      </c>
      <c r="B552" s="52" t="s">
        <v>586</v>
      </c>
      <c r="C552" s="90">
        <v>4850</v>
      </c>
      <c r="D552" s="76"/>
    </row>
    <row r="553" spans="1:4">
      <c r="A553" s="109">
        <v>42894</v>
      </c>
      <c r="B553" s="52" t="s">
        <v>586</v>
      </c>
      <c r="C553" s="90">
        <v>16883.12</v>
      </c>
      <c r="D553" s="76"/>
    </row>
    <row r="554" spans="1:4">
      <c r="A554" s="109">
        <v>42894</v>
      </c>
      <c r="B554" s="52" t="s">
        <v>586</v>
      </c>
      <c r="C554" s="90">
        <v>8390</v>
      </c>
      <c r="D554" s="76"/>
    </row>
    <row r="555" spans="1:4">
      <c r="A555" s="109">
        <v>42894</v>
      </c>
      <c r="B555" s="52" t="s">
        <v>586</v>
      </c>
      <c r="C555" s="90">
        <v>3400</v>
      </c>
      <c r="D555" s="76"/>
    </row>
    <row r="556" spans="1:4">
      <c r="A556" s="109">
        <v>42895</v>
      </c>
      <c r="B556" s="52" t="s">
        <v>586</v>
      </c>
      <c r="C556" s="90">
        <v>9090.91</v>
      </c>
      <c r="D556" s="76"/>
    </row>
    <row r="557" spans="1:4">
      <c r="A557" s="109">
        <v>42895</v>
      </c>
      <c r="B557" s="52" t="s">
        <v>586</v>
      </c>
      <c r="C557" s="90">
        <v>6850</v>
      </c>
      <c r="D557" s="76"/>
    </row>
    <row r="558" spans="1:4">
      <c r="A558" s="109">
        <v>42895</v>
      </c>
      <c r="B558" s="52" t="s">
        <v>681</v>
      </c>
      <c r="C558" s="90"/>
      <c r="D558" s="76">
        <v>765000</v>
      </c>
    </row>
    <row r="559" spans="1:4">
      <c r="A559" s="109">
        <v>42895</v>
      </c>
      <c r="B559" s="52" t="s">
        <v>681</v>
      </c>
      <c r="C559" s="90"/>
      <c r="D559" s="76">
        <v>467250</v>
      </c>
    </row>
    <row r="560" spans="1:4">
      <c r="A560" s="109">
        <v>42895</v>
      </c>
      <c r="B560" s="52" t="s">
        <v>679</v>
      </c>
      <c r="C560" s="90"/>
      <c r="D560" s="76">
        <v>500000</v>
      </c>
    </row>
    <row r="561" spans="1:4">
      <c r="A561" s="109">
        <v>42895</v>
      </c>
      <c r="B561" s="52" t="s">
        <v>386</v>
      </c>
      <c r="C561" s="90"/>
      <c r="D561" s="76">
        <v>80000</v>
      </c>
    </row>
    <row r="562" spans="1:4">
      <c r="A562" s="109">
        <v>42895</v>
      </c>
      <c r="B562" s="52" t="s">
        <v>586</v>
      </c>
      <c r="C562" s="90">
        <v>17250</v>
      </c>
      <c r="D562" s="76"/>
    </row>
    <row r="563" spans="1:4">
      <c r="A563" s="109">
        <v>42895</v>
      </c>
      <c r="B563" s="52" t="s">
        <v>586</v>
      </c>
      <c r="C563" s="90">
        <v>92280</v>
      </c>
      <c r="D563" s="76"/>
    </row>
    <row r="564" spans="1:4">
      <c r="A564" s="109">
        <v>42895</v>
      </c>
      <c r="B564" s="52" t="s">
        <v>586</v>
      </c>
      <c r="C564" s="90">
        <v>47660</v>
      </c>
      <c r="D564" s="76"/>
    </row>
    <row r="565" spans="1:4">
      <c r="A565" s="109">
        <v>42895</v>
      </c>
      <c r="B565" s="52" t="s">
        <v>586</v>
      </c>
      <c r="C565" s="90">
        <v>12080.02</v>
      </c>
      <c r="D565" s="76"/>
    </row>
    <row r="566" spans="1:4">
      <c r="A566" s="109">
        <v>42898</v>
      </c>
      <c r="B566" s="52" t="s">
        <v>586</v>
      </c>
      <c r="C566" s="90">
        <v>30545.31</v>
      </c>
      <c r="D566" s="76"/>
    </row>
    <row r="567" spans="1:4">
      <c r="A567" s="109">
        <v>42898</v>
      </c>
      <c r="B567" s="52" t="s">
        <v>586</v>
      </c>
      <c r="C567" s="90">
        <v>37500</v>
      </c>
      <c r="D567" s="76"/>
    </row>
    <row r="568" spans="1:4">
      <c r="A568" s="109">
        <v>42898</v>
      </c>
      <c r="B568" s="52" t="s">
        <v>586</v>
      </c>
      <c r="C568" s="90">
        <v>10930</v>
      </c>
      <c r="D568" s="76"/>
    </row>
    <row r="569" spans="1:4">
      <c r="A569" s="109">
        <v>42898</v>
      </c>
      <c r="B569" s="52" t="s">
        <v>586</v>
      </c>
      <c r="C569" s="90">
        <v>22520.01</v>
      </c>
      <c r="D569" s="76"/>
    </row>
    <row r="570" spans="1:4">
      <c r="A570" s="109">
        <v>42898</v>
      </c>
      <c r="B570" s="52" t="s">
        <v>586</v>
      </c>
      <c r="C570" s="90">
        <v>20390</v>
      </c>
      <c r="D570" s="76"/>
    </row>
    <row r="571" spans="1:4">
      <c r="A571" s="109">
        <v>42898</v>
      </c>
      <c r="B571" s="52" t="s">
        <v>682</v>
      </c>
      <c r="C571" s="90"/>
      <c r="D571" s="76">
        <v>60713.69</v>
      </c>
    </row>
    <row r="572" spans="1:4">
      <c r="A572" s="109">
        <v>42898</v>
      </c>
      <c r="B572" s="52" t="s">
        <v>386</v>
      </c>
      <c r="C572" s="90"/>
      <c r="D572" s="76">
        <v>130000</v>
      </c>
    </row>
    <row r="573" spans="1:4">
      <c r="A573" s="109">
        <v>42898</v>
      </c>
      <c r="B573" s="52" t="s">
        <v>386</v>
      </c>
      <c r="C573" s="90"/>
      <c r="D573" s="76">
        <v>180000</v>
      </c>
    </row>
    <row r="574" spans="1:4">
      <c r="A574" s="109">
        <v>42898</v>
      </c>
      <c r="B574" s="52" t="s">
        <v>619</v>
      </c>
      <c r="C574" s="90"/>
      <c r="D574" s="76">
        <v>200000</v>
      </c>
    </row>
    <row r="575" spans="1:4">
      <c r="A575" s="109">
        <v>42898</v>
      </c>
      <c r="B575" s="52" t="s">
        <v>386</v>
      </c>
      <c r="C575" s="90"/>
      <c r="D575" s="76">
        <v>280000</v>
      </c>
    </row>
    <row r="576" spans="1:4">
      <c r="A576" s="109">
        <v>42898</v>
      </c>
      <c r="B576" s="52" t="s">
        <v>386</v>
      </c>
      <c r="C576" s="90"/>
      <c r="D576" s="76">
        <v>100000</v>
      </c>
    </row>
    <row r="577" spans="1:4">
      <c r="A577" s="109">
        <v>42898</v>
      </c>
      <c r="B577" s="52" t="s">
        <v>238</v>
      </c>
      <c r="C577" s="90">
        <v>1704526</v>
      </c>
      <c r="D577" s="76"/>
    </row>
    <row r="578" spans="1:4">
      <c r="A578" s="109">
        <v>42898</v>
      </c>
      <c r="B578" s="52" t="s">
        <v>605</v>
      </c>
      <c r="C578" s="90">
        <v>27</v>
      </c>
      <c r="D578" s="76"/>
    </row>
    <row r="579" spans="1:4">
      <c r="A579" s="109">
        <v>42898</v>
      </c>
      <c r="B579" s="52" t="s">
        <v>586</v>
      </c>
      <c r="C579" s="90">
        <v>2200</v>
      </c>
      <c r="D579" s="76"/>
    </row>
    <row r="580" spans="1:4">
      <c r="A580" s="109">
        <v>42898</v>
      </c>
      <c r="B580" s="52" t="s">
        <v>386</v>
      </c>
      <c r="C580" s="90"/>
      <c r="D580" s="76">
        <v>55600</v>
      </c>
    </row>
    <row r="581" spans="1:4">
      <c r="A581" s="109">
        <v>42898</v>
      </c>
      <c r="B581" s="52" t="s">
        <v>586</v>
      </c>
      <c r="C581" s="90">
        <v>11650</v>
      </c>
      <c r="D581" s="76"/>
    </row>
    <row r="582" spans="1:4">
      <c r="A582" s="109">
        <v>42898</v>
      </c>
      <c r="B582" s="52" t="s">
        <v>586</v>
      </c>
      <c r="C582" s="90">
        <v>13130</v>
      </c>
      <c r="D582" s="76"/>
    </row>
    <row r="583" spans="1:4">
      <c r="A583" s="109">
        <v>42898</v>
      </c>
      <c r="B583" s="52" t="s">
        <v>591</v>
      </c>
      <c r="C583" s="90">
        <v>10000</v>
      </c>
      <c r="D583" s="76"/>
    </row>
    <row r="584" spans="1:4">
      <c r="A584" s="109">
        <v>42898</v>
      </c>
      <c r="B584" s="52" t="s">
        <v>592</v>
      </c>
      <c r="C584" s="90">
        <v>13</v>
      </c>
      <c r="D584" s="76"/>
    </row>
    <row r="585" spans="1:4">
      <c r="A585" s="109">
        <v>42898</v>
      </c>
      <c r="B585" s="52" t="s">
        <v>586</v>
      </c>
      <c r="C585" s="90">
        <v>21610.01</v>
      </c>
      <c r="D585" s="76"/>
    </row>
    <row r="586" spans="1:4">
      <c r="A586" s="109">
        <v>42899</v>
      </c>
      <c r="B586" s="52" t="s">
        <v>386</v>
      </c>
      <c r="C586" s="90"/>
      <c r="D586" s="76">
        <v>285000</v>
      </c>
    </row>
    <row r="587" spans="1:4">
      <c r="A587" s="109">
        <v>42899</v>
      </c>
      <c r="B587" s="52" t="s">
        <v>606</v>
      </c>
      <c r="C587" s="90">
        <v>50000</v>
      </c>
      <c r="D587" s="76"/>
    </row>
    <row r="588" spans="1:4">
      <c r="A588" s="109">
        <v>42899</v>
      </c>
      <c r="B588" s="52" t="s">
        <v>586</v>
      </c>
      <c r="C588" s="90">
        <v>31610.87</v>
      </c>
      <c r="D588" s="76"/>
    </row>
    <row r="589" spans="1:4">
      <c r="A589" s="109">
        <v>42899</v>
      </c>
      <c r="B589" s="52" t="s">
        <v>586</v>
      </c>
      <c r="C589" s="90">
        <v>9380</v>
      </c>
      <c r="D589" s="76"/>
    </row>
    <row r="590" spans="1:4">
      <c r="A590" s="109">
        <v>42900</v>
      </c>
      <c r="B590" s="52" t="s">
        <v>683</v>
      </c>
      <c r="C590" s="90">
        <v>150000</v>
      </c>
      <c r="D590" s="76"/>
    </row>
    <row r="591" spans="1:4">
      <c r="A591" s="109">
        <v>42900</v>
      </c>
      <c r="B591" s="52" t="s">
        <v>605</v>
      </c>
      <c r="C591" s="90">
        <v>27</v>
      </c>
      <c r="D591" s="76"/>
    </row>
    <row r="592" spans="1:4">
      <c r="A592" s="109">
        <v>42900</v>
      </c>
      <c r="B592" s="52" t="s">
        <v>684</v>
      </c>
      <c r="C592" s="90"/>
      <c r="D592" s="76">
        <v>320000</v>
      </c>
    </row>
    <row r="593" spans="1:4">
      <c r="A593" s="109">
        <v>42900</v>
      </c>
      <c r="B593" s="52" t="s">
        <v>386</v>
      </c>
      <c r="C593" s="90"/>
      <c r="D593" s="76">
        <v>140000</v>
      </c>
    </row>
    <row r="594" spans="1:4">
      <c r="A594" s="109">
        <v>42900</v>
      </c>
      <c r="B594" s="52" t="s">
        <v>586</v>
      </c>
      <c r="C594" s="90">
        <v>20000</v>
      </c>
      <c r="D594" s="76"/>
    </row>
    <row r="595" spans="1:4">
      <c r="A595" s="109">
        <v>42900</v>
      </c>
      <c r="B595" s="52" t="s">
        <v>586</v>
      </c>
      <c r="C595" s="90">
        <v>8800</v>
      </c>
      <c r="D595" s="76"/>
    </row>
    <row r="596" spans="1:4">
      <c r="A596" s="109">
        <v>42900</v>
      </c>
      <c r="B596" s="52" t="s">
        <v>586</v>
      </c>
      <c r="C596" s="90">
        <v>11500</v>
      </c>
      <c r="D596" s="76"/>
    </row>
    <row r="597" spans="1:4">
      <c r="A597" s="109">
        <v>42900</v>
      </c>
      <c r="B597" s="52" t="s">
        <v>586</v>
      </c>
      <c r="C597" s="90">
        <v>8290</v>
      </c>
      <c r="D597" s="76"/>
    </row>
    <row r="598" spans="1:4">
      <c r="A598" s="109">
        <v>42900</v>
      </c>
      <c r="B598" s="52" t="s">
        <v>586</v>
      </c>
      <c r="C598" s="90">
        <v>5268.43</v>
      </c>
      <c r="D598" s="76"/>
    </row>
    <row r="599" spans="1:4">
      <c r="A599" s="109">
        <v>42900</v>
      </c>
      <c r="B599" s="52" t="s">
        <v>586</v>
      </c>
      <c r="C599" s="90">
        <v>53300</v>
      </c>
      <c r="D599" s="76"/>
    </row>
    <row r="600" spans="1:4">
      <c r="A600" s="109">
        <v>42901</v>
      </c>
      <c r="B600" s="52" t="s">
        <v>586</v>
      </c>
      <c r="C600" s="90">
        <v>50000</v>
      </c>
      <c r="D600" s="76"/>
    </row>
    <row r="601" spans="1:4">
      <c r="A601" s="109">
        <v>42901</v>
      </c>
      <c r="B601" s="52" t="s">
        <v>586</v>
      </c>
      <c r="C601" s="90">
        <v>5700</v>
      </c>
      <c r="D601" s="76"/>
    </row>
    <row r="602" spans="1:4">
      <c r="A602" s="109">
        <v>42901</v>
      </c>
      <c r="B602" s="52" t="s">
        <v>386</v>
      </c>
      <c r="C602" s="90"/>
      <c r="D602" s="76">
        <v>140000</v>
      </c>
    </row>
    <row r="603" spans="1:4">
      <c r="A603" s="109">
        <v>42901</v>
      </c>
      <c r="B603" s="52" t="s">
        <v>586</v>
      </c>
      <c r="C603" s="90">
        <v>87900.02</v>
      </c>
      <c r="D603" s="76"/>
    </row>
    <row r="604" spans="1:4">
      <c r="A604" s="109">
        <v>42901</v>
      </c>
      <c r="B604" s="52" t="s">
        <v>586</v>
      </c>
      <c r="C604" s="90">
        <v>11699.99</v>
      </c>
      <c r="D604" s="76"/>
    </row>
    <row r="605" spans="1:4">
      <c r="A605" s="109">
        <v>42901</v>
      </c>
      <c r="B605" s="52" t="s">
        <v>386</v>
      </c>
      <c r="C605" s="90"/>
      <c r="D605" s="76">
        <v>285000</v>
      </c>
    </row>
    <row r="606" spans="1:4">
      <c r="A606" s="109">
        <v>42901</v>
      </c>
      <c r="B606" s="52" t="s">
        <v>586</v>
      </c>
      <c r="C606" s="90">
        <v>155000</v>
      </c>
      <c r="D606" s="76"/>
    </row>
    <row r="607" spans="1:4">
      <c r="A607" s="109">
        <v>42902</v>
      </c>
      <c r="B607" s="52" t="s">
        <v>586</v>
      </c>
      <c r="C607" s="90">
        <v>16255</v>
      </c>
      <c r="D607" s="76"/>
    </row>
    <row r="608" spans="1:4">
      <c r="A608" s="109">
        <v>42902</v>
      </c>
      <c r="B608" s="52" t="s">
        <v>238</v>
      </c>
      <c r="C608" s="90">
        <v>564280</v>
      </c>
      <c r="D608" s="76"/>
    </row>
    <row r="609" spans="1:4">
      <c r="A609" s="109">
        <v>42902</v>
      </c>
      <c r="B609" s="52" t="s">
        <v>605</v>
      </c>
      <c r="C609" s="90">
        <v>27</v>
      </c>
      <c r="D609" s="76"/>
    </row>
    <row r="610" spans="1:4">
      <c r="A610" s="109">
        <v>42902</v>
      </c>
      <c r="B610" s="52" t="s">
        <v>386</v>
      </c>
      <c r="C610" s="90"/>
      <c r="D610" s="76">
        <v>150000</v>
      </c>
    </row>
    <row r="611" spans="1:4">
      <c r="A611" s="109">
        <v>42902</v>
      </c>
      <c r="B611" s="52" t="s">
        <v>586</v>
      </c>
      <c r="C611" s="90">
        <v>17769.490000000002</v>
      </c>
      <c r="D611" s="76"/>
    </row>
    <row r="612" spans="1:4">
      <c r="A612" s="109">
        <v>42902</v>
      </c>
      <c r="B612" s="52" t="s">
        <v>586</v>
      </c>
      <c r="C612" s="90">
        <v>24500</v>
      </c>
      <c r="D612" s="76"/>
    </row>
    <row r="613" spans="1:4">
      <c r="A613" s="109">
        <v>42906</v>
      </c>
      <c r="B613" s="52" t="s">
        <v>386</v>
      </c>
      <c r="C613" s="90"/>
      <c r="D613" s="76">
        <v>285000</v>
      </c>
    </row>
    <row r="614" spans="1:4">
      <c r="A614" s="109">
        <v>42906</v>
      </c>
      <c r="B614" s="52" t="s">
        <v>586</v>
      </c>
      <c r="C614" s="90">
        <v>18751.12</v>
      </c>
      <c r="D614" s="76"/>
    </row>
    <row r="615" spans="1:4">
      <c r="A615" s="109">
        <v>42906</v>
      </c>
      <c r="B615" s="52" t="s">
        <v>586</v>
      </c>
      <c r="C615" s="90">
        <v>26551.119999999999</v>
      </c>
      <c r="D615" s="76"/>
    </row>
    <row r="616" spans="1:4">
      <c r="A616" s="109">
        <v>42906</v>
      </c>
      <c r="B616" s="52" t="s">
        <v>586</v>
      </c>
      <c r="C616" s="90">
        <v>18750</v>
      </c>
      <c r="D616" s="76"/>
    </row>
    <row r="617" spans="1:4">
      <c r="A617" s="109">
        <v>42906</v>
      </c>
      <c r="B617" s="52" t="s">
        <v>586</v>
      </c>
      <c r="C617" s="90">
        <v>20250.02</v>
      </c>
      <c r="D617" s="76"/>
    </row>
    <row r="618" spans="1:4">
      <c r="A618" s="109">
        <v>42906</v>
      </c>
      <c r="B618" s="52" t="s">
        <v>586</v>
      </c>
      <c r="C618" s="90">
        <v>29940.01</v>
      </c>
      <c r="D618" s="76"/>
    </row>
    <row r="619" spans="1:4">
      <c r="A619" s="109">
        <v>42906</v>
      </c>
      <c r="B619" s="52" t="s">
        <v>685</v>
      </c>
      <c r="C619" s="90">
        <v>17</v>
      </c>
      <c r="D619" s="76"/>
    </row>
    <row r="620" spans="1:4">
      <c r="A620" s="109">
        <v>42906</v>
      </c>
      <c r="B620" s="52" t="s">
        <v>586</v>
      </c>
      <c r="C620" s="90">
        <v>5864</v>
      </c>
      <c r="D620" s="76"/>
    </row>
    <row r="621" spans="1:4">
      <c r="A621" s="109">
        <v>42906</v>
      </c>
      <c r="B621" s="52" t="s">
        <v>586</v>
      </c>
      <c r="C621" s="90">
        <v>8719.98</v>
      </c>
      <c r="D621" s="76"/>
    </row>
    <row r="622" spans="1:4">
      <c r="A622" s="109">
        <v>42906</v>
      </c>
      <c r="B622" s="52" t="s">
        <v>586</v>
      </c>
      <c r="C622" s="90">
        <v>46904.1</v>
      </c>
      <c r="D622" s="76"/>
    </row>
    <row r="623" spans="1:4">
      <c r="A623" s="109">
        <v>42906</v>
      </c>
      <c r="B623" s="52" t="s">
        <v>586</v>
      </c>
      <c r="C623" s="90">
        <v>9865</v>
      </c>
      <c r="D623" s="76"/>
    </row>
    <row r="624" spans="1:4">
      <c r="A624" s="109">
        <v>42906</v>
      </c>
      <c r="B624" s="52" t="s">
        <v>586</v>
      </c>
      <c r="C624" s="90">
        <v>8322</v>
      </c>
      <c r="D624" s="76"/>
    </row>
    <row r="625" spans="1:4">
      <c r="A625" s="109">
        <v>42906</v>
      </c>
      <c r="B625" s="52" t="s">
        <v>586</v>
      </c>
      <c r="C625" s="90">
        <v>5000</v>
      </c>
      <c r="D625" s="76"/>
    </row>
    <row r="626" spans="1:4">
      <c r="A626" s="109">
        <v>42906</v>
      </c>
      <c r="B626" s="52" t="s">
        <v>686</v>
      </c>
      <c r="C626" s="90"/>
      <c r="D626" s="76">
        <v>400000</v>
      </c>
    </row>
    <row r="627" spans="1:4">
      <c r="A627" s="109">
        <v>42906</v>
      </c>
      <c r="B627" s="52" t="s">
        <v>619</v>
      </c>
      <c r="C627" s="90"/>
      <c r="D627" s="76">
        <v>430340</v>
      </c>
    </row>
    <row r="628" spans="1:4">
      <c r="A628" s="109">
        <v>42906</v>
      </c>
      <c r="B628" s="52" t="s">
        <v>687</v>
      </c>
      <c r="C628" s="90"/>
      <c r="D628" s="76">
        <v>850000</v>
      </c>
    </row>
    <row r="629" spans="1:4">
      <c r="A629" s="109">
        <v>42906</v>
      </c>
      <c r="B629" s="52" t="s">
        <v>688</v>
      </c>
      <c r="C629" s="90"/>
      <c r="D629" s="76">
        <v>120000</v>
      </c>
    </row>
    <row r="630" spans="1:4">
      <c r="A630" s="109">
        <v>42906</v>
      </c>
      <c r="B630" s="52" t="s">
        <v>238</v>
      </c>
      <c r="C630" s="90">
        <v>1717072</v>
      </c>
      <c r="D630" s="76"/>
    </row>
    <row r="631" spans="1:4">
      <c r="A631" s="109">
        <v>42906</v>
      </c>
      <c r="B631" s="52" t="s">
        <v>605</v>
      </c>
      <c r="C631" s="90">
        <v>27</v>
      </c>
      <c r="D631" s="76"/>
    </row>
    <row r="632" spans="1:4">
      <c r="A632" s="109">
        <v>42906</v>
      </c>
      <c r="B632" s="52" t="s">
        <v>689</v>
      </c>
      <c r="C632" s="90">
        <v>404181.23</v>
      </c>
      <c r="D632" s="76"/>
    </row>
    <row r="633" spans="1:4">
      <c r="A633" s="109">
        <v>42906</v>
      </c>
      <c r="B633" s="52" t="s">
        <v>605</v>
      </c>
      <c r="C633" s="90">
        <v>27</v>
      </c>
      <c r="D633" s="76"/>
    </row>
    <row r="634" spans="1:4">
      <c r="A634" s="109">
        <v>42906</v>
      </c>
      <c r="B634" s="52" t="s">
        <v>586</v>
      </c>
      <c r="C634" s="90">
        <v>35000</v>
      </c>
      <c r="D634" s="76"/>
    </row>
    <row r="635" spans="1:4">
      <c r="A635" s="109">
        <v>42907</v>
      </c>
      <c r="B635" s="52" t="s">
        <v>586</v>
      </c>
      <c r="C635" s="90">
        <v>15800</v>
      </c>
      <c r="D635" s="76"/>
    </row>
    <row r="636" spans="1:4">
      <c r="A636" s="109">
        <v>42907</v>
      </c>
      <c r="B636" s="52" t="s">
        <v>586</v>
      </c>
      <c r="C636" s="90">
        <v>6580.01</v>
      </c>
      <c r="D636" s="76"/>
    </row>
    <row r="637" spans="1:4">
      <c r="A637" s="109">
        <v>42907</v>
      </c>
      <c r="B637" s="52" t="s">
        <v>586</v>
      </c>
      <c r="C637" s="90">
        <v>12600</v>
      </c>
      <c r="D637" s="76"/>
    </row>
    <row r="638" spans="1:4">
      <c r="A638" s="109">
        <v>42907</v>
      </c>
      <c r="B638" s="52" t="s">
        <v>586</v>
      </c>
      <c r="C638" s="90">
        <v>15000</v>
      </c>
      <c r="D638" s="76"/>
    </row>
    <row r="639" spans="1:4">
      <c r="A639" s="109">
        <v>42907</v>
      </c>
      <c r="B639" s="52" t="s">
        <v>619</v>
      </c>
      <c r="C639" s="90"/>
      <c r="D639" s="76">
        <v>84000</v>
      </c>
    </row>
    <row r="640" spans="1:4">
      <c r="A640" s="109">
        <v>42907</v>
      </c>
      <c r="B640" s="52" t="s">
        <v>503</v>
      </c>
      <c r="C640" s="90"/>
      <c r="D640" s="76">
        <v>40000</v>
      </c>
    </row>
    <row r="641" spans="1:4">
      <c r="A641" s="109">
        <v>42907</v>
      </c>
      <c r="B641" s="52" t="s">
        <v>586</v>
      </c>
      <c r="C641" s="90">
        <v>13100</v>
      </c>
      <c r="D641" s="76"/>
    </row>
    <row r="642" spans="1:4">
      <c r="A642" s="109">
        <v>42907</v>
      </c>
      <c r="B642" s="52" t="s">
        <v>586</v>
      </c>
      <c r="C642" s="90">
        <v>10000</v>
      </c>
      <c r="D642" s="76"/>
    </row>
    <row r="643" spans="1:4">
      <c r="A643" s="109">
        <v>42907</v>
      </c>
      <c r="B643" s="52" t="s">
        <v>629</v>
      </c>
      <c r="C643" s="90">
        <v>13</v>
      </c>
      <c r="D643" s="76"/>
    </row>
    <row r="644" spans="1:4">
      <c r="A644" s="109">
        <v>42907</v>
      </c>
      <c r="B644" s="52" t="s">
        <v>386</v>
      </c>
      <c r="C644" s="90"/>
      <c r="D644" s="76">
        <v>154000</v>
      </c>
    </row>
    <row r="645" spans="1:4">
      <c r="A645" s="109">
        <v>42908</v>
      </c>
      <c r="B645" s="52" t="s">
        <v>586</v>
      </c>
      <c r="C645" s="90">
        <v>28700</v>
      </c>
      <c r="D645" s="76"/>
    </row>
    <row r="646" spans="1:4">
      <c r="A646" s="109">
        <v>42908</v>
      </c>
      <c r="B646" s="52" t="s">
        <v>586</v>
      </c>
      <c r="C646" s="90">
        <v>6140</v>
      </c>
      <c r="D646" s="76"/>
    </row>
    <row r="647" spans="1:4">
      <c r="A647" s="109">
        <v>42908</v>
      </c>
      <c r="B647" s="52" t="s">
        <v>586</v>
      </c>
      <c r="C647" s="90">
        <v>97635.01</v>
      </c>
      <c r="D647" s="76"/>
    </row>
    <row r="648" spans="1:4">
      <c r="A648" s="109">
        <v>42909</v>
      </c>
      <c r="B648" s="52" t="s">
        <v>586</v>
      </c>
      <c r="C648" s="90">
        <v>67300</v>
      </c>
      <c r="D648" s="76"/>
    </row>
    <row r="649" spans="1:4">
      <c r="A649" s="109">
        <v>42909</v>
      </c>
      <c r="B649" s="52" t="s">
        <v>690</v>
      </c>
      <c r="C649" s="90"/>
      <c r="D649" s="76">
        <v>316699</v>
      </c>
    </row>
    <row r="650" spans="1:4">
      <c r="A650" s="109">
        <v>42909</v>
      </c>
      <c r="B650" s="52" t="s">
        <v>386</v>
      </c>
      <c r="C650" s="90"/>
      <c r="D650" s="76">
        <v>310000</v>
      </c>
    </row>
    <row r="651" spans="1:4">
      <c r="A651" s="109">
        <v>42909</v>
      </c>
      <c r="B651" s="52" t="s">
        <v>586</v>
      </c>
      <c r="C651" s="90">
        <v>6000</v>
      </c>
      <c r="D651" s="76"/>
    </row>
    <row r="652" spans="1:4">
      <c r="A652" s="109">
        <v>42909</v>
      </c>
      <c r="B652" s="52" t="s">
        <v>386</v>
      </c>
      <c r="C652" s="90"/>
      <c r="D652" s="76">
        <v>310000</v>
      </c>
    </row>
    <row r="653" spans="1:4">
      <c r="A653" s="109">
        <v>42909</v>
      </c>
      <c r="B653" s="52" t="s">
        <v>303</v>
      </c>
      <c r="C653" s="90">
        <v>1500000</v>
      </c>
      <c r="D653" s="76"/>
    </row>
    <row r="654" spans="1:4">
      <c r="A654" s="109">
        <v>42909</v>
      </c>
      <c r="B654" s="52" t="s">
        <v>586</v>
      </c>
      <c r="C654" s="90">
        <v>4380</v>
      </c>
      <c r="D654" s="76"/>
    </row>
    <row r="655" spans="1:4">
      <c r="A655" s="109">
        <v>42909</v>
      </c>
      <c r="B655" s="52" t="s">
        <v>586</v>
      </c>
      <c r="C655" s="90">
        <v>85500</v>
      </c>
      <c r="D655" s="76"/>
    </row>
    <row r="656" spans="1:4">
      <c r="A656" s="109">
        <v>42912</v>
      </c>
      <c r="B656" s="52" t="s">
        <v>586</v>
      </c>
      <c r="C656" s="90">
        <v>34940.35</v>
      </c>
      <c r="D656" s="76"/>
    </row>
    <row r="657" spans="1:4">
      <c r="A657" s="109">
        <v>42912</v>
      </c>
      <c r="B657" s="52" t="s">
        <v>386</v>
      </c>
      <c r="C657" s="90"/>
      <c r="D657" s="76">
        <v>185000</v>
      </c>
    </row>
    <row r="658" spans="1:4">
      <c r="A658" s="109">
        <v>42912</v>
      </c>
      <c r="B658" s="52" t="s">
        <v>456</v>
      </c>
      <c r="C658" s="90"/>
      <c r="D658" s="76">
        <v>184000</v>
      </c>
    </row>
    <row r="659" spans="1:4">
      <c r="A659" s="109">
        <v>42912</v>
      </c>
      <c r="B659" s="52" t="s">
        <v>456</v>
      </c>
      <c r="C659" s="90"/>
      <c r="D659" s="76">
        <v>500000</v>
      </c>
    </row>
    <row r="660" spans="1:4">
      <c r="A660" s="109">
        <v>42913</v>
      </c>
      <c r="B660" s="52" t="s">
        <v>303</v>
      </c>
      <c r="C660" s="90">
        <v>850000</v>
      </c>
      <c r="D660" s="76"/>
    </row>
    <row r="661" spans="1:4">
      <c r="A661" s="109">
        <v>42913</v>
      </c>
      <c r="B661" s="52" t="s">
        <v>605</v>
      </c>
      <c r="C661" s="90">
        <v>27</v>
      </c>
      <c r="D661" s="76"/>
    </row>
    <row r="662" spans="1:4">
      <c r="A662" s="109">
        <v>42913</v>
      </c>
      <c r="B662" s="52" t="s">
        <v>586</v>
      </c>
      <c r="C662" s="90">
        <v>2900</v>
      </c>
      <c r="D662" s="76"/>
    </row>
    <row r="663" spans="1:4">
      <c r="A663" s="109">
        <v>42913</v>
      </c>
      <c r="B663" s="52" t="s">
        <v>657</v>
      </c>
      <c r="C663" s="90">
        <v>245854.95</v>
      </c>
      <c r="D663" s="76"/>
    </row>
    <row r="664" spans="1:4">
      <c r="A664" s="109">
        <v>42914</v>
      </c>
      <c r="B664" s="52" t="s">
        <v>386</v>
      </c>
      <c r="C664" s="90"/>
      <c r="D664" s="76">
        <v>154000</v>
      </c>
    </row>
    <row r="665" spans="1:4">
      <c r="A665" s="109">
        <v>42914</v>
      </c>
      <c r="B665" s="52" t="s">
        <v>386</v>
      </c>
      <c r="C665" s="90"/>
      <c r="D665" s="76">
        <v>1180000</v>
      </c>
    </row>
    <row r="666" spans="1:4">
      <c r="A666" s="109">
        <v>42915</v>
      </c>
      <c r="B666" s="52" t="s">
        <v>600</v>
      </c>
      <c r="C666" s="90">
        <v>150000</v>
      </c>
      <c r="D666" s="76"/>
    </row>
    <row r="667" spans="1:4">
      <c r="A667" s="109">
        <v>42915</v>
      </c>
      <c r="B667" s="52" t="s">
        <v>691</v>
      </c>
      <c r="C667" s="90">
        <v>22400</v>
      </c>
      <c r="D667" s="76"/>
    </row>
    <row r="668" spans="1:4">
      <c r="A668" s="109">
        <v>42915</v>
      </c>
      <c r="B668" s="52" t="s">
        <v>600</v>
      </c>
      <c r="C668" s="90">
        <v>10000</v>
      </c>
      <c r="D668" s="76"/>
    </row>
    <row r="669" spans="1:4">
      <c r="A669" s="109">
        <v>42915</v>
      </c>
      <c r="B669" s="52" t="s">
        <v>503</v>
      </c>
      <c r="C669" s="90"/>
      <c r="D669" s="76">
        <v>179179</v>
      </c>
    </row>
    <row r="670" spans="1:4">
      <c r="A670" s="109">
        <v>42915</v>
      </c>
      <c r="B670" s="52" t="s">
        <v>586</v>
      </c>
      <c r="C670" s="90">
        <v>6800</v>
      </c>
      <c r="D670" s="76"/>
    </row>
    <row r="671" spans="1:4">
      <c r="A671" s="109">
        <v>42916</v>
      </c>
      <c r="B671" s="52" t="s">
        <v>386</v>
      </c>
      <c r="C671" s="90"/>
      <c r="D671" s="76">
        <v>310000</v>
      </c>
    </row>
    <row r="672" spans="1:4">
      <c r="A672" s="109">
        <v>42916</v>
      </c>
      <c r="B672" s="52" t="s">
        <v>586</v>
      </c>
      <c r="C672" s="90">
        <v>94050</v>
      </c>
      <c r="D672" s="76"/>
    </row>
    <row r="673" spans="1:4">
      <c r="A673" s="109">
        <v>42916</v>
      </c>
      <c r="B673" s="52" t="s">
        <v>635</v>
      </c>
      <c r="C673" s="90">
        <v>50</v>
      </c>
      <c r="D673" s="76"/>
    </row>
    <row r="674" spans="1:4">
      <c r="A674" s="109">
        <v>42916</v>
      </c>
      <c r="B674" s="52" t="s">
        <v>358</v>
      </c>
      <c r="C674" s="90">
        <v>9</v>
      </c>
      <c r="D674" s="76"/>
    </row>
    <row r="675" spans="1:4">
      <c r="A675" s="109">
        <v>42920</v>
      </c>
      <c r="B675" s="52" t="s">
        <v>692</v>
      </c>
      <c r="C675" s="90"/>
      <c r="D675" s="76">
        <v>310000</v>
      </c>
    </row>
    <row r="676" spans="1:4">
      <c r="A676" s="109">
        <v>42920</v>
      </c>
      <c r="B676" s="52" t="s">
        <v>451</v>
      </c>
      <c r="C676" s="90">
        <v>77305</v>
      </c>
      <c r="D676" s="76"/>
    </row>
    <row r="677" spans="1:4">
      <c r="A677" s="109">
        <v>42920</v>
      </c>
      <c r="B677" s="52" t="s">
        <v>386</v>
      </c>
      <c r="C677" s="90"/>
      <c r="D677" s="76">
        <v>175000</v>
      </c>
    </row>
    <row r="678" spans="1:4">
      <c r="A678" s="109">
        <v>42920</v>
      </c>
      <c r="B678" s="52" t="s">
        <v>693</v>
      </c>
      <c r="C678" s="90">
        <v>140000</v>
      </c>
      <c r="D678" s="76"/>
    </row>
    <row r="679" spans="1:4">
      <c r="A679" s="109">
        <v>42920</v>
      </c>
      <c r="B679" s="52" t="s">
        <v>605</v>
      </c>
      <c r="C679" s="90">
        <v>27</v>
      </c>
      <c r="D679" s="76"/>
    </row>
    <row r="680" spans="1:4">
      <c r="A680" s="109">
        <v>42920</v>
      </c>
      <c r="B680" s="52" t="s">
        <v>694</v>
      </c>
      <c r="C680" s="90">
        <v>1800000</v>
      </c>
      <c r="D680" s="76"/>
    </row>
    <row r="681" spans="1:4">
      <c r="A681" s="109">
        <v>42920</v>
      </c>
      <c r="B681" s="52" t="s">
        <v>605</v>
      </c>
      <c r="C681" s="90">
        <v>27</v>
      </c>
      <c r="D681" s="76"/>
    </row>
    <row r="682" spans="1:4">
      <c r="A682" s="109">
        <v>42920</v>
      </c>
      <c r="B682" s="52" t="s">
        <v>695</v>
      </c>
      <c r="C682" s="90"/>
      <c r="D682" s="76">
        <v>941918</v>
      </c>
    </row>
    <row r="683" spans="1:4">
      <c r="A683" s="109">
        <v>42920</v>
      </c>
      <c r="B683" s="52" t="s">
        <v>696</v>
      </c>
      <c r="C683" s="90"/>
      <c r="D683" s="76">
        <v>800800</v>
      </c>
    </row>
    <row r="684" spans="1:4">
      <c r="A684" s="109">
        <v>42922</v>
      </c>
      <c r="B684" s="52" t="s">
        <v>697</v>
      </c>
      <c r="C684" s="90">
        <v>100000</v>
      </c>
      <c r="D684" s="76"/>
    </row>
    <row r="685" spans="1:4">
      <c r="A685" s="109">
        <v>42922</v>
      </c>
      <c r="B685" s="52" t="s">
        <v>386</v>
      </c>
      <c r="C685" s="90"/>
      <c r="D685" s="76">
        <v>484000</v>
      </c>
    </row>
    <row r="686" spans="1:4">
      <c r="A686" s="109">
        <v>42922</v>
      </c>
      <c r="B686" s="52" t="s">
        <v>386</v>
      </c>
      <c r="C686" s="90"/>
      <c r="D686" s="76">
        <v>150000</v>
      </c>
    </row>
    <row r="687" spans="1:4">
      <c r="A687" s="109">
        <v>42922</v>
      </c>
      <c r="B687" s="52" t="s">
        <v>694</v>
      </c>
      <c r="C687" s="90">
        <v>300000</v>
      </c>
      <c r="D687" s="76"/>
    </row>
    <row r="688" spans="1:4">
      <c r="A688" s="109">
        <v>42922</v>
      </c>
      <c r="B688" s="52" t="s">
        <v>605</v>
      </c>
      <c r="C688" s="90">
        <v>27</v>
      </c>
      <c r="D688" s="76"/>
    </row>
    <row r="689" spans="1:4">
      <c r="A689" s="109">
        <v>42922</v>
      </c>
      <c r="B689" s="52" t="s">
        <v>619</v>
      </c>
      <c r="C689" s="90"/>
      <c r="D689" s="76">
        <v>1300000</v>
      </c>
    </row>
    <row r="690" spans="1:4">
      <c r="A690" s="109">
        <v>42923</v>
      </c>
      <c r="B690" s="52" t="s">
        <v>698</v>
      </c>
      <c r="C690" s="90">
        <v>25000</v>
      </c>
      <c r="D690" s="76"/>
    </row>
    <row r="691" spans="1:4">
      <c r="A691" s="109">
        <v>42923</v>
      </c>
      <c r="B691" s="52" t="s">
        <v>694</v>
      </c>
      <c r="C691" s="90">
        <v>2210333.1</v>
      </c>
      <c r="D691" s="76"/>
    </row>
    <row r="692" spans="1:4">
      <c r="A692" s="109">
        <v>42923</v>
      </c>
      <c r="B692" s="52" t="s">
        <v>605</v>
      </c>
      <c r="C692" s="90">
        <v>27</v>
      </c>
      <c r="D692" s="76"/>
    </row>
    <row r="693" spans="1:4">
      <c r="A693" s="109">
        <v>42923</v>
      </c>
      <c r="B693" s="52" t="s">
        <v>586</v>
      </c>
      <c r="C693" s="90">
        <v>1659</v>
      </c>
      <c r="D693" s="76"/>
    </row>
    <row r="694" spans="1:4">
      <c r="A694" s="109">
        <v>42923</v>
      </c>
      <c r="B694" s="52" t="s">
        <v>586</v>
      </c>
      <c r="C694" s="90">
        <v>7840</v>
      </c>
      <c r="D694" s="76"/>
    </row>
    <row r="695" spans="1:4">
      <c r="A695" s="109">
        <v>42923</v>
      </c>
      <c r="B695" s="52" t="s">
        <v>586</v>
      </c>
      <c r="C695" s="90">
        <v>33610</v>
      </c>
      <c r="D695" s="76"/>
    </row>
    <row r="696" spans="1:4">
      <c r="A696" s="109">
        <v>42923</v>
      </c>
      <c r="B696" s="52" t="s">
        <v>586</v>
      </c>
      <c r="C696" s="90">
        <v>7280</v>
      </c>
      <c r="D696" s="76"/>
    </row>
    <row r="697" spans="1:4">
      <c r="A697" s="109">
        <v>42923</v>
      </c>
      <c r="B697" s="52" t="s">
        <v>586</v>
      </c>
      <c r="C697" s="90">
        <v>37620</v>
      </c>
      <c r="D697" s="76"/>
    </row>
    <row r="698" spans="1:4">
      <c r="A698" s="109">
        <v>42926</v>
      </c>
      <c r="B698" s="52" t="s">
        <v>586</v>
      </c>
      <c r="C698" s="90">
        <v>32900</v>
      </c>
      <c r="D698" s="76"/>
    </row>
    <row r="699" spans="1:4">
      <c r="A699" s="109">
        <v>42926</v>
      </c>
      <c r="B699" s="52" t="s">
        <v>503</v>
      </c>
      <c r="C699" s="90"/>
      <c r="D699" s="76">
        <v>500500</v>
      </c>
    </row>
    <row r="700" spans="1:4">
      <c r="A700" s="109">
        <v>42926</v>
      </c>
      <c r="B700" s="52" t="s">
        <v>699</v>
      </c>
      <c r="C700" s="90"/>
      <c r="D700" s="76">
        <v>1126474</v>
      </c>
    </row>
    <row r="701" spans="1:4">
      <c r="A701" s="109">
        <v>42926</v>
      </c>
      <c r="B701" s="52" t="s">
        <v>386</v>
      </c>
      <c r="C701" s="90"/>
      <c r="D701" s="76">
        <v>570000</v>
      </c>
    </row>
    <row r="702" spans="1:4">
      <c r="A702" s="109">
        <v>42926</v>
      </c>
      <c r="B702" s="52" t="s">
        <v>619</v>
      </c>
      <c r="C702" s="90"/>
      <c r="D702" s="76">
        <v>300000</v>
      </c>
    </row>
    <row r="703" spans="1:4">
      <c r="A703" s="109">
        <v>42926</v>
      </c>
      <c r="B703" s="52" t="s">
        <v>386</v>
      </c>
      <c r="C703" s="90"/>
      <c r="D703" s="76">
        <v>740000</v>
      </c>
    </row>
    <row r="704" spans="1:4">
      <c r="A704" s="109">
        <v>42926</v>
      </c>
      <c r="B704" s="52" t="s">
        <v>586</v>
      </c>
      <c r="C704" s="90">
        <v>77946</v>
      </c>
      <c r="D704" s="76"/>
    </row>
    <row r="705" spans="1:4">
      <c r="A705" s="109">
        <v>42927</v>
      </c>
      <c r="B705" s="52" t="s">
        <v>386</v>
      </c>
      <c r="C705" s="90"/>
      <c r="D705" s="76">
        <v>70000</v>
      </c>
    </row>
    <row r="706" spans="1:4">
      <c r="A706" s="109">
        <v>42927</v>
      </c>
      <c r="B706" s="52" t="s">
        <v>694</v>
      </c>
      <c r="C706" s="90">
        <v>1533308.1</v>
      </c>
      <c r="D706" s="76"/>
    </row>
    <row r="707" spans="1:4">
      <c r="A707" s="109">
        <v>42927</v>
      </c>
      <c r="B707" s="52" t="s">
        <v>605</v>
      </c>
      <c r="C707" s="90">
        <v>27</v>
      </c>
      <c r="D707" s="76"/>
    </row>
    <row r="708" spans="1:4">
      <c r="A708" s="109">
        <v>42927</v>
      </c>
      <c r="B708" s="52" t="s">
        <v>700</v>
      </c>
      <c r="C708" s="90"/>
      <c r="D708" s="76">
        <v>169346</v>
      </c>
    </row>
    <row r="709" spans="1:4">
      <c r="A709" s="109">
        <v>42927</v>
      </c>
      <c r="B709" s="52" t="s">
        <v>586</v>
      </c>
      <c r="C709" s="90">
        <v>18373.57</v>
      </c>
      <c r="D709" s="76"/>
    </row>
    <row r="710" spans="1:4">
      <c r="A710" s="109">
        <v>42927</v>
      </c>
      <c r="B710" s="52" t="s">
        <v>684</v>
      </c>
      <c r="C710" s="90"/>
      <c r="D710" s="76">
        <v>1230000</v>
      </c>
    </row>
    <row r="711" spans="1:4">
      <c r="A711" s="109">
        <v>42927</v>
      </c>
      <c r="B711" s="52" t="s">
        <v>586</v>
      </c>
      <c r="C711" s="90">
        <v>13750</v>
      </c>
      <c r="D711" s="76"/>
    </row>
    <row r="712" spans="1:4">
      <c r="A712" s="109">
        <v>42927</v>
      </c>
      <c r="B712" s="52" t="s">
        <v>386</v>
      </c>
      <c r="C712" s="90"/>
      <c r="D712" s="76">
        <v>675000</v>
      </c>
    </row>
    <row r="713" spans="1:4">
      <c r="A713" s="109">
        <v>42927</v>
      </c>
      <c r="B713" s="52" t="s">
        <v>586</v>
      </c>
      <c r="C713" s="90">
        <v>17190.009999999998</v>
      </c>
      <c r="D713" s="76"/>
    </row>
    <row r="714" spans="1:4">
      <c r="A714" s="109">
        <v>42928</v>
      </c>
      <c r="B714" s="52" t="s">
        <v>145</v>
      </c>
      <c r="C714" s="90">
        <v>179825.13</v>
      </c>
      <c r="D714" s="76"/>
    </row>
    <row r="715" spans="1:4">
      <c r="A715" s="109">
        <v>42928</v>
      </c>
      <c r="B715" s="52" t="s">
        <v>701</v>
      </c>
      <c r="C715" s="90">
        <v>100000</v>
      </c>
      <c r="D715" s="76"/>
    </row>
    <row r="716" spans="1:4">
      <c r="A716" s="109">
        <v>42928</v>
      </c>
      <c r="B716" s="52" t="s">
        <v>586</v>
      </c>
      <c r="C716" s="90">
        <v>35550</v>
      </c>
      <c r="D716" s="76"/>
    </row>
    <row r="717" spans="1:4">
      <c r="A717" s="109">
        <v>42928</v>
      </c>
      <c r="B717" s="52" t="s">
        <v>586</v>
      </c>
      <c r="C717" s="90">
        <v>20365.57</v>
      </c>
      <c r="D717" s="76"/>
    </row>
    <row r="718" spans="1:4">
      <c r="A718" s="109">
        <v>42929</v>
      </c>
      <c r="B718" s="52" t="s">
        <v>702</v>
      </c>
      <c r="C718" s="90"/>
      <c r="D718" s="76">
        <v>431431</v>
      </c>
    </row>
    <row r="719" spans="1:4">
      <c r="A719" s="109">
        <v>42929</v>
      </c>
      <c r="B719" s="52" t="s">
        <v>586</v>
      </c>
      <c r="C719" s="90">
        <v>25000</v>
      </c>
      <c r="D719" s="76"/>
    </row>
    <row r="720" spans="1:4">
      <c r="A720" s="109">
        <v>42929</v>
      </c>
      <c r="B720" s="52" t="s">
        <v>586</v>
      </c>
      <c r="C720" s="90">
        <v>44981.47</v>
      </c>
      <c r="D720" s="76"/>
    </row>
    <row r="721" spans="1:4">
      <c r="A721" s="109">
        <v>42930</v>
      </c>
      <c r="B721" s="52" t="s">
        <v>586</v>
      </c>
      <c r="C721" s="90">
        <v>50000</v>
      </c>
      <c r="D721" s="76"/>
    </row>
    <row r="722" spans="1:4">
      <c r="A722" s="109">
        <v>42930</v>
      </c>
      <c r="B722" s="52" t="s">
        <v>386</v>
      </c>
      <c r="C722" s="90"/>
      <c r="D722" s="76">
        <v>254019</v>
      </c>
    </row>
    <row r="723" spans="1:4">
      <c r="A723" s="109">
        <v>42930</v>
      </c>
      <c r="B723" s="52" t="s">
        <v>586</v>
      </c>
      <c r="C723" s="90">
        <v>25150</v>
      </c>
      <c r="D723" s="76"/>
    </row>
    <row r="724" spans="1:4">
      <c r="A724" s="109">
        <v>42930</v>
      </c>
      <c r="B724" s="52" t="s">
        <v>586</v>
      </c>
      <c r="C724" s="90">
        <v>2750</v>
      </c>
      <c r="D724" s="76"/>
    </row>
    <row r="725" spans="1:4">
      <c r="A725" s="109">
        <v>42930</v>
      </c>
      <c r="B725" s="52" t="s">
        <v>386</v>
      </c>
      <c r="C725" s="90"/>
      <c r="D725" s="76">
        <v>84673</v>
      </c>
    </row>
    <row r="726" spans="1:4">
      <c r="A726" s="109">
        <v>42930</v>
      </c>
      <c r="B726" s="52" t="s">
        <v>586</v>
      </c>
      <c r="C726" s="90">
        <v>24385</v>
      </c>
      <c r="D726" s="76"/>
    </row>
    <row r="727" spans="1:4">
      <c r="A727" s="109">
        <v>42930</v>
      </c>
      <c r="B727" s="52" t="s">
        <v>586</v>
      </c>
      <c r="C727" s="90">
        <v>46125</v>
      </c>
      <c r="D727" s="76"/>
    </row>
    <row r="728" spans="1:4">
      <c r="A728" s="109">
        <v>42930</v>
      </c>
      <c r="B728" s="52" t="s">
        <v>386</v>
      </c>
      <c r="C728" s="90"/>
      <c r="D728" s="76">
        <v>84673</v>
      </c>
    </row>
    <row r="729" spans="1:4">
      <c r="A729" s="109">
        <v>42930</v>
      </c>
      <c r="B729" s="52" t="s">
        <v>586</v>
      </c>
      <c r="C729" s="90">
        <v>90000</v>
      </c>
      <c r="D729" s="76"/>
    </row>
    <row r="730" spans="1:4">
      <c r="A730" s="109">
        <v>42933</v>
      </c>
      <c r="B730" s="52" t="s">
        <v>586</v>
      </c>
      <c r="C730" s="90">
        <v>8562.61</v>
      </c>
      <c r="D730" s="76"/>
    </row>
    <row r="731" spans="1:4">
      <c r="A731" s="109">
        <v>42933</v>
      </c>
      <c r="B731" s="52" t="s">
        <v>586</v>
      </c>
      <c r="C731" s="90">
        <v>18999.990000000002</v>
      </c>
      <c r="D731" s="76"/>
    </row>
    <row r="732" spans="1:4">
      <c r="A732" s="109">
        <v>42933</v>
      </c>
      <c r="B732" s="52" t="s">
        <v>586</v>
      </c>
      <c r="C732" s="90">
        <v>49220.88</v>
      </c>
      <c r="D732" s="76"/>
    </row>
    <row r="733" spans="1:4">
      <c r="A733" s="109">
        <v>42933</v>
      </c>
      <c r="B733" s="52" t="s">
        <v>586</v>
      </c>
      <c r="C733" s="90">
        <v>5000</v>
      </c>
      <c r="D733" s="76"/>
    </row>
    <row r="734" spans="1:4">
      <c r="A734" s="109">
        <v>42933</v>
      </c>
      <c r="B734" s="52" t="s">
        <v>586</v>
      </c>
      <c r="C734" s="90">
        <v>40000</v>
      </c>
      <c r="D734" s="76"/>
    </row>
    <row r="735" spans="1:4">
      <c r="A735" s="109">
        <v>42933</v>
      </c>
      <c r="B735" s="52" t="s">
        <v>586</v>
      </c>
      <c r="C735" s="90">
        <v>99500</v>
      </c>
      <c r="D735" s="76"/>
    </row>
    <row r="736" spans="1:4">
      <c r="A736" s="109">
        <v>42933</v>
      </c>
      <c r="B736" s="52" t="s">
        <v>586</v>
      </c>
      <c r="C736" s="90">
        <v>1990</v>
      </c>
      <c r="D736" s="76"/>
    </row>
    <row r="737" spans="1:4">
      <c r="A737" s="109">
        <v>42933</v>
      </c>
      <c r="B737" s="52" t="s">
        <v>586</v>
      </c>
      <c r="C737" s="90">
        <v>21990</v>
      </c>
      <c r="D737" s="76"/>
    </row>
    <row r="738" spans="1:4">
      <c r="A738" s="109">
        <v>42933</v>
      </c>
      <c r="B738" s="52" t="s">
        <v>586</v>
      </c>
      <c r="C738" s="90">
        <v>19500</v>
      </c>
      <c r="D738" s="76"/>
    </row>
    <row r="739" spans="1:4">
      <c r="A739" s="109">
        <v>42933</v>
      </c>
      <c r="B739" s="52" t="s">
        <v>586</v>
      </c>
      <c r="C739" s="90">
        <v>1300</v>
      </c>
      <c r="D739" s="76"/>
    </row>
    <row r="740" spans="1:4">
      <c r="A740" s="109">
        <v>42933</v>
      </c>
      <c r="B740" s="52" t="s">
        <v>504</v>
      </c>
      <c r="C740" s="90">
        <v>700000</v>
      </c>
      <c r="D740" s="76"/>
    </row>
    <row r="741" spans="1:4">
      <c r="A741" s="109">
        <v>42933</v>
      </c>
      <c r="B741" s="52" t="s">
        <v>605</v>
      </c>
      <c r="C741" s="90">
        <v>27</v>
      </c>
      <c r="D741" s="76"/>
    </row>
    <row r="742" spans="1:4">
      <c r="A742" s="109">
        <v>42934</v>
      </c>
      <c r="B742" s="52" t="s">
        <v>386</v>
      </c>
      <c r="C742" s="90"/>
      <c r="D742" s="76">
        <v>725000</v>
      </c>
    </row>
    <row r="743" spans="1:4">
      <c r="A743" s="109">
        <v>42934</v>
      </c>
      <c r="B743" s="52" t="s">
        <v>503</v>
      </c>
      <c r="C743" s="90"/>
      <c r="D743" s="76">
        <v>700700</v>
      </c>
    </row>
    <row r="744" spans="1:4">
      <c r="A744" s="109">
        <v>42934</v>
      </c>
      <c r="B744" s="52" t="s">
        <v>456</v>
      </c>
      <c r="C744" s="90"/>
      <c r="D744" s="76">
        <v>471471</v>
      </c>
    </row>
    <row r="745" spans="1:4">
      <c r="A745" s="109">
        <v>42935</v>
      </c>
      <c r="B745" s="52" t="s">
        <v>586</v>
      </c>
      <c r="C745" s="90">
        <v>27609.99</v>
      </c>
      <c r="D745" s="76"/>
    </row>
    <row r="746" spans="1:4">
      <c r="A746" s="109">
        <v>42935</v>
      </c>
      <c r="B746" s="52" t="s">
        <v>703</v>
      </c>
      <c r="C746" s="90"/>
      <c r="D746" s="76">
        <v>482259</v>
      </c>
    </row>
    <row r="747" spans="1:4">
      <c r="A747" s="109">
        <v>42935</v>
      </c>
      <c r="B747" s="52" t="s">
        <v>386</v>
      </c>
      <c r="C747" s="90"/>
      <c r="D747" s="76">
        <v>175000</v>
      </c>
    </row>
    <row r="748" spans="1:4">
      <c r="A748" s="109">
        <v>42935</v>
      </c>
      <c r="B748" s="52" t="s">
        <v>586</v>
      </c>
      <c r="C748" s="90">
        <v>40000</v>
      </c>
      <c r="D748" s="76"/>
    </row>
    <row r="749" spans="1:4">
      <c r="A749" s="109">
        <v>42936</v>
      </c>
      <c r="B749" s="52" t="s">
        <v>619</v>
      </c>
      <c r="C749" s="90"/>
      <c r="D749" s="76">
        <v>420000</v>
      </c>
    </row>
    <row r="750" spans="1:4">
      <c r="A750" s="109">
        <v>42937</v>
      </c>
      <c r="B750" s="52" t="s">
        <v>694</v>
      </c>
      <c r="C750" s="90">
        <v>2306697.7400000002</v>
      </c>
      <c r="D750" s="76"/>
    </row>
    <row r="751" spans="1:4">
      <c r="A751" s="109">
        <v>42937</v>
      </c>
      <c r="B751" s="52" t="s">
        <v>704</v>
      </c>
      <c r="C751" s="90">
        <v>27</v>
      </c>
      <c r="D751" s="76"/>
    </row>
    <row r="752" spans="1:4">
      <c r="A752" s="109">
        <v>42937</v>
      </c>
      <c r="B752" s="52" t="s">
        <v>705</v>
      </c>
      <c r="C752" s="90">
        <v>1659</v>
      </c>
      <c r="D752" s="76"/>
    </row>
    <row r="753" spans="1:4">
      <c r="A753" s="109">
        <v>42937</v>
      </c>
      <c r="B753" s="52" t="s">
        <v>304</v>
      </c>
      <c r="C753" s="90"/>
      <c r="D753" s="76">
        <v>2999.53</v>
      </c>
    </row>
    <row r="754" spans="1:4">
      <c r="A754" s="109">
        <v>42941</v>
      </c>
      <c r="B754" s="52" t="s">
        <v>586</v>
      </c>
      <c r="C754" s="90">
        <v>122400</v>
      </c>
      <c r="D754" s="76"/>
    </row>
    <row r="755" spans="1:4">
      <c r="A755" s="109">
        <v>42941</v>
      </c>
      <c r="B755" s="52" t="s">
        <v>586</v>
      </c>
      <c r="C755" s="90">
        <v>12330</v>
      </c>
      <c r="D755" s="76"/>
    </row>
    <row r="756" spans="1:4">
      <c r="A756" s="109">
        <v>42941</v>
      </c>
      <c r="B756" s="52" t="s">
        <v>586</v>
      </c>
      <c r="C756" s="90">
        <v>17000</v>
      </c>
      <c r="D756" s="76"/>
    </row>
    <row r="757" spans="1:4">
      <c r="A757" s="109">
        <v>42941</v>
      </c>
      <c r="B757" s="52" t="s">
        <v>586</v>
      </c>
      <c r="C757" s="90">
        <v>11000</v>
      </c>
      <c r="D757" s="76"/>
    </row>
    <row r="758" spans="1:4">
      <c r="A758" s="109">
        <v>42941</v>
      </c>
      <c r="B758" s="52" t="s">
        <v>586</v>
      </c>
      <c r="C758" s="90">
        <v>10440</v>
      </c>
      <c r="D758" s="76"/>
    </row>
    <row r="759" spans="1:4">
      <c r="A759" s="109">
        <v>42941</v>
      </c>
      <c r="B759" s="52" t="s">
        <v>586</v>
      </c>
      <c r="C759" s="90">
        <v>9200</v>
      </c>
      <c r="D759" s="76"/>
    </row>
    <row r="760" spans="1:4">
      <c r="A760" s="109">
        <v>42941</v>
      </c>
      <c r="B760" s="52" t="s">
        <v>386</v>
      </c>
      <c r="C760" s="90"/>
      <c r="D760" s="76">
        <v>1740000</v>
      </c>
    </row>
    <row r="761" spans="1:4">
      <c r="A761" s="109">
        <v>42941</v>
      </c>
      <c r="B761" s="52" t="s">
        <v>586</v>
      </c>
      <c r="C761" s="90">
        <v>15700</v>
      </c>
      <c r="D761" s="76"/>
    </row>
    <row r="762" spans="1:4">
      <c r="A762" s="109">
        <v>42941</v>
      </c>
      <c r="B762" s="52" t="s">
        <v>586</v>
      </c>
      <c r="C762" s="90">
        <v>17400</v>
      </c>
      <c r="D762" s="76"/>
    </row>
    <row r="763" spans="1:4">
      <c r="A763" s="109">
        <v>42941</v>
      </c>
      <c r="B763" s="52" t="s">
        <v>386</v>
      </c>
      <c r="C763" s="90"/>
      <c r="D763" s="76">
        <v>338000</v>
      </c>
    </row>
    <row r="764" spans="1:4">
      <c r="A764" s="109">
        <v>42941</v>
      </c>
      <c r="B764" s="52" t="s">
        <v>586</v>
      </c>
      <c r="C764" s="90">
        <v>229660.97</v>
      </c>
      <c r="D764" s="76"/>
    </row>
    <row r="765" spans="1:4">
      <c r="A765" s="109">
        <v>42941</v>
      </c>
      <c r="B765" s="52" t="s">
        <v>586</v>
      </c>
      <c r="C765" s="90">
        <v>49000</v>
      </c>
      <c r="D765" s="76"/>
    </row>
    <row r="766" spans="1:4">
      <c r="A766" s="109">
        <v>42941</v>
      </c>
      <c r="B766" s="52" t="s">
        <v>586</v>
      </c>
      <c r="C766" s="90">
        <v>25700</v>
      </c>
      <c r="D766" s="76"/>
    </row>
    <row r="767" spans="1:4">
      <c r="A767" s="109">
        <v>42941</v>
      </c>
      <c r="B767" s="52" t="s">
        <v>586</v>
      </c>
      <c r="C767" s="90">
        <v>37300</v>
      </c>
      <c r="D767" s="76"/>
    </row>
    <row r="768" spans="1:4">
      <c r="A768" s="109">
        <v>42941</v>
      </c>
      <c r="B768" s="52" t="s">
        <v>586</v>
      </c>
      <c r="C768" s="90">
        <v>109999</v>
      </c>
      <c r="D768" s="76"/>
    </row>
    <row r="769" spans="1:4">
      <c r="A769" s="109">
        <v>42941</v>
      </c>
      <c r="B769" s="52" t="s">
        <v>586</v>
      </c>
      <c r="C769" s="90">
        <v>47222</v>
      </c>
      <c r="D769" s="76"/>
    </row>
    <row r="770" spans="1:4">
      <c r="A770" s="109">
        <v>42941</v>
      </c>
      <c r="B770" s="52" t="s">
        <v>586</v>
      </c>
      <c r="C770" s="90">
        <v>12000</v>
      </c>
      <c r="D770" s="76"/>
    </row>
    <row r="771" spans="1:4">
      <c r="A771" s="109">
        <v>42941</v>
      </c>
      <c r="B771" s="52" t="s">
        <v>619</v>
      </c>
      <c r="C771" s="90"/>
      <c r="D771" s="76">
        <v>780000</v>
      </c>
    </row>
    <row r="772" spans="1:4">
      <c r="A772" s="109">
        <v>42941</v>
      </c>
      <c r="B772" s="52" t="s">
        <v>706</v>
      </c>
      <c r="C772" s="90"/>
      <c r="D772" s="76">
        <v>84673</v>
      </c>
    </row>
    <row r="773" spans="1:4">
      <c r="A773" s="109">
        <v>42941</v>
      </c>
      <c r="B773" s="52" t="s">
        <v>586</v>
      </c>
      <c r="C773" s="90">
        <v>30000</v>
      </c>
      <c r="D773" s="76"/>
    </row>
    <row r="774" spans="1:4">
      <c r="A774" s="109">
        <v>42941</v>
      </c>
      <c r="B774" s="52" t="s">
        <v>586</v>
      </c>
      <c r="C774" s="90">
        <v>18000</v>
      </c>
      <c r="D774" s="76"/>
    </row>
    <row r="775" spans="1:4">
      <c r="A775" s="109">
        <v>42941</v>
      </c>
      <c r="B775" s="52" t="s">
        <v>586</v>
      </c>
      <c r="C775" s="90">
        <v>58000</v>
      </c>
      <c r="D775" s="76"/>
    </row>
    <row r="776" spans="1:4">
      <c r="A776" s="109">
        <v>42941</v>
      </c>
      <c r="B776" s="52" t="s">
        <v>586</v>
      </c>
      <c r="C776" s="90">
        <v>36195.5</v>
      </c>
      <c r="D776" s="76"/>
    </row>
    <row r="777" spans="1:4">
      <c r="A777" s="109">
        <v>42942</v>
      </c>
      <c r="B777" s="52" t="s">
        <v>707</v>
      </c>
      <c r="C777" s="90">
        <v>10000</v>
      </c>
      <c r="D777" s="76"/>
    </row>
    <row r="778" spans="1:4">
      <c r="A778" s="109">
        <v>42943</v>
      </c>
      <c r="B778" s="52" t="s">
        <v>386</v>
      </c>
      <c r="C778" s="90"/>
      <c r="D778" s="76">
        <v>250000</v>
      </c>
    </row>
    <row r="779" spans="1:4">
      <c r="A779" s="109">
        <v>42943</v>
      </c>
      <c r="B779" s="52" t="s">
        <v>657</v>
      </c>
      <c r="C779" s="90">
        <v>245854.94</v>
      </c>
      <c r="D779" s="76"/>
    </row>
    <row r="780" spans="1:4">
      <c r="A780" s="109">
        <v>42944</v>
      </c>
      <c r="B780" s="52" t="s">
        <v>707</v>
      </c>
      <c r="C780" s="90">
        <v>20000</v>
      </c>
      <c r="D780" s="76"/>
    </row>
    <row r="781" spans="1:4">
      <c r="A781" s="109">
        <v>42944</v>
      </c>
      <c r="B781" s="52" t="s">
        <v>586</v>
      </c>
      <c r="C781" s="90">
        <v>17786.53</v>
      </c>
      <c r="D781" s="76"/>
    </row>
    <row r="782" spans="1:4">
      <c r="A782" s="109">
        <v>42944</v>
      </c>
      <c r="B782" s="52" t="s">
        <v>303</v>
      </c>
      <c r="C782" s="90">
        <v>3000000</v>
      </c>
      <c r="D782" s="76"/>
    </row>
    <row r="783" spans="1:4">
      <c r="A783" s="109">
        <v>42944</v>
      </c>
      <c r="B783" s="52" t="s">
        <v>708</v>
      </c>
      <c r="C783" s="90"/>
      <c r="D783" s="76">
        <v>84673</v>
      </c>
    </row>
    <row r="784" spans="1:4">
      <c r="A784" s="109">
        <v>42947</v>
      </c>
      <c r="B784" s="52" t="s">
        <v>515</v>
      </c>
      <c r="C784" s="90">
        <v>84635</v>
      </c>
      <c r="D784" s="76"/>
    </row>
    <row r="785" spans="1:4">
      <c r="A785" s="109">
        <v>42947</v>
      </c>
      <c r="B785" s="52" t="s">
        <v>591</v>
      </c>
      <c r="C785" s="90">
        <v>10000</v>
      </c>
      <c r="D785" s="76"/>
    </row>
    <row r="786" spans="1:4">
      <c r="A786" s="109">
        <v>42947</v>
      </c>
      <c r="B786" s="52" t="s">
        <v>629</v>
      </c>
      <c r="C786" s="90">
        <v>13</v>
      </c>
      <c r="D786" s="76"/>
    </row>
    <row r="787" spans="1:4">
      <c r="A787" s="109">
        <v>42947</v>
      </c>
      <c r="B787" s="52" t="s">
        <v>386</v>
      </c>
      <c r="C787" s="90"/>
      <c r="D787" s="76">
        <v>890000</v>
      </c>
    </row>
    <row r="788" spans="1:4">
      <c r="A788" s="109">
        <v>42947</v>
      </c>
      <c r="B788" s="52" t="s">
        <v>586</v>
      </c>
      <c r="C788" s="90">
        <v>5900</v>
      </c>
      <c r="D788" s="76"/>
    </row>
    <row r="789" spans="1:4">
      <c r="A789" s="109">
        <v>42947</v>
      </c>
      <c r="B789" s="52" t="s">
        <v>619</v>
      </c>
      <c r="C789" s="90"/>
      <c r="D789" s="76">
        <v>290290</v>
      </c>
    </row>
    <row r="790" spans="1:4">
      <c r="A790" s="109">
        <v>42947</v>
      </c>
      <c r="B790" s="52" t="s">
        <v>386</v>
      </c>
      <c r="C790" s="90"/>
      <c r="D790" s="76">
        <v>630000</v>
      </c>
    </row>
    <row r="791" spans="1:4">
      <c r="A791" s="109">
        <v>42947</v>
      </c>
      <c r="B791" s="52" t="s">
        <v>586</v>
      </c>
      <c r="C791" s="90">
        <v>6720</v>
      </c>
      <c r="D791" s="76"/>
    </row>
    <row r="792" spans="1:4">
      <c r="A792" s="109">
        <v>42947</v>
      </c>
      <c r="B792" s="52" t="s">
        <v>586</v>
      </c>
      <c r="C792" s="90">
        <v>27900</v>
      </c>
      <c r="D792" s="76"/>
    </row>
    <row r="793" spans="1:4">
      <c r="A793" s="109">
        <v>42947</v>
      </c>
      <c r="B793" s="52" t="s">
        <v>635</v>
      </c>
      <c r="C793" s="90">
        <v>50</v>
      </c>
      <c r="D793" s="76"/>
    </row>
    <row r="794" spans="1:4">
      <c r="A794" s="109">
        <v>42947</v>
      </c>
      <c r="B794" s="52" t="s">
        <v>358</v>
      </c>
      <c r="C794" s="90">
        <v>9</v>
      </c>
      <c r="D794" s="76"/>
    </row>
    <row r="795" spans="1:4">
      <c r="A795" s="109">
        <v>42948</v>
      </c>
      <c r="B795" s="52" t="s">
        <v>709</v>
      </c>
      <c r="C795" s="90">
        <v>890000</v>
      </c>
      <c r="D795" s="76"/>
    </row>
    <row r="796" spans="1:4">
      <c r="A796" s="109">
        <v>42948</v>
      </c>
      <c r="B796" s="52" t="s">
        <v>710</v>
      </c>
      <c r="C796" s="90">
        <v>27</v>
      </c>
      <c r="D796" s="76"/>
    </row>
    <row r="797" spans="1:4">
      <c r="A797" s="109">
        <v>42948</v>
      </c>
      <c r="B797" s="52" t="s">
        <v>386</v>
      </c>
      <c r="C797" s="90"/>
      <c r="D797" s="76">
        <v>168000</v>
      </c>
    </row>
    <row r="798" spans="1:4">
      <c r="A798" s="109">
        <v>42948</v>
      </c>
      <c r="B798" s="52" t="s">
        <v>711</v>
      </c>
      <c r="C798" s="90">
        <v>2402277.14</v>
      </c>
      <c r="D798" s="76"/>
    </row>
    <row r="799" spans="1:4">
      <c r="A799" s="109">
        <v>42948</v>
      </c>
      <c r="B799" s="52" t="s">
        <v>712</v>
      </c>
      <c r="C799" s="90">
        <v>2100000</v>
      </c>
      <c r="D799" s="76"/>
    </row>
    <row r="800" spans="1:4">
      <c r="A800" s="109">
        <v>42948</v>
      </c>
      <c r="B800" s="52" t="s">
        <v>710</v>
      </c>
      <c r="C800" s="90">
        <v>27</v>
      </c>
      <c r="D800" s="76"/>
    </row>
    <row r="801" spans="1:5">
      <c r="A801" s="109">
        <v>42948</v>
      </c>
      <c r="B801" s="52" t="s">
        <v>705</v>
      </c>
      <c r="C801" s="90">
        <v>1659</v>
      </c>
      <c r="D801" s="76"/>
    </row>
    <row r="802" spans="1:5">
      <c r="A802" s="109">
        <v>42949</v>
      </c>
      <c r="B802" s="52" t="s">
        <v>598</v>
      </c>
      <c r="C802" s="90"/>
      <c r="D802" s="76">
        <v>450000</v>
      </c>
      <c r="E802" s="168"/>
    </row>
    <row r="803" spans="1:5">
      <c r="A803" s="109">
        <v>42949</v>
      </c>
      <c r="B803" s="52" t="s">
        <v>713</v>
      </c>
      <c r="C803" s="90"/>
      <c r="D803" s="76">
        <v>400000</v>
      </c>
      <c r="E803" s="168"/>
    </row>
    <row r="804" spans="1:5">
      <c r="A804" s="109">
        <v>42949</v>
      </c>
      <c r="B804" s="52" t="s">
        <v>714</v>
      </c>
      <c r="C804" s="90">
        <v>12000</v>
      </c>
      <c r="D804" s="76"/>
      <c r="E804" s="168"/>
    </row>
    <row r="805" spans="1:5">
      <c r="A805" s="109">
        <v>42949</v>
      </c>
      <c r="B805" s="52" t="s">
        <v>715</v>
      </c>
      <c r="C805" s="90">
        <v>400</v>
      </c>
      <c r="D805" s="76"/>
      <c r="E805" s="168"/>
    </row>
    <row r="806" spans="1:5">
      <c r="A806" s="109">
        <v>42949</v>
      </c>
      <c r="B806" s="52" t="s">
        <v>684</v>
      </c>
      <c r="C806" s="90"/>
      <c r="D806" s="76">
        <v>3000</v>
      </c>
      <c r="E806" s="168"/>
    </row>
    <row r="807" spans="1:5">
      <c r="A807" s="109">
        <v>42949</v>
      </c>
      <c r="B807" s="52" t="s">
        <v>619</v>
      </c>
      <c r="C807" s="90"/>
      <c r="D807" s="76">
        <v>230230</v>
      </c>
      <c r="E807" s="168"/>
    </row>
    <row r="808" spans="1:5">
      <c r="A808" s="109">
        <v>42949</v>
      </c>
      <c r="B808" s="52" t="s">
        <v>688</v>
      </c>
      <c r="C808" s="90"/>
      <c r="D808" s="76">
        <v>265000</v>
      </c>
      <c r="E808" s="168"/>
    </row>
    <row r="809" spans="1:5">
      <c r="A809" s="109">
        <v>42949</v>
      </c>
      <c r="B809" s="52" t="s">
        <v>599</v>
      </c>
      <c r="C809" s="90"/>
      <c r="D809" s="76">
        <v>90000</v>
      </c>
      <c r="E809" s="168"/>
    </row>
    <row r="810" spans="1:5">
      <c r="A810" s="109">
        <v>42949</v>
      </c>
      <c r="B810" s="52" t="s">
        <v>716</v>
      </c>
      <c r="C810" s="90"/>
      <c r="D810" s="76">
        <v>20000</v>
      </c>
      <c r="E810" s="168"/>
    </row>
    <row r="811" spans="1:5">
      <c r="A811" s="109">
        <v>42949</v>
      </c>
      <c r="B811" s="52" t="s">
        <v>717</v>
      </c>
      <c r="C811" s="90"/>
      <c r="D811" s="76">
        <v>10000</v>
      </c>
      <c r="E811" s="168"/>
    </row>
    <row r="812" spans="1:5">
      <c r="A812" s="109">
        <v>42949</v>
      </c>
      <c r="B812" s="52" t="s">
        <v>718</v>
      </c>
      <c r="C812" s="90">
        <v>1409876.57</v>
      </c>
      <c r="D812" s="76"/>
      <c r="E812" s="168"/>
    </row>
    <row r="813" spans="1:5">
      <c r="A813" s="109">
        <v>42949</v>
      </c>
      <c r="B813" s="52" t="s">
        <v>710</v>
      </c>
      <c r="C813" s="90">
        <v>27</v>
      </c>
      <c r="D813" s="76"/>
      <c r="E813" s="168"/>
    </row>
    <row r="814" spans="1:5">
      <c r="A814" s="109">
        <v>42951</v>
      </c>
      <c r="B814" s="52"/>
      <c r="C814" s="90"/>
      <c r="D814" s="76">
        <v>3156</v>
      </c>
      <c r="E814" s="168"/>
    </row>
    <row r="815" spans="1:5">
      <c r="A815" s="109">
        <v>42951</v>
      </c>
      <c r="B815" s="52"/>
      <c r="C815" s="90"/>
      <c r="D815" s="76">
        <v>3156</v>
      </c>
      <c r="E815" s="168"/>
    </row>
    <row r="816" spans="1:5">
      <c r="A816" s="109">
        <v>42951</v>
      </c>
      <c r="B816" s="52"/>
      <c r="C816" s="90"/>
      <c r="D816" s="76">
        <v>3156</v>
      </c>
      <c r="E816" s="168"/>
    </row>
    <row r="817" spans="1:5">
      <c r="A817" s="109">
        <v>42951</v>
      </c>
      <c r="B817" s="52"/>
      <c r="C817" s="90"/>
      <c r="D817" s="76">
        <v>3156</v>
      </c>
      <c r="E817" s="168"/>
    </row>
    <row r="818" spans="1:5">
      <c r="A818" s="109">
        <v>42951</v>
      </c>
      <c r="B818" s="52"/>
      <c r="C818" s="90"/>
      <c r="D818" s="76">
        <v>100000</v>
      </c>
      <c r="E818" s="168"/>
    </row>
    <row r="819" spans="1:5">
      <c r="A819" s="109">
        <v>42951</v>
      </c>
      <c r="B819" s="52"/>
      <c r="C819" s="90">
        <v>130000</v>
      </c>
      <c r="D819" s="76"/>
      <c r="E819" s="168"/>
    </row>
    <row r="820" spans="1:5">
      <c r="A820" s="109">
        <v>42951</v>
      </c>
      <c r="B820" s="52"/>
      <c r="C820" s="90">
        <v>10000</v>
      </c>
      <c r="D820" s="76"/>
      <c r="E820" s="168"/>
    </row>
    <row r="821" spans="1:5">
      <c r="A821" s="109">
        <v>42951</v>
      </c>
      <c r="B821" s="52"/>
      <c r="C821" s="90">
        <v>13</v>
      </c>
      <c r="D821" s="76"/>
      <c r="E821" s="168"/>
    </row>
    <row r="822" spans="1:5">
      <c r="A822" s="109">
        <v>42951</v>
      </c>
      <c r="B822" s="52"/>
      <c r="C822" s="90">
        <v>21320</v>
      </c>
      <c r="D822" s="76"/>
      <c r="E822" s="168"/>
    </row>
    <row r="823" spans="1:5">
      <c r="A823" s="109">
        <v>42954</v>
      </c>
      <c r="B823" s="52"/>
      <c r="C823" s="90">
        <v>42830</v>
      </c>
      <c r="D823" s="76"/>
      <c r="E823" s="168"/>
    </row>
    <row r="824" spans="1:5">
      <c r="A824" s="109">
        <v>42954</v>
      </c>
      <c r="B824" s="52"/>
      <c r="C824" s="90">
        <v>5000</v>
      </c>
      <c r="D824" s="76"/>
      <c r="E824" s="168"/>
    </row>
    <row r="825" spans="1:5">
      <c r="A825" s="109">
        <v>42954</v>
      </c>
      <c r="B825" s="52"/>
      <c r="C825" s="90">
        <v>3000</v>
      </c>
      <c r="D825" s="76"/>
      <c r="E825" s="168"/>
    </row>
    <row r="826" spans="1:5">
      <c r="A826" s="109">
        <v>42954</v>
      </c>
      <c r="B826" s="52"/>
      <c r="C826" s="90"/>
      <c r="D826" s="76">
        <v>200000</v>
      </c>
      <c r="E826" s="168"/>
    </row>
    <row r="827" spans="1:5">
      <c r="A827" s="109">
        <v>42954</v>
      </c>
      <c r="B827" s="52"/>
      <c r="C827" s="90">
        <v>2200</v>
      </c>
      <c r="D827" s="76"/>
      <c r="E827" s="168"/>
    </row>
    <row r="828" spans="1:5">
      <c r="A828" s="109">
        <v>42955</v>
      </c>
      <c r="B828" s="52"/>
      <c r="C828" s="90">
        <v>10900</v>
      </c>
      <c r="D828" s="76"/>
      <c r="E828" s="168"/>
    </row>
    <row r="829" spans="1:5">
      <c r="A829" s="109">
        <v>42955</v>
      </c>
      <c r="B829" s="52"/>
      <c r="C829" s="90">
        <v>10000</v>
      </c>
      <c r="D829" s="76"/>
      <c r="E829" s="168"/>
    </row>
    <row r="830" spans="1:5">
      <c r="A830" s="109">
        <v>42955</v>
      </c>
      <c r="B830" s="52"/>
      <c r="C830" s="90">
        <v>13</v>
      </c>
      <c r="D830" s="76"/>
      <c r="E830" s="168"/>
    </row>
    <row r="831" spans="1:5">
      <c r="A831" s="109">
        <v>42955</v>
      </c>
      <c r="B831" s="52"/>
      <c r="C831" s="90">
        <v>18400</v>
      </c>
      <c r="D831" s="76"/>
      <c r="E831" s="168"/>
    </row>
    <row r="832" spans="1:5">
      <c r="A832" s="109">
        <v>42955</v>
      </c>
      <c r="B832" s="52"/>
      <c r="C832" s="90">
        <v>14000</v>
      </c>
      <c r="D832" s="76"/>
      <c r="E832" s="168"/>
    </row>
    <row r="833" spans="1:5">
      <c r="A833" s="109">
        <v>42957</v>
      </c>
      <c r="B833" s="52"/>
      <c r="C833" s="90">
        <v>10000</v>
      </c>
      <c r="D833" s="76"/>
      <c r="E833" s="168"/>
    </row>
    <row r="834" spans="1:5">
      <c r="A834" s="109">
        <v>42957</v>
      </c>
      <c r="B834" s="52"/>
      <c r="C834" s="90">
        <v>13</v>
      </c>
      <c r="D834" s="76"/>
      <c r="E834" s="168"/>
    </row>
    <row r="835" spans="1:5">
      <c r="A835" s="109">
        <v>42957</v>
      </c>
      <c r="B835" s="52"/>
      <c r="C835" s="90">
        <v>9520</v>
      </c>
      <c r="D835" s="76"/>
      <c r="E835" s="168"/>
    </row>
    <row r="836" spans="1:5">
      <c r="A836" s="109">
        <v>42957</v>
      </c>
      <c r="B836" s="52"/>
      <c r="C836" s="90">
        <v>10200</v>
      </c>
      <c r="D836" s="76"/>
      <c r="E836" s="168"/>
    </row>
    <row r="837" spans="1:5">
      <c r="A837" s="109">
        <v>42957</v>
      </c>
      <c r="B837" s="52"/>
      <c r="C837" s="90">
        <v>3500</v>
      </c>
      <c r="D837" s="76"/>
      <c r="E837" s="168"/>
    </row>
    <row r="838" spans="1:5">
      <c r="A838" s="109">
        <v>42958</v>
      </c>
      <c r="B838" s="52"/>
      <c r="C838" s="90"/>
      <c r="D838" s="76">
        <v>300000</v>
      </c>
      <c r="E838" s="168"/>
    </row>
    <row r="839" spans="1:5">
      <c r="A839" s="109">
        <v>42958</v>
      </c>
      <c r="B839" s="52"/>
      <c r="C839" s="90">
        <v>8000</v>
      </c>
      <c r="D839" s="76"/>
      <c r="E839" s="168"/>
    </row>
    <row r="840" spans="1:5">
      <c r="A840" s="109">
        <v>42958</v>
      </c>
      <c r="B840" s="52"/>
      <c r="C840" s="90">
        <v>13500</v>
      </c>
      <c r="D840" s="76"/>
      <c r="E840" s="168"/>
    </row>
    <row r="841" spans="1:5">
      <c r="A841" s="109">
        <v>42958</v>
      </c>
      <c r="B841" s="52"/>
      <c r="C841" s="90">
        <v>8500</v>
      </c>
      <c r="D841" s="76"/>
      <c r="E841" s="168"/>
    </row>
    <row r="842" spans="1:5">
      <c r="A842" s="109">
        <v>42958</v>
      </c>
      <c r="B842" s="52"/>
      <c r="C842" s="90">
        <v>9500</v>
      </c>
      <c r="D842" s="76"/>
      <c r="E842" s="168"/>
    </row>
    <row r="843" spans="1:5">
      <c r="A843" s="109">
        <v>42962</v>
      </c>
      <c r="B843" s="52"/>
      <c r="C843" s="90">
        <v>42000</v>
      </c>
      <c r="D843" s="76"/>
      <c r="E843" s="168"/>
    </row>
    <row r="844" spans="1:5">
      <c r="A844" s="109">
        <v>42962</v>
      </c>
      <c r="B844" s="52"/>
      <c r="C844" s="90">
        <v>27900</v>
      </c>
      <c r="D844" s="76"/>
      <c r="E844" s="168"/>
    </row>
    <row r="845" spans="1:5">
      <c r="A845" s="109">
        <v>42962</v>
      </c>
      <c r="B845" s="52"/>
      <c r="C845" s="90">
        <v>42000</v>
      </c>
      <c r="D845" s="76"/>
      <c r="E845" s="168"/>
    </row>
    <row r="846" spans="1:5">
      <c r="A846" s="109">
        <v>42962</v>
      </c>
      <c r="B846" s="52"/>
      <c r="C846" s="90">
        <v>7500</v>
      </c>
      <c r="D846" s="76"/>
      <c r="E846" s="168"/>
    </row>
    <row r="847" spans="1:5">
      <c r="A847" s="109">
        <v>42962</v>
      </c>
      <c r="B847" s="52"/>
      <c r="C847" s="90">
        <v>101460</v>
      </c>
      <c r="D847" s="76"/>
      <c r="E847" s="168"/>
    </row>
    <row r="848" spans="1:5">
      <c r="A848" s="109">
        <v>42962</v>
      </c>
      <c r="B848" s="52"/>
      <c r="C848" s="90">
        <v>46280</v>
      </c>
      <c r="D848" s="76"/>
      <c r="E848" s="168"/>
    </row>
    <row r="849" spans="1:5">
      <c r="A849" s="109">
        <v>42962</v>
      </c>
      <c r="B849" s="52"/>
      <c r="C849" s="90">
        <v>1600</v>
      </c>
      <c r="D849" s="76"/>
      <c r="E849" s="168"/>
    </row>
    <row r="850" spans="1:5">
      <c r="A850" s="109">
        <v>42962</v>
      </c>
      <c r="B850" s="52"/>
      <c r="C850" s="90">
        <v>60000</v>
      </c>
      <c r="D850" s="76"/>
      <c r="E850" s="168"/>
    </row>
    <row r="851" spans="1:5">
      <c r="A851" s="109">
        <v>42962</v>
      </c>
      <c r="B851" s="52"/>
      <c r="C851" s="90">
        <v>36960</v>
      </c>
      <c r="D851" s="76"/>
      <c r="E851" s="168"/>
    </row>
    <row r="852" spans="1:5">
      <c r="A852" s="109">
        <v>42962</v>
      </c>
      <c r="B852" s="52"/>
      <c r="C852" s="90"/>
      <c r="D852" s="76">
        <v>961797</v>
      </c>
      <c r="E852" s="168"/>
    </row>
    <row r="853" spans="1:5">
      <c r="A853" s="109">
        <v>42962</v>
      </c>
      <c r="B853" s="52"/>
      <c r="C853" s="90"/>
      <c r="D853" s="76">
        <v>145752</v>
      </c>
      <c r="E853" s="168"/>
    </row>
    <row r="854" spans="1:5">
      <c r="A854" s="109">
        <v>42962</v>
      </c>
      <c r="B854" s="52"/>
      <c r="C854" s="90">
        <v>1000000</v>
      </c>
      <c r="D854" s="76"/>
      <c r="E854" s="168"/>
    </row>
    <row r="855" spans="1:5">
      <c r="A855" s="109">
        <v>42962</v>
      </c>
      <c r="B855" s="52"/>
      <c r="C855" s="90"/>
      <c r="D855" s="76">
        <v>597345</v>
      </c>
      <c r="E855" s="168"/>
    </row>
    <row r="856" spans="1:5">
      <c r="A856" s="109">
        <v>42962</v>
      </c>
      <c r="B856" s="52"/>
      <c r="C856" s="90">
        <v>653391.93000000005</v>
      </c>
      <c r="D856" s="76"/>
      <c r="E856" s="168"/>
    </row>
    <row r="857" spans="1:5">
      <c r="A857" s="109">
        <v>42963</v>
      </c>
      <c r="B857" s="52"/>
      <c r="C857" s="90">
        <v>44300</v>
      </c>
      <c r="D857" s="76"/>
      <c r="E857" s="168"/>
    </row>
    <row r="858" spans="1:5">
      <c r="A858" s="109">
        <v>42964</v>
      </c>
      <c r="B858" s="52"/>
      <c r="C858" s="90">
        <v>3800</v>
      </c>
      <c r="D858" s="76"/>
      <c r="E858" s="168"/>
    </row>
    <row r="859" spans="1:5">
      <c r="A859" s="109">
        <v>42965</v>
      </c>
      <c r="B859" s="52"/>
      <c r="C859" s="90"/>
      <c r="D859" s="76">
        <v>24000</v>
      </c>
      <c r="E859" s="168"/>
    </row>
    <row r="860" spans="1:5">
      <c r="A860" s="109">
        <v>42965</v>
      </c>
      <c r="B860" s="52"/>
      <c r="C860" s="90">
        <v>4700</v>
      </c>
      <c r="D860" s="76"/>
      <c r="E860" s="168"/>
    </row>
    <row r="861" spans="1:5">
      <c r="A861" s="109">
        <v>42965</v>
      </c>
      <c r="B861" s="52"/>
      <c r="C861" s="90">
        <v>7050</v>
      </c>
      <c r="D861" s="76"/>
      <c r="E861" s="168"/>
    </row>
    <row r="862" spans="1:5">
      <c r="A862" s="109">
        <v>42965</v>
      </c>
      <c r="B862" s="52"/>
      <c r="C862" s="90">
        <v>7200</v>
      </c>
      <c r="D862" s="76"/>
      <c r="E862" s="168"/>
    </row>
    <row r="863" spans="1:5">
      <c r="A863" s="109">
        <v>42965</v>
      </c>
      <c r="B863" s="52"/>
      <c r="C863" s="90">
        <v>26920</v>
      </c>
      <c r="D863" s="76"/>
      <c r="E863" s="168"/>
    </row>
    <row r="864" spans="1:5">
      <c r="A864" s="109">
        <v>42968</v>
      </c>
      <c r="B864" s="52"/>
      <c r="C864" s="90">
        <v>8000</v>
      </c>
      <c r="D864" s="76"/>
      <c r="E864" s="168"/>
    </row>
    <row r="865" spans="1:5">
      <c r="A865" s="109">
        <v>42968</v>
      </c>
      <c r="B865" s="52"/>
      <c r="C865" s="90">
        <v>6500</v>
      </c>
      <c r="D865" s="76"/>
      <c r="E865" s="168"/>
    </row>
    <row r="866" spans="1:5">
      <c r="A866" s="109">
        <v>42969</v>
      </c>
      <c r="B866" s="52"/>
      <c r="C866" s="90"/>
      <c r="D866" s="76">
        <v>950000</v>
      </c>
      <c r="E866" s="168"/>
    </row>
    <row r="867" spans="1:5">
      <c r="A867" s="109">
        <v>42969</v>
      </c>
      <c r="B867" s="52"/>
      <c r="C867" s="90">
        <v>100000</v>
      </c>
      <c r="D867" s="76"/>
      <c r="E867" s="168"/>
    </row>
    <row r="868" spans="1:5">
      <c r="A868" s="109">
        <v>42969</v>
      </c>
      <c r="B868" s="52"/>
      <c r="C868" s="90">
        <v>300000</v>
      </c>
      <c r="D868" s="76"/>
      <c r="E868" s="168"/>
    </row>
    <row r="869" spans="1:5">
      <c r="A869" s="109">
        <v>42969</v>
      </c>
      <c r="B869" s="52"/>
      <c r="C869" s="90">
        <v>8000</v>
      </c>
      <c r="D869" s="76"/>
      <c r="E869" s="168"/>
    </row>
    <row r="870" spans="1:5">
      <c r="A870" s="109">
        <v>42969</v>
      </c>
      <c r="B870" s="52"/>
      <c r="C870" s="90">
        <v>60900.01</v>
      </c>
      <c r="D870" s="76"/>
      <c r="E870" s="168"/>
    </row>
    <row r="871" spans="1:5">
      <c r="A871" s="109">
        <v>42969</v>
      </c>
      <c r="B871" s="52"/>
      <c r="C871" s="90">
        <v>6700</v>
      </c>
      <c r="D871" s="76"/>
      <c r="E871" s="168"/>
    </row>
    <row r="872" spans="1:5">
      <c r="A872" s="109">
        <v>42969</v>
      </c>
      <c r="B872" s="52"/>
      <c r="C872" s="90">
        <v>15300</v>
      </c>
      <c r="D872" s="76"/>
      <c r="E872" s="168"/>
    </row>
    <row r="873" spans="1:5">
      <c r="A873" s="109">
        <v>42969</v>
      </c>
      <c r="B873" s="52"/>
      <c r="C873" s="90">
        <v>27950</v>
      </c>
      <c r="D873" s="76"/>
      <c r="E873" s="168"/>
    </row>
    <row r="874" spans="1:5">
      <c r="A874" s="109">
        <v>42970</v>
      </c>
      <c r="B874" s="52"/>
      <c r="C874" s="90">
        <v>18500</v>
      </c>
      <c r="D874" s="76"/>
      <c r="E874" s="168"/>
    </row>
    <row r="875" spans="1:5">
      <c r="A875" s="109">
        <v>42970</v>
      </c>
      <c r="B875" s="52"/>
      <c r="C875" s="90"/>
      <c r="D875" s="76">
        <v>190075</v>
      </c>
      <c r="E875" s="168"/>
    </row>
    <row r="876" spans="1:5">
      <c r="A876" s="109">
        <v>42970</v>
      </c>
      <c r="B876" s="52"/>
      <c r="C876" s="90">
        <v>3500</v>
      </c>
      <c r="D876" s="76"/>
      <c r="E876" s="168"/>
    </row>
    <row r="877" spans="1:5">
      <c r="A877" s="109">
        <v>42970</v>
      </c>
      <c r="B877" s="52"/>
      <c r="C877" s="90">
        <v>23731.61</v>
      </c>
      <c r="D877" s="76"/>
      <c r="E877" s="168"/>
    </row>
    <row r="878" spans="1:5">
      <c r="A878" s="109">
        <v>42970</v>
      </c>
      <c r="B878" s="52"/>
      <c r="C878" s="90">
        <v>27900</v>
      </c>
      <c r="D878" s="76"/>
      <c r="E878" s="168"/>
    </row>
    <row r="879" spans="1:5">
      <c r="A879" s="109">
        <v>42970</v>
      </c>
      <c r="B879" s="52"/>
      <c r="C879" s="90">
        <v>25000</v>
      </c>
      <c r="D879" s="76"/>
      <c r="E879" s="168"/>
    </row>
    <row r="880" spans="1:5">
      <c r="A880" s="109">
        <v>42971</v>
      </c>
      <c r="B880" s="52" t="s">
        <v>586</v>
      </c>
      <c r="C880" s="90">
        <v>25400</v>
      </c>
      <c r="D880" s="76"/>
      <c r="E880" s="168"/>
    </row>
    <row r="881" spans="1:5">
      <c r="A881" s="109">
        <v>42971</v>
      </c>
      <c r="B881" s="52" t="s">
        <v>586</v>
      </c>
      <c r="C881" s="90">
        <v>12920.01</v>
      </c>
      <c r="D881" s="76"/>
      <c r="E881" s="168"/>
    </row>
    <row r="882" spans="1:5">
      <c r="A882" s="109">
        <v>42972</v>
      </c>
      <c r="B882" s="52" t="s">
        <v>586</v>
      </c>
      <c r="C882" s="90">
        <v>24000</v>
      </c>
      <c r="D882" s="76"/>
      <c r="E882" s="168"/>
    </row>
    <row r="883" spans="1:5">
      <c r="A883" s="109">
        <v>42972</v>
      </c>
      <c r="B883" s="52" t="s">
        <v>619</v>
      </c>
      <c r="C883" s="90"/>
      <c r="D883" s="76">
        <v>291740.45</v>
      </c>
      <c r="E883" s="168"/>
    </row>
    <row r="884" spans="1:5">
      <c r="A884" s="109">
        <v>42972</v>
      </c>
      <c r="B884" s="52" t="s">
        <v>719</v>
      </c>
      <c r="C884" s="90">
        <v>638058</v>
      </c>
      <c r="D884" s="76"/>
      <c r="E884" s="168"/>
    </row>
    <row r="885" spans="1:5">
      <c r="A885" s="109">
        <v>42972</v>
      </c>
      <c r="B885" s="52" t="s">
        <v>586</v>
      </c>
      <c r="C885" s="90">
        <v>26820</v>
      </c>
      <c r="D885" s="76"/>
      <c r="E885" s="168"/>
    </row>
    <row r="886" spans="1:5">
      <c r="A886" s="109">
        <v>42972</v>
      </c>
      <c r="B886" s="52" t="s">
        <v>586</v>
      </c>
      <c r="C886" s="90">
        <v>27900</v>
      </c>
      <c r="D886" s="76"/>
      <c r="E886" s="168"/>
    </row>
    <row r="887" spans="1:5">
      <c r="A887" s="109">
        <v>42972</v>
      </c>
      <c r="B887" s="52" t="s">
        <v>586</v>
      </c>
      <c r="C887" s="90">
        <v>26890</v>
      </c>
      <c r="D887" s="76"/>
      <c r="E887" s="168"/>
    </row>
    <row r="888" spans="1:5">
      <c r="A888" s="109">
        <v>42975</v>
      </c>
      <c r="B888" s="52" t="s">
        <v>586</v>
      </c>
      <c r="C888" s="90">
        <v>16140</v>
      </c>
      <c r="D888" s="76"/>
      <c r="E888" s="168"/>
    </row>
    <row r="889" spans="1:5">
      <c r="A889" s="109">
        <v>42975</v>
      </c>
      <c r="B889" s="52" t="s">
        <v>586</v>
      </c>
      <c r="C889" s="90">
        <v>13183.11</v>
      </c>
      <c r="D889" s="76"/>
      <c r="E889" s="168"/>
    </row>
    <row r="890" spans="1:5">
      <c r="A890" s="109">
        <v>42975</v>
      </c>
      <c r="B890" s="52" t="s">
        <v>386</v>
      </c>
      <c r="C890" s="90"/>
      <c r="D890" s="76">
        <v>700000</v>
      </c>
      <c r="E890" s="168"/>
    </row>
    <row r="891" spans="1:5">
      <c r="A891" s="109">
        <v>42975</v>
      </c>
      <c r="B891" s="52" t="s">
        <v>720</v>
      </c>
      <c r="C891" s="90"/>
      <c r="D891" s="76">
        <v>190070</v>
      </c>
      <c r="E891" s="168"/>
    </row>
    <row r="892" spans="1:5">
      <c r="A892" s="109">
        <v>42975</v>
      </c>
      <c r="B892" s="52" t="s">
        <v>720</v>
      </c>
      <c r="C892" s="90"/>
      <c r="D892" s="76">
        <v>280562.51</v>
      </c>
      <c r="E892" s="168"/>
    </row>
    <row r="893" spans="1:5">
      <c r="A893" s="109">
        <v>42975</v>
      </c>
      <c r="B893" s="52" t="s">
        <v>619</v>
      </c>
      <c r="C893" s="90"/>
      <c r="D893" s="76">
        <v>100000</v>
      </c>
      <c r="E893" s="168"/>
    </row>
    <row r="894" spans="1:5">
      <c r="A894" s="109">
        <v>42975</v>
      </c>
      <c r="B894" s="52" t="s">
        <v>721</v>
      </c>
      <c r="C894" s="90"/>
      <c r="D894" s="76">
        <v>36300</v>
      </c>
      <c r="E894" s="168"/>
    </row>
    <row r="895" spans="1:5">
      <c r="A895" s="109">
        <v>42975</v>
      </c>
      <c r="B895" s="52" t="s">
        <v>722</v>
      </c>
      <c r="C895" s="90">
        <v>969.13</v>
      </c>
      <c r="D895" s="76"/>
      <c r="E895" s="168"/>
    </row>
    <row r="896" spans="1:5">
      <c r="A896" s="109">
        <v>42975</v>
      </c>
      <c r="B896" s="52" t="s">
        <v>586</v>
      </c>
      <c r="C896" s="90">
        <v>8400</v>
      </c>
      <c r="D896" s="76"/>
      <c r="E896" s="168"/>
    </row>
    <row r="897" spans="1:5">
      <c r="A897" s="109">
        <v>42975</v>
      </c>
      <c r="B897" s="52" t="s">
        <v>688</v>
      </c>
      <c r="C897" s="90"/>
      <c r="D897" s="76">
        <v>100000</v>
      </c>
      <c r="E897" s="168"/>
    </row>
    <row r="898" spans="1:5">
      <c r="A898" s="109">
        <v>42975</v>
      </c>
      <c r="B898" s="52" t="s">
        <v>657</v>
      </c>
      <c r="C898" s="90">
        <v>254854.94</v>
      </c>
      <c r="D898" s="76"/>
      <c r="E898" s="168"/>
    </row>
    <row r="899" spans="1:5">
      <c r="A899" s="109">
        <v>42976</v>
      </c>
      <c r="B899" s="52" t="s">
        <v>386</v>
      </c>
      <c r="C899" s="90"/>
      <c r="D899" s="76">
        <v>100000</v>
      </c>
      <c r="E899" s="168"/>
    </row>
    <row r="900" spans="1:5">
      <c r="A900" s="109">
        <v>42976</v>
      </c>
      <c r="B900" s="52" t="s">
        <v>571</v>
      </c>
      <c r="C900" s="90"/>
      <c r="D900" s="76">
        <v>180000</v>
      </c>
      <c r="E900" s="168"/>
    </row>
    <row r="901" spans="1:5">
      <c r="A901" s="109">
        <v>42976</v>
      </c>
      <c r="B901" s="52" t="s">
        <v>723</v>
      </c>
      <c r="C901" s="90">
        <v>992792.1</v>
      </c>
      <c r="D901" s="76"/>
      <c r="E901" s="168"/>
    </row>
    <row r="902" spans="1:5">
      <c r="A902" s="109">
        <v>42976</v>
      </c>
      <c r="B902" s="52" t="s">
        <v>586</v>
      </c>
      <c r="C902" s="90">
        <v>2500</v>
      </c>
      <c r="D902" s="76"/>
      <c r="E902" s="168"/>
    </row>
    <row r="903" spans="1:5">
      <c r="A903" s="109">
        <v>42976</v>
      </c>
      <c r="B903" s="52" t="s">
        <v>586</v>
      </c>
      <c r="C903" s="90">
        <v>14950</v>
      </c>
      <c r="D903" s="76"/>
      <c r="E903" s="168"/>
    </row>
    <row r="904" spans="1:5">
      <c r="A904" s="109">
        <v>42976</v>
      </c>
      <c r="B904" s="52" t="s">
        <v>586</v>
      </c>
      <c r="C904" s="90">
        <v>10200</v>
      </c>
      <c r="D904" s="76"/>
      <c r="E904" s="168"/>
    </row>
    <row r="905" spans="1:5">
      <c r="A905" s="109">
        <v>42976</v>
      </c>
      <c r="B905" s="52" t="s">
        <v>586</v>
      </c>
      <c r="C905" s="90">
        <v>61000</v>
      </c>
      <c r="D905" s="76"/>
      <c r="E905" s="168"/>
    </row>
    <row r="906" spans="1:5">
      <c r="A906" s="109">
        <v>42977</v>
      </c>
      <c r="B906" s="52" t="s">
        <v>586</v>
      </c>
      <c r="C906" s="90">
        <v>2200</v>
      </c>
      <c r="D906" s="76"/>
      <c r="E906" s="168"/>
    </row>
    <row r="907" spans="1:5">
      <c r="A907" s="109">
        <v>42977</v>
      </c>
      <c r="B907" s="52" t="s">
        <v>586</v>
      </c>
      <c r="C907" s="90">
        <v>10500</v>
      </c>
      <c r="D907" s="76"/>
      <c r="E907" s="168"/>
    </row>
    <row r="908" spans="1:5">
      <c r="A908" s="109">
        <v>42977</v>
      </c>
      <c r="B908" s="52" t="s">
        <v>586</v>
      </c>
      <c r="C908" s="90">
        <v>18572</v>
      </c>
      <c r="D908" s="76"/>
      <c r="E908" s="168"/>
    </row>
    <row r="909" spans="1:5">
      <c r="A909" s="109">
        <v>42977</v>
      </c>
      <c r="B909" s="52" t="s">
        <v>586</v>
      </c>
      <c r="C909" s="90">
        <v>2500</v>
      </c>
      <c r="D909" s="76"/>
      <c r="E909" s="168"/>
    </row>
    <row r="910" spans="1:5">
      <c r="A910" s="109"/>
      <c r="B910" s="52"/>
      <c r="C910" s="90"/>
      <c r="D910" s="76"/>
      <c r="E910" s="168"/>
    </row>
    <row r="911" spans="1:5">
      <c r="A911" s="109"/>
      <c r="B911" s="52"/>
      <c r="C911" s="90"/>
      <c r="D911" s="76"/>
      <c r="E911" s="168"/>
    </row>
    <row r="912" spans="1:5">
      <c r="A912" s="109"/>
      <c r="B912" s="52"/>
      <c r="C912" s="90"/>
      <c r="D912" s="76"/>
      <c r="E912" s="168"/>
    </row>
    <row r="913" spans="1:6">
      <c r="A913" s="109"/>
      <c r="B913" s="52"/>
      <c r="C913" s="90"/>
      <c r="D913" s="76"/>
      <c r="E913" s="168"/>
    </row>
    <row r="914" spans="1:6">
      <c r="A914" s="109"/>
      <c r="B914" s="52"/>
      <c r="C914" s="90"/>
      <c r="D914" s="76"/>
      <c r="E914" s="168"/>
    </row>
    <row r="915" spans="1:6">
      <c r="A915" s="109"/>
      <c r="B915" s="52"/>
      <c r="C915" s="90"/>
      <c r="D915" s="76"/>
      <c r="E915" s="168"/>
    </row>
    <row r="916" spans="1:6">
      <c r="A916" s="109"/>
      <c r="B916" s="52"/>
      <c r="C916" s="90"/>
      <c r="D916" s="76"/>
      <c r="E916" s="168"/>
    </row>
    <row r="917" spans="1:6">
      <c r="A917" s="109"/>
      <c r="B917" s="52"/>
      <c r="C917" s="90"/>
      <c r="D917" s="76"/>
      <c r="E917" s="168"/>
    </row>
    <row r="918" spans="1:6">
      <c r="A918" s="109"/>
      <c r="B918" s="52"/>
      <c r="C918" s="90"/>
      <c r="D918" s="76"/>
      <c r="E918" s="168"/>
    </row>
    <row r="919" spans="1:6" ht="14.25" customHeight="1">
      <c r="A919" s="38"/>
      <c r="B919" s="52"/>
      <c r="C919" s="90"/>
      <c r="D919" s="76"/>
      <c r="F919" s="168"/>
    </row>
    <row r="920" spans="1:6">
      <c r="A920" s="38"/>
      <c r="B920" s="52"/>
      <c r="C920" s="90"/>
      <c r="D920" s="76"/>
      <c r="F920" s="168"/>
    </row>
    <row r="921" spans="1:6">
      <c r="A921" s="38"/>
      <c r="B921" s="52"/>
      <c r="C921" s="90"/>
      <c r="D921" s="76"/>
    </row>
    <row r="922" spans="1:6">
      <c r="A922" s="38"/>
      <c r="B922" s="52"/>
      <c r="C922" s="90"/>
      <c r="D922" s="76"/>
      <c r="E922" s="168"/>
    </row>
    <row r="923" spans="1:6">
      <c r="A923" s="109"/>
      <c r="B923" s="52"/>
      <c r="C923" s="90"/>
      <c r="D923" s="76"/>
      <c r="E923" s="168"/>
      <c r="F923" s="168"/>
    </row>
    <row r="924" spans="1:6" ht="15.75" thickBot="1">
      <c r="A924" s="38"/>
      <c r="B924" s="52"/>
      <c r="C924" s="90"/>
      <c r="D924" s="76"/>
      <c r="E924" s="168"/>
      <c r="F924" s="168"/>
    </row>
    <row r="925" spans="1:6" ht="16.5" thickBot="1">
      <c r="A925" s="293" t="s">
        <v>413</v>
      </c>
      <c r="B925" s="297"/>
      <c r="C925" s="295">
        <f>E3-E4</f>
        <v>323637.51000006497</v>
      </c>
      <c r="D925" s="296"/>
    </row>
  </sheetData>
  <mergeCells count="3">
    <mergeCell ref="A925:B925"/>
    <mergeCell ref="C925:D925"/>
    <mergeCell ref="E5:F5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7"/>
  <dimension ref="A1:E281"/>
  <sheetViews>
    <sheetView topLeftCell="A246" workbookViewId="0" xr3:uid="{CF366857-BBDD-5199-9BC9-FF52903B0715}">
      <selection activeCell="B273" sqref="B273"/>
    </sheetView>
  </sheetViews>
  <sheetFormatPr defaultColWidth="9" defaultRowHeight="15"/>
  <cols>
    <col min="1" max="1" width="10" customWidth="1"/>
    <col min="2" max="2" width="41.88671875" style="103" customWidth="1"/>
    <col min="3" max="3" width="20.44140625" style="77" customWidth="1"/>
    <col min="4" max="4" width="22.77734375" customWidth="1"/>
    <col min="5" max="5" width="19.33203125" customWidth="1"/>
    <col min="6" max="256" width="10" customWidth="1"/>
  </cols>
  <sheetData>
    <row r="1" spans="1:5" ht="15.75">
      <c r="A1" s="66" t="s">
        <v>80</v>
      </c>
      <c r="B1" s="102" t="s">
        <v>350</v>
      </c>
      <c r="C1" s="67" t="s">
        <v>351</v>
      </c>
      <c r="D1" s="67" t="s">
        <v>352</v>
      </c>
      <c r="E1" s="68" t="s">
        <v>89</v>
      </c>
    </row>
    <row r="2" spans="1:5" ht="16.5" thickBot="1">
      <c r="A2" s="69">
        <v>42766</v>
      </c>
      <c r="B2" s="101" t="s">
        <v>724</v>
      </c>
      <c r="C2" s="86"/>
      <c r="D2" s="87">
        <v>1409860.63</v>
      </c>
      <c r="E2" s="91">
        <v>1409860.63</v>
      </c>
    </row>
    <row r="3" spans="1:5" ht="16.5" thickBot="1">
      <c r="A3" s="69">
        <v>42768</v>
      </c>
      <c r="B3" s="103" t="s">
        <v>725</v>
      </c>
      <c r="C3" s="86">
        <v>360000</v>
      </c>
      <c r="D3" s="71"/>
      <c r="E3" s="73">
        <f>SUM(D2:D280)</f>
        <v>23528016.629999999</v>
      </c>
    </row>
    <row r="4" spans="1:5" ht="30.75" thickBot="1">
      <c r="A4" s="69">
        <v>42769</v>
      </c>
      <c r="B4" s="101" t="s">
        <v>726</v>
      </c>
      <c r="C4" s="86"/>
      <c r="D4" s="87">
        <v>5500</v>
      </c>
      <c r="E4" s="89">
        <f>SUM(C2:C280)</f>
        <v>23528016.629999999</v>
      </c>
    </row>
    <row r="5" spans="1:5">
      <c r="A5" s="69">
        <v>42769</v>
      </c>
      <c r="B5" s="105" t="s">
        <v>727</v>
      </c>
      <c r="C5" s="86">
        <v>50000</v>
      </c>
      <c r="D5" s="71"/>
    </row>
    <row r="6" spans="1:5">
      <c r="A6" s="69">
        <v>42769</v>
      </c>
      <c r="B6" s="106" t="s">
        <v>728</v>
      </c>
      <c r="C6" s="86">
        <v>200000</v>
      </c>
      <c r="D6" s="71"/>
    </row>
    <row r="7" spans="1:5">
      <c r="A7" s="69">
        <v>42772</v>
      </c>
      <c r="B7" s="106" t="s">
        <v>728</v>
      </c>
      <c r="C7" s="86">
        <v>498000</v>
      </c>
      <c r="D7" s="71"/>
    </row>
    <row r="8" spans="1:5">
      <c r="A8" s="69">
        <v>42773</v>
      </c>
      <c r="B8" s="101" t="s">
        <v>729</v>
      </c>
      <c r="C8" s="86"/>
      <c r="D8" s="71">
        <v>85000</v>
      </c>
    </row>
    <row r="9" spans="1:5">
      <c r="A9" s="69">
        <v>42773</v>
      </c>
      <c r="B9" s="101" t="s">
        <v>730</v>
      </c>
      <c r="C9" s="86">
        <v>9350</v>
      </c>
      <c r="D9" s="71"/>
    </row>
    <row r="10" spans="1:5">
      <c r="A10" s="69">
        <v>42773</v>
      </c>
      <c r="B10" s="101" t="s">
        <v>731</v>
      </c>
      <c r="C10" s="86"/>
      <c r="D10" s="71">
        <v>100000</v>
      </c>
    </row>
    <row r="11" spans="1:5">
      <c r="A11" s="69">
        <v>42773</v>
      </c>
      <c r="B11" s="101" t="s">
        <v>732</v>
      </c>
      <c r="C11" s="86">
        <v>11000</v>
      </c>
      <c r="D11" s="71"/>
    </row>
    <row r="12" spans="1:5">
      <c r="A12" s="69">
        <v>42774</v>
      </c>
      <c r="B12" s="101" t="s">
        <v>733</v>
      </c>
      <c r="C12" s="86"/>
      <c r="D12" s="71">
        <v>85000</v>
      </c>
    </row>
    <row r="13" spans="1:5">
      <c r="A13" s="69">
        <v>42774</v>
      </c>
      <c r="B13" s="101" t="s">
        <v>734</v>
      </c>
      <c r="C13" s="86">
        <v>9350</v>
      </c>
      <c r="D13" s="71"/>
    </row>
    <row r="14" spans="1:5">
      <c r="A14" s="69">
        <v>42774</v>
      </c>
      <c r="B14" s="101" t="s">
        <v>735</v>
      </c>
      <c r="C14" s="86"/>
      <c r="D14" s="71">
        <v>84000</v>
      </c>
    </row>
    <row r="15" spans="1:5">
      <c r="A15" s="69">
        <v>42774</v>
      </c>
      <c r="B15" s="101" t="s">
        <v>736</v>
      </c>
      <c r="C15" s="86">
        <v>9240</v>
      </c>
      <c r="D15" s="71"/>
    </row>
    <row r="16" spans="1:5">
      <c r="A16" s="69">
        <v>42775</v>
      </c>
      <c r="B16" s="106" t="s">
        <v>728</v>
      </c>
      <c r="C16" s="86">
        <v>140000</v>
      </c>
      <c r="D16" s="71"/>
    </row>
    <row r="17" spans="1:4">
      <c r="A17" s="69">
        <v>42776</v>
      </c>
      <c r="B17" s="101" t="s">
        <v>737</v>
      </c>
      <c r="C17" s="86"/>
      <c r="D17" s="71">
        <v>420000</v>
      </c>
    </row>
    <row r="18" spans="1:4">
      <c r="A18" s="69">
        <v>42776</v>
      </c>
      <c r="B18" s="101" t="s">
        <v>738</v>
      </c>
      <c r="C18" s="86">
        <v>46200</v>
      </c>
      <c r="D18" s="71"/>
    </row>
    <row r="19" spans="1:4">
      <c r="A19" s="69">
        <v>42779</v>
      </c>
      <c r="B19" s="101" t="s">
        <v>739</v>
      </c>
      <c r="C19" s="86"/>
      <c r="D19" s="71">
        <v>56000</v>
      </c>
    </row>
    <row r="20" spans="1:4">
      <c r="A20" s="69">
        <v>42779</v>
      </c>
      <c r="B20" s="41" t="s">
        <v>740</v>
      </c>
      <c r="C20" s="86">
        <v>6160</v>
      </c>
      <c r="D20" s="71"/>
    </row>
    <row r="21" spans="1:4">
      <c r="A21" s="69">
        <v>42779</v>
      </c>
      <c r="B21" s="106" t="s">
        <v>728</v>
      </c>
      <c r="C21" s="86">
        <v>375000</v>
      </c>
      <c r="D21" s="71"/>
    </row>
    <row r="22" spans="1:4">
      <c r="A22" s="69">
        <v>42779</v>
      </c>
      <c r="B22" s="101" t="s">
        <v>741</v>
      </c>
      <c r="C22" s="86"/>
      <c r="D22" s="71">
        <v>70000</v>
      </c>
    </row>
    <row r="23" spans="1:4">
      <c r="A23" s="69">
        <v>42779</v>
      </c>
      <c r="B23" s="101" t="s">
        <v>742</v>
      </c>
      <c r="C23" s="86">
        <v>7700</v>
      </c>
      <c r="D23" s="71"/>
    </row>
    <row r="24" spans="1:4">
      <c r="A24" s="69">
        <v>42779</v>
      </c>
      <c r="B24" s="101" t="s">
        <v>743</v>
      </c>
      <c r="C24" s="86"/>
      <c r="D24" s="71">
        <v>84000</v>
      </c>
    </row>
    <row r="25" spans="1:4">
      <c r="A25" s="69">
        <v>42779</v>
      </c>
      <c r="B25" s="101" t="s">
        <v>744</v>
      </c>
      <c r="C25" s="86">
        <v>9240</v>
      </c>
      <c r="D25" s="71"/>
    </row>
    <row r="26" spans="1:4">
      <c r="A26" s="69">
        <v>42781</v>
      </c>
      <c r="B26" s="101" t="s">
        <v>745</v>
      </c>
      <c r="C26" s="86"/>
      <c r="D26" s="71">
        <v>200000</v>
      </c>
    </row>
    <row r="27" spans="1:4">
      <c r="A27" s="69">
        <v>42781</v>
      </c>
      <c r="B27" s="101" t="s">
        <v>746</v>
      </c>
      <c r="C27" s="86">
        <v>22000</v>
      </c>
      <c r="D27" s="71"/>
    </row>
    <row r="28" spans="1:4">
      <c r="A28" s="69">
        <v>42781</v>
      </c>
      <c r="B28" s="101" t="s">
        <v>747</v>
      </c>
      <c r="C28" s="86"/>
      <c r="D28" s="71">
        <v>56000</v>
      </c>
    </row>
    <row r="29" spans="1:4">
      <c r="A29" s="69">
        <v>42781</v>
      </c>
      <c r="B29" s="101" t="s">
        <v>748</v>
      </c>
      <c r="C29" s="86">
        <v>6160</v>
      </c>
      <c r="D29" s="71"/>
    </row>
    <row r="30" spans="1:4">
      <c r="A30" s="69">
        <v>42781</v>
      </c>
      <c r="B30" s="101" t="s">
        <v>749</v>
      </c>
      <c r="C30" s="86"/>
      <c r="D30" s="71">
        <v>9350</v>
      </c>
    </row>
    <row r="31" spans="1:4">
      <c r="A31" s="69">
        <v>42781</v>
      </c>
      <c r="B31" s="101" t="s">
        <v>750</v>
      </c>
      <c r="C31" s="86">
        <v>85000</v>
      </c>
      <c r="D31" s="71"/>
    </row>
    <row r="32" spans="1:4">
      <c r="A32" s="69">
        <v>42782</v>
      </c>
      <c r="B32" s="101" t="s">
        <v>751</v>
      </c>
      <c r="C32" s="86"/>
      <c r="D32" s="71">
        <v>115000</v>
      </c>
    </row>
    <row r="33" spans="1:4">
      <c r="A33" s="69">
        <v>42782</v>
      </c>
      <c r="B33" s="101" t="s">
        <v>752</v>
      </c>
      <c r="C33" s="86">
        <v>12650</v>
      </c>
      <c r="D33" s="71"/>
    </row>
    <row r="34" spans="1:4">
      <c r="A34" s="69">
        <v>42782</v>
      </c>
      <c r="B34" s="106" t="s">
        <v>728</v>
      </c>
      <c r="C34" s="86">
        <v>150000</v>
      </c>
      <c r="D34" s="71"/>
    </row>
    <row r="35" spans="1:4">
      <c r="A35" s="69">
        <v>42783</v>
      </c>
      <c r="B35" s="101" t="s">
        <v>753</v>
      </c>
      <c r="C35" s="86"/>
      <c r="D35" s="71">
        <v>56000</v>
      </c>
    </row>
    <row r="36" spans="1:4">
      <c r="A36" s="69">
        <v>42783</v>
      </c>
      <c r="B36" s="101" t="s">
        <v>754</v>
      </c>
      <c r="C36" s="86">
        <v>6160</v>
      </c>
      <c r="D36" s="71"/>
    </row>
    <row r="37" spans="1:4">
      <c r="A37" s="69">
        <v>42783</v>
      </c>
      <c r="B37" s="101" t="s">
        <v>755</v>
      </c>
      <c r="C37" s="86"/>
      <c r="D37" s="71">
        <v>56000</v>
      </c>
    </row>
    <row r="38" spans="1:4">
      <c r="A38" s="69">
        <v>42783</v>
      </c>
      <c r="B38" s="101" t="s">
        <v>756</v>
      </c>
      <c r="C38" s="86">
        <v>6160</v>
      </c>
      <c r="D38" s="71"/>
    </row>
    <row r="39" spans="1:4">
      <c r="A39" s="69">
        <v>42786</v>
      </c>
      <c r="B39" s="101" t="s">
        <v>757</v>
      </c>
      <c r="C39" s="86"/>
      <c r="D39" s="71">
        <v>180000</v>
      </c>
    </row>
    <row r="40" spans="1:4">
      <c r="A40" s="69">
        <v>42786</v>
      </c>
      <c r="B40" s="101" t="s">
        <v>758</v>
      </c>
      <c r="C40" s="86">
        <v>19800</v>
      </c>
      <c r="D40" s="71"/>
    </row>
    <row r="41" spans="1:4">
      <c r="A41" s="69">
        <v>42786</v>
      </c>
      <c r="B41" s="101" t="s">
        <v>757</v>
      </c>
      <c r="C41" s="86"/>
      <c r="D41" s="71">
        <v>180000</v>
      </c>
    </row>
    <row r="42" spans="1:4">
      <c r="A42" s="69">
        <v>42786</v>
      </c>
      <c r="B42" s="101" t="s">
        <v>758</v>
      </c>
      <c r="C42" s="86">
        <v>19800</v>
      </c>
      <c r="D42" s="71"/>
    </row>
    <row r="43" spans="1:4">
      <c r="A43" s="69">
        <v>42786</v>
      </c>
      <c r="B43" s="101" t="s">
        <v>759</v>
      </c>
      <c r="C43" s="86"/>
      <c r="D43" s="71">
        <v>48000</v>
      </c>
    </row>
    <row r="44" spans="1:4">
      <c r="A44" s="69">
        <v>42786</v>
      </c>
      <c r="B44" s="101" t="s">
        <v>760</v>
      </c>
      <c r="C44" s="86">
        <v>5280</v>
      </c>
      <c r="D44" s="71"/>
    </row>
    <row r="45" spans="1:4">
      <c r="A45" s="69">
        <v>42786</v>
      </c>
      <c r="B45" s="101" t="s">
        <v>761</v>
      </c>
      <c r="C45" s="86"/>
      <c r="D45" s="71">
        <v>56000</v>
      </c>
    </row>
    <row r="46" spans="1:4">
      <c r="A46" s="69">
        <v>42786</v>
      </c>
      <c r="B46" s="101" t="s">
        <v>762</v>
      </c>
      <c r="C46" s="86">
        <v>6160</v>
      </c>
      <c r="D46" s="71"/>
    </row>
    <row r="47" spans="1:4">
      <c r="A47" s="69">
        <v>42787</v>
      </c>
      <c r="B47" s="106" t="s">
        <v>728</v>
      </c>
      <c r="C47" s="86">
        <v>500000</v>
      </c>
      <c r="D47" s="71"/>
    </row>
    <row r="48" spans="1:4">
      <c r="A48" s="69">
        <v>42788</v>
      </c>
      <c r="B48" s="106" t="s">
        <v>763</v>
      </c>
      <c r="C48" s="86"/>
      <c r="D48" s="71">
        <v>56000</v>
      </c>
    </row>
    <row r="49" spans="1:4">
      <c r="A49" s="69">
        <v>42788</v>
      </c>
      <c r="B49" s="106" t="s">
        <v>764</v>
      </c>
      <c r="C49" s="86">
        <v>6160</v>
      </c>
      <c r="D49" s="71"/>
    </row>
    <row r="50" spans="1:4">
      <c r="A50" s="69">
        <v>42788</v>
      </c>
      <c r="B50" s="106" t="s">
        <v>765</v>
      </c>
      <c r="C50" s="86"/>
      <c r="D50" s="71">
        <v>56000</v>
      </c>
    </row>
    <row r="51" spans="1:4">
      <c r="A51" s="69">
        <v>42788</v>
      </c>
      <c r="B51" s="106" t="s">
        <v>766</v>
      </c>
      <c r="C51" s="86">
        <v>6160</v>
      </c>
      <c r="D51" s="71"/>
    </row>
    <row r="52" spans="1:4">
      <c r="A52" s="69">
        <v>42788</v>
      </c>
      <c r="B52" s="106" t="s">
        <v>767</v>
      </c>
      <c r="C52" s="86"/>
      <c r="D52" s="71">
        <v>190000</v>
      </c>
    </row>
    <row r="53" spans="1:4">
      <c r="A53" s="69">
        <v>42788</v>
      </c>
      <c r="B53" s="106" t="s">
        <v>768</v>
      </c>
      <c r="C53" s="86">
        <v>20900</v>
      </c>
      <c r="D53" s="71"/>
    </row>
    <row r="54" spans="1:4">
      <c r="A54" s="69">
        <v>42788</v>
      </c>
      <c r="B54" s="106" t="s">
        <v>769</v>
      </c>
      <c r="C54" s="86"/>
      <c r="D54" s="71">
        <v>100000</v>
      </c>
    </row>
    <row r="55" spans="1:4">
      <c r="A55" s="69">
        <v>42788</v>
      </c>
      <c r="B55" s="101" t="s">
        <v>770</v>
      </c>
      <c r="C55" s="86">
        <v>11000</v>
      </c>
      <c r="D55" s="71"/>
    </row>
    <row r="56" spans="1:4">
      <c r="A56" s="69">
        <v>42794</v>
      </c>
      <c r="B56" s="101" t="s">
        <v>771</v>
      </c>
      <c r="C56" s="86">
        <v>866840</v>
      </c>
      <c r="D56" s="71"/>
    </row>
    <row r="57" spans="1:4">
      <c r="A57" s="69">
        <v>42794</v>
      </c>
      <c r="B57" s="106" t="s">
        <v>728</v>
      </c>
      <c r="C57" s="86">
        <v>275000</v>
      </c>
      <c r="D57" s="71"/>
    </row>
    <row r="58" spans="1:4">
      <c r="A58" s="69">
        <v>42795</v>
      </c>
      <c r="B58" s="101" t="s">
        <v>772</v>
      </c>
      <c r="C58" s="86"/>
      <c r="D58" s="71">
        <v>200000</v>
      </c>
    </row>
    <row r="59" spans="1:4">
      <c r="A59" s="69">
        <v>42795</v>
      </c>
      <c r="B59" s="101" t="s">
        <v>773</v>
      </c>
      <c r="C59" s="86">
        <v>22000</v>
      </c>
      <c r="D59" s="71"/>
    </row>
    <row r="60" spans="1:4">
      <c r="A60" s="69">
        <v>42800</v>
      </c>
      <c r="B60" s="101" t="s">
        <v>774</v>
      </c>
      <c r="C60" s="86"/>
      <c r="D60" s="71">
        <v>220000</v>
      </c>
    </row>
    <row r="61" spans="1:4">
      <c r="A61" s="69">
        <v>42800</v>
      </c>
      <c r="B61" s="101" t="s">
        <v>775</v>
      </c>
      <c r="C61" s="86">
        <v>24200</v>
      </c>
      <c r="D61" s="71"/>
    </row>
    <row r="62" spans="1:4">
      <c r="A62" s="69">
        <v>42801</v>
      </c>
      <c r="B62" s="101" t="s">
        <v>776</v>
      </c>
      <c r="C62" s="86"/>
      <c r="D62" s="71">
        <v>35000</v>
      </c>
    </row>
    <row r="63" spans="1:4">
      <c r="A63" s="69">
        <v>42801</v>
      </c>
      <c r="B63" s="101" t="s">
        <v>777</v>
      </c>
      <c r="C63" s="86">
        <v>3850</v>
      </c>
      <c r="D63" s="71"/>
    </row>
    <row r="64" spans="1:4">
      <c r="A64" s="69">
        <v>42803</v>
      </c>
      <c r="B64" s="101" t="s">
        <v>778</v>
      </c>
      <c r="C64" s="86"/>
      <c r="D64" s="71">
        <v>105000</v>
      </c>
    </row>
    <row r="65" spans="1:4">
      <c r="A65" s="69">
        <v>42803</v>
      </c>
      <c r="B65" s="101" t="s">
        <v>779</v>
      </c>
      <c r="C65" s="86">
        <v>11550</v>
      </c>
      <c r="D65" s="71"/>
    </row>
    <row r="66" spans="1:4">
      <c r="A66" s="69">
        <v>42807</v>
      </c>
      <c r="B66" s="101" t="s">
        <v>780</v>
      </c>
      <c r="C66" s="86"/>
      <c r="D66" s="71">
        <v>274000</v>
      </c>
    </row>
    <row r="67" spans="1:4">
      <c r="A67" s="69">
        <v>42807</v>
      </c>
      <c r="B67" s="101" t="s">
        <v>781</v>
      </c>
      <c r="C67" s="86">
        <v>30140</v>
      </c>
      <c r="D67" s="71"/>
    </row>
    <row r="68" spans="1:4">
      <c r="A68" s="69">
        <v>42807</v>
      </c>
      <c r="B68" s="101" t="s">
        <v>782</v>
      </c>
      <c r="C68" s="86"/>
      <c r="D68" s="71">
        <v>274000</v>
      </c>
    </row>
    <row r="69" spans="1:4">
      <c r="A69" s="69">
        <v>42807</v>
      </c>
      <c r="B69" s="101" t="s">
        <v>783</v>
      </c>
      <c r="C69" s="86">
        <v>30140</v>
      </c>
      <c r="D69" s="71"/>
    </row>
    <row r="70" spans="1:4">
      <c r="A70" s="69">
        <v>42807</v>
      </c>
      <c r="B70" s="101" t="s">
        <v>784</v>
      </c>
      <c r="C70" s="86"/>
      <c r="D70" s="71">
        <v>35000</v>
      </c>
    </row>
    <row r="71" spans="1:4">
      <c r="A71" s="69">
        <v>42807</v>
      </c>
      <c r="B71" s="101" t="s">
        <v>785</v>
      </c>
      <c r="C71" s="86">
        <v>3850</v>
      </c>
      <c r="D71" s="71"/>
    </row>
    <row r="72" spans="1:4">
      <c r="A72" s="69">
        <v>42808</v>
      </c>
      <c r="B72" s="101" t="s">
        <v>786</v>
      </c>
      <c r="C72" s="86"/>
      <c r="D72" s="71">
        <v>420000</v>
      </c>
    </row>
    <row r="73" spans="1:4" ht="30">
      <c r="A73" s="69">
        <v>42808</v>
      </c>
      <c r="B73" s="101" t="s">
        <v>787</v>
      </c>
      <c r="C73" s="86">
        <v>46200</v>
      </c>
      <c r="D73" s="71"/>
    </row>
    <row r="74" spans="1:4">
      <c r="A74" s="69">
        <v>42809</v>
      </c>
      <c r="B74" s="101" t="s">
        <v>788</v>
      </c>
      <c r="C74" s="86"/>
      <c r="D74" s="71">
        <v>56000</v>
      </c>
    </row>
    <row r="75" spans="1:4" ht="30">
      <c r="A75" s="69">
        <v>42809</v>
      </c>
      <c r="B75" s="101" t="s">
        <v>789</v>
      </c>
      <c r="C75" s="86">
        <v>6160</v>
      </c>
      <c r="D75" s="71"/>
    </row>
    <row r="76" spans="1:4">
      <c r="A76" s="69">
        <v>42810</v>
      </c>
      <c r="B76" s="101" t="s">
        <v>790</v>
      </c>
      <c r="C76" s="86"/>
      <c r="D76" s="71">
        <v>56000</v>
      </c>
    </row>
    <row r="77" spans="1:4">
      <c r="A77" s="69">
        <v>42810</v>
      </c>
      <c r="B77" s="101" t="s">
        <v>791</v>
      </c>
      <c r="C77" s="86">
        <v>6160</v>
      </c>
      <c r="D77" s="71"/>
    </row>
    <row r="78" spans="1:4">
      <c r="A78" s="69">
        <v>42810</v>
      </c>
      <c r="B78" s="101" t="s">
        <v>790</v>
      </c>
      <c r="C78" s="86"/>
      <c r="D78" s="71">
        <v>6720</v>
      </c>
    </row>
    <row r="79" spans="1:4">
      <c r="A79" s="69">
        <v>42810</v>
      </c>
      <c r="B79" s="101" t="s">
        <v>791</v>
      </c>
      <c r="C79" s="86">
        <v>469.73</v>
      </c>
      <c r="D79" s="71"/>
    </row>
    <row r="80" spans="1:4">
      <c r="A80" s="69">
        <v>42810</v>
      </c>
      <c r="B80" s="101" t="s">
        <v>728</v>
      </c>
      <c r="C80" s="86">
        <v>500000</v>
      </c>
      <c r="D80" s="71"/>
    </row>
    <row r="81" spans="1:4">
      <c r="A81" s="69">
        <v>42814</v>
      </c>
      <c r="B81" s="101" t="s">
        <v>792</v>
      </c>
      <c r="C81" s="86"/>
      <c r="D81" s="71">
        <v>56000</v>
      </c>
    </row>
    <row r="82" spans="1:4">
      <c r="A82" s="69">
        <v>42814</v>
      </c>
      <c r="B82" s="101" t="s">
        <v>793</v>
      </c>
      <c r="C82" s="86">
        <v>6160</v>
      </c>
      <c r="D82" s="71"/>
    </row>
    <row r="83" spans="1:4">
      <c r="A83" s="69">
        <v>42814</v>
      </c>
      <c r="B83" s="101" t="s">
        <v>728</v>
      </c>
      <c r="C83" s="86">
        <v>500000</v>
      </c>
      <c r="D83" s="71"/>
    </row>
    <row r="84" spans="1:4">
      <c r="A84" s="69">
        <v>42815</v>
      </c>
      <c r="B84" s="101" t="s">
        <v>794</v>
      </c>
      <c r="C84" s="86"/>
      <c r="D84" s="71">
        <v>220000</v>
      </c>
    </row>
    <row r="85" spans="1:4">
      <c r="A85" s="69">
        <v>42815</v>
      </c>
      <c r="B85" s="101" t="s">
        <v>795</v>
      </c>
      <c r="C85" s="86">
        <v>24200</v>
      </c>
      <c r="D85" s="71"/>
    </row>
    <row r="86" spans="1:4">
      <c r="A86" s="69">
        <v>42815</v>
      </c>
      <c r="B86" s="101" t="s">
        <v>796</v>
      </c>
      <c r="C86" s="86"/>
      <c r="D86" s="71">
        <v>220000</v>
      </c>
    </row>
    <row r="87" spans="1:4">
      <c r="A87" s="69">
        <v>42815</v>
      </c>
      <c r="B87" s="101" t="s">
        <v>797</v>
      </c>
      <c r="C87" s="86">
        <v>24200</v>
      </c>
      <c r="D87" s="71"/>
    </row>
    <row r="88" spans="1:4">
      <c r="A88" s="69">
        <v>42816</v>
      </c>
      <c r="B88" s="101" t="s">
        <v>798</v>
      </c>
      <c r="C88" s="86"/>
      <c r="D88" s="71">
        <v>140000</v>
      </c>
    </row>
    <row r="89" spans="1:4">
      <c r="A89" s="69">
        <v>42816</v>
      </c>
      <c r="B89" s="101" t="s">
        <v>799</v>
      </c>
      <c r="C89" s="86">
        <v>9786</v>
      </c>
      <c r="D89" s="71"/>
    </row>
    <row r="90" spans="1:4">
      <c r="A90" s="69">
        <v>42816</v>
      </c>
      <c r="B90" s="101" t="s">
        <v>798</v>
      </c>
      <c r="C90" s="86"/>
      <c r="D90" s="71">
        <v>140000</v>
      </c>
    </row>
    <row r="91" spans="1:4">
      <c r="A91" s="69">
        <v>42816</v>
      </c>
      <c r="B91" s="101" t="s">
        <v>799</v>
      </c>
      <c r="C91" s="86">
        <v>9786</v>
      </c>
      <c r="D91" s="71"/>
    </row>
    <row r="92" spans="1:4">
      <c r="A92" s="69">
        <v>42816</v>
      </c>
      <c r="B92" s="101" t="s">
        <v>800</v>
      </c>
      <c r="C92" s="86"/>
      <c r="D92" s="71">
        <v>33600</v>
      </c>
    </row>
    <row r="93" spans="1:4">
      <c r="A93" s="69">
        <v>42816</v>
      </c>
      <c r="B93" s="101" t="s">
        <v>799</v>
      </c>
      <c r="C93" s="86">
        <v>2348.64</v>
      </c>
      <c r="D93" s="71"/>
    </row>
    <row r="94" spans="1:4">
      <c r="A94" s="69">
        <v>42816</v>
      </c>
      <c r="B94" s="101" t="s">
        <v>801</v>
      </c>
      <c r="C94" s="86"/>
      <c r="D94" s="71">
        <v>56000</v>
      </c>
    </row>
    <row r="95" spans="1:4">
      <c r="A95" s="69">
        <v>42816</v>
      </c>
      <c r="B95" s="101" t="s">
        <v>802</v>
      </c>
      <c r="C95" s="86">
        <v>6160</v>
      </c>
      <c r="D95" s="71"/>
    </row>
    <row r="96" spans="1:4">
      <c r="A96" s="69">
        <v>42817</v>
      </c>
      <c r="B96" s="101" t="s">
        <v>778</v>
      </c>
      <c r="C96" s="86"/>
      <c r="D96" s="71">
        <v>105000</v>
      </c>
    </row>
    <row r="97" spans="1:4">
      <c r="A97" s="69">
        <v>42817</v>
      </c>
      <c r="B97" s="101" t="s">
        <v>779</v>
      </c>
      <c r="C97" s="86">
        <v>11550</v>
      </c>
      <c r="D97" s="71"/>
    </row>
    <row r="98" spans="1:4">
      <c r="A98" s="69">
        <v>42817</v>
      </c>
      <c r="B98" s="101" t="s">
        <v>803</v>
      </c>
      <c r="C98" s="86">
        <v>32376</v>
      </c>
      <c r="D98" s="71"/>
    </row>
    <row r="99" spans="1:4">
      <c r="A99" s="69">
        <v>42817</v>
      </c>
      <c r="B99" s="101" t="s">
        <v>803</v>
      </c>
      <c r="C99" s="86">
        <v>4500</v>
      </c>
      <c r="D99" s="71"/>
    </row>
    <row r="100" spans="1:4">
      <c r="A100" s="69">
        <v>42819</v>
      </c>
      <c r="B100" s="101" t="s">
        <v>804</v>
      </c>
      <c r="C100" s="86"/>
      <c r="D100" s="71">
        <v>760000</v>
      </c>
    </row>
    <row r="101" spans="1:4">
      <c r="A101" s="69">
        <v>42819</v>
      </c>
      <c r="B101" s="101" t="s">
        <v>805</v>
      </c>
      <c r="C101" s="86">
        <v>83600</v>
      </c>
      <c r="D101" s="71"/>
    </row>
    <row r="102" spans="1:4">
      <c r="A102" s="69">
        <v>42821</v>
      </c>
      <c r="B102" s="101" t="s">
        <v>806</v>
      </c>
      <c r="C102" s="86"/>
      <c r="D102" s="71">
        <v>56000</v>
      </c>
    </row>
    <row r="103" spans="1:4">
      <c r="A103" s="69">
        <v>42821</v>
      </c>
      <c r="B103" s="101" t="s">
        <v>807</v>
      </c>
      <c r="C103" s="86">
        <v>6160</v>
      </c>
      <c r="D103" s="71"/>
    </row>
    <row r="104" spans="1:4">
      <c r="A104" s="69">
        <v>42823</v>
      </c>
      <c r="B104" s="101" t="s">
        <v>808</v>
      </c>
      <c r="C104" s="166"/>
      <c r="D104" s="71">
        <v>220000</v>
      </c>
    </row>
    <row r="105" spans="1:4">
      <c r="A105" s="69">
        <v>42823</v>
      </c>
      <c r="B105" s="101" t="s">
        <v>809</v>
      </c>
      <c r="C105" s="86">
        <v>24200</v>
      </c>
      <c r="D105" s="71"/>
    </row>
    <row r="106" spans="1:4">
      <c r="A106" s="69">
        <v>42824</v>
      </c>
      <c r="B106" s="101" t="s">
        <v>771</v>
      </c>
      <c r="C106" s="86">
        <v>750579</v>
      </c>
      <c r="D106" s="71"/>
    </row>
    <row r="107" spans="1:4">
      <c r="A107" s="69">
        <v>42824</v>
      </c>
      <c r="B107" s="101" t="s">
        <v>728</v>
      </c>
      <c r="C107" s="86">
        <v>500000</v>
      </c>
      <c r="D107" s="71"/>
    </row>
    <row r="108" spans="1:4">
      <c r="A108" s="69">
        <v>42825</v>
      </c>
      <c r="B108" s="101" t="s">
        <v>728</v>
      </c>
      <c r="C108" s="86">
        <v>500000</v>
      </c>
      <c r="D108" s="71"/>
    </row>
    <row r="109" spans="1:4">
      <c r="A109" s="69">
        <v>42826</v>
      </c>
      <c r="B109" s="101" t="s">
        <v>728</v>
      </c>
      <c r="C109" s="86">
        <v>307821.26</v>
      </c>
      <c r="D109" s="71"/>
    </row>
    <row r="110" spans="1:4">
      <c r="A110" s="69">
        <v>42830</v>
      </c>
      <c r="B110" s="101" t="s">
        <v>772</v>
      </c>
      <c r="C110" s="86"/>
      <c r="D110" s="71">
        <v>220000</v>
      </c>
    </row>
    <row r="111" spans="1:4">
      <c r="A111" s="69">
        <v>42830</v>
      </c>
      <c r="B111" s="101" t="s">
        <v>773</v>
      </c>
      <c r="C111" s="86">
        <v>24200</v>
      </c>
      <c r="D111" s="71"/>
    </row>
    <row r="112" spans="1:4">
      <c r="A112" s="69">
        <v>42830</v>
      </c>
      <c r="B112" s="101" t="s">
        <v>810</v>
      </c>
      <c r="C112" s="86"/>
      <c r="D112" s="71">
        <v>4000</v>
      </c>
    </row>
    <row r="113" spans="1:4">
      <c r="A113" s="69">
        <v>42830</v>
      </c>
      <c r="B113" s="101" t="s">
        <v>811</v>
      </c>
      <c r="C113" s="86"/>
      <c r="D113" s="71">
        <v>220000</v>
      </c>
    </row>
    <row r="114" spans="1:4">
      <c r="A114" s="69">
        <v>42830</v>
      </c>
      <c r="B114" s="101" t="s">
        <v>812</v>
      </c>
      <c r="C114" s="86">
        <v>24200</v>
      </c>
      <c r="D114" s="71"/>
    </row>
    <row r="115" spans="1:4">
      <c r="A115" s="69">
        <v>42830</v>
      </c>
      <c r="B115" s="101" t="s">
        <v>813</v>
      </c>
      <c r="C115" s="86"/>
      <c r="D115" s="71">
        <v>200000</v>
      </c>
    </row>
    <row r="116" spans="1:4">
      <c r="A116" s="69">
        <v>42830</v>
      </c>
      <c r="B116" s="101" t="s">
        <v>814</v>
      </c>
      <c r="C116" s="86">
        <v>22000</v>
      </c>
      <c r="D116" s="71"/>
    </row>
    <row r="117" spans="1:4">
      <c r="A117" s="69">
        <v>42830</v>
      </c>
      <c r="B117" s="101" t="s">
        <v>815</v>
      </c>
      <c r="C117" s="86">
        <v>18000</v>
      </c>
      <c r="D117" s="71"/>
    </row>
    <row r="118" spans="1:4">
      <c r="A118" s="69">
        <v>42832</v>
      </c>
      <c r="B118" s="101" t="s">
        <v>816</v>
      </c>
      <c r="C118" s="86"/>
      <c r="D118" s="71">
        <v>220000</v>
      </c>
    </row>
    <row r="119" spans="1:4">
      <c r="A119" s="69">
        <v>42832</v>
      </c>
      <c r="B119" s="101" t="s">
        <v>817</v>
      </c>
      <c r="C119" s="86">
        <v>24200</v>
      </c>
      <c r="D119" s="71"/>
    </row>
    <row r="120" spans="1:4">
      <c r="A120" s="69">
        <v>42835</v>
      </c>
      <c r="B120" s="101" t="s">
        <v>818</v>
      </c>
      <c r="C120" s="86"/>
      <c r="D120" s="71">
        <v>65000</v>
      </c>
    </row>
    <row r="121" spans="1:4">
      <c r="A121" s="69">
        <v>42835</v>
      </c>
      <c r="B121" s="101" t="s">
        <v>819</v>
      </c>
      <c r="C121" s="86">
        <v>7150</v>
      </c>
      <c r="D121" s="71"/>
    </row>
    <row r="122" spans="1:4">
      <c r="A122" s="69">
        <v>42837</v>
      </c>
      <c r="B122" s="101" t="s">
        <v>820</v>
      </c>
      <c r="C122" s="86"/>
      <c r="D122" s="71">
        <v>100000</v>
      </c>
    </row>
    <row r="123" spans="1:4">
      <c r="A123" s="69">
        <v>42837</v>
      </c>
      <c r="B123" s="101" t="s">
        <v>821</v>
      </c>
      <c r="C123" s="86">
        <v>11000</v>
      </c>
      <c r="D123" s="71"/>
    </row>
    <row r="124" spans="1:4">
      <c r="A124" s="69">
        <v>42837</v>
      </c>
      <c r="B124" s="101" t="s">
        <v>822</v>
      </c>
      <c r="C124" s="86"/>
      <c r="D124" s="71">
        <v>200000</v>
      </c>
    </row>
    <row r="125" spans="1:4">
      <c r="A125" s="69">
        <v>42837</v>
      </c>
      <c r="B125" s="101" t="s">
        <v>823</v>
      </c>
      <c r="C125" s="86">
        <v>22000</v>
      </c>
      <c r="D125" s="71"/>
    </row>
    <row r="126" spans="1:4">
      <c r="A126" s="69">
        <v>42842</v>
      </c>
      <c r="B126" s="101" t="s">
        <v>824</v>
      </c>
      <c r="C126" s="86"/>
      <c r="D126" s="71">
        <v>100000</v>
      </c>
    </row>
    <row r="127" spans="1:4">
      <c r="A127" s="69">
        <v>42842</v>
      </c>
      <c r="B127" s="101" t="s">
        <v>825</v>
      </c>
      <c r="C127" s="86">
        <v>110000</v>
      </c>
      <c r="D127" s="71"/>
    </row>
    <row r="128" spans="1:4">
      <c r="A128" s="69">
        <v>42843</v>
      </c>
      <c r="B128" s="101" t="s">
        <v>826</v>
      </c>
      <c r="C128" s="86"/>
      <c r="D128" s="71">
        <v>220000</v>
      </c>
    </row>
    <row r="129" spans="1:4">
      <c r="A129" s="69">
        <v>42843</v>
      </c>
      <c r="B129" s="101" t="s">
        <v>827</v>
      </c>
      <c r="C129" s="86">
        <v>24200</v>
      </c>
      <c r="D129" s="71"/>
    </row>
    <row r="130" spans="1:4">
      <c r="A130" s="69">
        <v>42845</v>
      </c>
      <c r="B130" s="101" t="s">
        <v>728</v>
      </c>
      <c r="C130" s="86">
        <v>500000</v>
      </c>
      <c r="D130" s="71"/>
    </row>
    <row r="131" spans="1:4">
      <c r="A131" s="69">
        <v>42846</v>
      </c>
      <c r="B131" s="101" t="s">
        <v>828</v>
      </c>
      <c r="C131" s="86"/>
      <c r="D131" s="71">
        <v>93386</v>
      </c>
    </row>
    <row r="132" spans="1:4">
      <c r="A132" s="69">
        <v>42846</v>
      </c>
      <c r="B132" s="101" t="s">
        <v>728</v>
      </c>
      <c r="C132" s="86">
        <v>400000</v>
      </c>
      <c r="D132" s="71"/>
    </row>
    <row r="133" spans="1:4">
      <c r="A133" s="69">
        <v>42847</v>
      </c>
      <c r="B133" s="101" t="s">
        <v>829</v>
      </c>
      <c r="C133" s="86"/>
      <c r="D133" s="71">
        <v>230000</v>
      </c>
    </row>
    <row r="134" spans="1:4">
      <c r="A134" s="69">
        <v>42847</v>
      </c>
      <c r="B134" s="101" t="s">
        <v>830</v>
      </c>
      <c r="C134" s="86">
        <v>25300</v>
      </c>
      <c r="D134" s="71"/>
    </row>
    <row r="135" spans="1:4">
      <c r="A135" s="69">
        <v>42849</v>
      </c>
      <c r="B135" s="101" t="s">
        <v>831</v>
      </c>
      <c r="C135" s="86"/>
      <c r="D135" s="71">
        <v>115000</v>
      </c>
    </row>
    <row r="136" spans="1:4">
      <c r="A136" s="69">
        <v>42849</v>
      </c>
      <c r="B136" s="101" t="s">
        <v>832</v>
      </c>
      <c r="C136" s="86">
        <v>12650</v>
      </c>
      <c r="D136" s="71"/>
    </row>
    <row r="137" spans="1:4">
      <c r="A137" s="69">
        <v>42850</v>
      </c>
      <c r="B137" s="101" t="s">
        <v>833</v>
      </c>
      <c r="C137" s="86"/>
      <c r="D137" s="71">
        <v>67000</v>
      </c>
    </row>
    <row r="138" spans="1:4">
      <c r="A138" s="69">
        <v>42850</v>
      </c>
      <c r="B138" s="101" t="s">
        <v>834</v>
      </c>
      <c r="C138" s="86">
        <v>7370</v>
      </c>
      <c r="D138" s="71"/>
    </row>
    <row r="139" spans="1:4">
      <c r="A139" s="69">
        <v>42850</v>
      </c>
      <c r="B139" s="101" t="s">
        <v>835</v>
      </c>
      <c r="C139" s="86"/>
      <c r="D139" s="71">
        <v>110000</v>
      </c>
    </row>
    <row r="140" spans="1:4">
      <c r="A140" s="69">
        <v>42850</v>
      </c>
      <c r="B140" s="101" t="s">
        <v>836</v>
      </c>
      <c r="C140" s="86">
        <v>12100</v>
      </c>
      <c r="D140" s="71"/>
    </row>
    <row r="141" spans="1:4">
      <c r="A141" s="69">
        <v>42852</v>
      </c>
      <c r="B141" s="101" t="s">
        <v>837</v>
      </c>
      <c r="C141" s="86"/>
      <c r="D141" s="71">
        <v>24200</v>
      </c>
    </row>
    <row r="142" spans="1:4">
      <c r="A142" s="69">
        <v>42852</v>
      </c>
      <c r="B142" s="101" t="s">
        <v>838</v>
      </c>
      <c r="C142" s="86">
        <v>220000</v>
      </c>
      <c r="D142" s="71"/>
    </row>
    <row r="143" spans="1:4">
      <c r="A143" s="69">
        <v>42852</v>
      </c>
      <c r="B143" s="101" t="s">
        <v>839</v>
      </c>
      <c r="C143" s="86"/>
      <c r="D143" s="71">
        <v>320000</v>
      </c>
    </row>
    <row r="144" spans="1:4">
      <c r="A144" s="69">
        <v>42852</v>
      </c>
      <c r="B144" s="101" t="s">
        <v>840</v>
      </c>
      <c r="C144" s="86">
        <v>35200</v>
      </c>
      <c r="D144" s="71"/>
    </row>
    <row r="145" spans="1:4">
      <c r="A145" s="69">
        <v>42852</v>
      </c>
      <c r="B145" s="101" t="s">
        <v>841</v>
      </c>
      <c r="C145" s="86"/>
      <c r="D145" s="71">
        <v>245000</v>
      </c>
    </row>
    <row r="146" spans="1:4">
      <c r="A146" s="69">
        <v>42852</v>
      </c>
      <c r="B146" s="101" t="s">
        <v>842</v>
      </c>
      <c r="C146" s="86">
        <v>26950</v>
      </c>
      <c r="D146" s="71"/>
    </row>
    <row r="147" spans="1:4">
      <c r="A147" s="69">
        <v>42853</v>
      </c>
      <c r="B147" s="101" t="s">
        <v>771</v>
      </c>
      <c r="C147" s="86">
        <v>651356</v>
      </c>
      <c r="D147" s="71"/>
    </row>
    <row r="148" spans="1:4">
      <c r="A148" s="69">
        <v>42854</v>
      </c>
      <c r="B148" s="101" t="s">
        <v>843</v>
      </c>
      <c r="C148" s="86"/>
      <c r="D148" s="71">
        <v>120000</v>
      </c>
    </row>
    <row r="149" spans="1:4">
      <c r="A149" s="69">
        <v>42854</v>
      </c>
      <c r="B149" s="101" t="s">
        <v>844</v>
      </c>
      <c r="C149" s="86">
        <v>13200</v>
      </c>
      <c r="D149" s="71"/>
    </row>
    <row r="150" spans="1:4">
      <c r="A150" s="69">
        <v>42859</v>
      </c>
      <c r="B150" s="101" t="s">
        <v>845</v>
      </c>
      <c r="C150" s="86"/>
      <c r="D150" s="71">
        <v>220000</v>
      </c>
    </row>
    <row r="151" spans="1:4">
      <c r="A151" s="69">
        <v>42859</v>
      </c>
      <c r="B151" s="101" t="s">
        <v>846</v>
      </c>
      <c r="C151" s="86">
        <v>24200</v>
      </c>
      <c r="D151" s="71"/>
    </row>
    <row r="152" spans="1:4">
      <c r="A152" s="69">
        <v>42859</v>
      </c>
      <c r="B152" s="101" t="s">
        <v>847</v>
      </c>
      <c r="C152" s="86"/>
      <c r="D152" s="71">
        <v>440000</v>
      </c>
    </row>
    <row r="153" spans="1:4">
      <c r="A153" s="69">
        <v>42859</v>
      </c>
      <c r="B153" s="101" t="s">
        <v>848</v>
      </c>
      <c r="C153" s="86">
        <v>48400</v>
      </c>
      <c r="D153" s="71"/>
    </row>
    <row r="154" spans="1:4">
      <c r="A154" s="69">
        <v>42863</v>
      </c>
      <c r="B154" s="101" t="s">
        <v>728</v>
      </c>
      <c r="C154" s="86">
        <v>750000</v>
      </c>
      <c r="D154" s="71"/>
    </row>
    <row r="155" spans="1:4">
      <c r="A155" s="69">
        <v>42863</v>
      </c>
      <c r="B155" s="101" t="s">
        <v>849</v>
      </c>
      <c r="C155" s="86"/>
      <c r="D155" s="71">
        <v>245000</v>
      </c>
    </row>
    <row r="156" spans="1:4">
      <c r="A156" s="69">
        <v>42863</v>
      </c>
      <c r="B156" s="101" t="s">
        <v>850</v>
      </c>
      <c r="C156" s="86">
        <v>26950</v>
      </c>
      <c r="D156" s="71"/>
    </row>
    <row r="157" spans="1:4">
      <c r="A157" s="69">
        <v>42865</v>
      </c>
      <c r="B157" s="101" t="s">
        <v>813</v>
      </c>
      <c r="C157" s="86"/>
      <c r="D157" s="71">
        <v>177000</v>
      </c>
    </row>
    <row r="158" spans="1:4">
      <c r="A158" s="69">
        <v>42865</v>
      </c>
      <c r="B158" s="101" t="s">
        <v>814</v>
      </c>
      <c r="C158" s="86">
        <v>19470</v>
      </c>
      <c r="D158" s="71"/>
    </row>
    <row r="159" spans="1:4">
      <c r="A159" s="69">
        <v>42867</v>
      </c>
      <c r="B159" s="101" t="s">
        <v>851</v>
      </c>
      <c r="C159" s="86"/>
      <c r="D159" s="71">
        <v>300000</v>
      </c>
    </row>
    <row r="160" spans="1:4">
      <c r="A160" s="69">
        <v>42867</v>
      </c>
      <c r="B160" s="101" t="s">
        <v>852</v>
      </c>
      <c r="C160" s="86">
        <v>33000</v>
      </c>
      <c r="D160" s="71"/>
    </row>
    <row r="161" spans="1:4">
      <c r="A161" s="69">
        <v>42871</v>
      </c>
      <c r="B161" s="101" t="s">
        <v>853</v>
      </c>
      <c r="C161" s="86"/>
      <c r="D161" s="71">
        <v>230000</v>
      </c>
    </row>
    <row r="162" spans="1:4">
      <c r="A162" s="69">
        <v>42871</v>
      </c>
      <c r="B162" s="101" t="s">
        <v>854</v>
      </c>
      <c r="C162" s="86">
        <v>25300</v>
      </c>
      <c r="D162" s="71"/>
    </row>
    <row r="163" spans="1:4">
      <c r="A163" s="69">
        <v>42871</v>
      </c>
      <c r="B163" s="101" t="s">
        <v>855</v>
      </c>
      <c r="C163" s="86">
        <v>10000</v>
      </c>
      <c r="D163" s="71"/>
    </row>
    <row r="164" spans="1:4">
      <c r="A164" s="69">
        <v>42871</v>
      </c>
      <c r="B164" s="101" t="s">
        <v>856</v>
      </c>
      <c r="C164" s="86"/>
      <c r="D164" s="71">
        <v>435000</v>
      </c>
    </row>
    <row r="165" spans="1:4">
      <c r="A165" s="69">
        <v>42871</v>
      </c>
      <c r="B165" s="101" t="s">
        <v>857</v>
      </c>
      <c r="C165" s="86">
        <v>47850</v>
      </c>
      <c r="D165" s="71"/>
    </row>
    <row r="166" spans="1:4">
      <c r="A166" s="69">
        <v>42872</v>
      </c>
      <c r="B166" s="101" t="s">
        <v>858</v>
      </c>
      <c r="C166" s="86"/>
      <c r="D166" s="71">
        <v>252000</v>
      </c>
    </row>
    <row r="167" spans="1:4">
      <c r="A167" s="69">
        <v>42872</v>
      </c>
      <c r="B167" s="101" t="s">
        <v>859</v>
      </c>
      <c r="C167" s="86">
        <v>26950</v>
      </c>
      <c r="D167" s="71"/>
    </row>
    <row r="168" spans="1:4">
      <c r="A168" s="69">
        <v>42872</v>
      </c>
      <c r="B168" s="101" t="s">
        <v>728</v>
      </c>
      <c r="C168" s="86">
        <v>1135854</v>
      </c>
      <c r="D168" s="71"/>
    </row>
    <row r="169" spans="1:4">
      <c r="A169" s="69">
        <v>42873</v>
      </c>
      <c r="B169" s="101" t="s">
        <v>860</v>
      </c>
      <c r="C169" s="86"/>
      <c r="D169" s="71">
        <v>70500</v>
      </c>
    </row>
    <row r="170" spans="1:4">
      <c r="A170" s="69">
        <v>42873</v>
      </c>
      <c r="B170" s="101" t="s">
        <v>861</v>
      </c>
      <c r="C170" s="86">
        <v>7755</v>
      </c>
      <c r="D170" s="71"/>
    </row>
    <row r="171" spans="1:4">
      <c r="A171" s="69">
        <v>42873</v>
      </c>
      <c r="B171" s="101" t="s">
        <v>862</v>
      </c>
      <c r="C171" s="86"/>
      <c r="D171" s="71">
        <v>410000</v>
      </c>
    </row>
    <row r="172" spans="1:4">
      <c r="A172" s="69">
        <v>42873</v>
      </c>
      <c r="B172" s="101" t="s">
        <v>863</v>
      </c>
      <c r="C172" s="86">
        <v>45100</v>
      </c>
      <c r="D172" s="71"/>
    </row>
    <row r="173" spans="1:4">
      <c r="A173" s="69">
        <v>42874</v>
      </c>
      <c r="B173" s="101" t="s">
        <v>864</v>
      </c>
      <c r="C173" s="86"/>
      <c r="D173" s="71">
        <v>70000</v>
      </c>
    </row>
    <row r="174" spans="1:4">
      <c r="A174" s="69">
        <v>42874</v>
      </c>
      <c r="B174" s="101" t="s">
        <v>865</v>
      </c>
      <c r="C174" s="86">
        <v>7700</v>
      </c>
      <c r="D174" s="71"/>
    </row>
    <row r="175" spans="1:4">
      <c r="A175" s="69">
        <v>42874</v>
      </c>
      <c r="B175" s="101" t="s">
        <v>866</v>
      </c>
      <c r="C175" s="86"/>
      <c r="D175" s="71">
        <v>55000</v>
      </c>
    </row>
    <row r="176" spans="1:4">
      <c r="A176" s="69">
        <v>42874</v>
      </c>
      <c r="B176" s="101" t="s">
        <v>867</v>
      </c>
      <c r="C176" s="86">
        <v>6050</v>
      </c>
      <c r="D176" s="71"/>
    </row>
    <row r="177" spans="1:4">
      <c r="A177" s="69">
        <v>42877</v>
      </c>
      <c r="B177" s="101" t="s">
        <v>868</v>
      </c>
      <c r="C177" s="86"/>
      <c r="D177" s="71">
        <v>230000</v>
      </c>
    </row>
    <row r="178" spans="1:4">
      <c r="A178" s="69">
        <v>42877</v>
      </c>
      <c r="B178" s="101" t="s">
        <v>869</v>
      </c>
      <c r="C178" s="86">
        <v>25300</v>
      </c>
      <c r="D178" s="71"/>
    </row>
    <row r="179" spans="1:4">
      <c r="A179" s="69">
        <v>42878</v>
      </c>
      <c r="B179" s="101" t="s">
        <v>870</v>
      </c>
      <c r="C179" s="86"/>
      <c r="D179" s="71">
        <v>292000</v>
      </c>
    </row>
    <row r="180" spans="1:4">
      <c r="A180" s="69">
        <v>42878</v>
      </c>
      <c r="B180" s="101" t="s">
        <v>871</v>
      </c>
      <c r="C180" s="86">
        <v>32120</v>
      </c>
      <c r="D180" s="71"/>
    </row>
    <row r="181" spans="1:4">
      <c r="A181" s="69">
        <v>42878</v>
      </c>
      <c r="B181" s="101" t="s">
        <v>872</v>
      </c>
      <c r="C181" s="86"/>
      <c r="D181" s="71">
        <v>265000</v>
      </c>
    </row>
    <row r="182" spans="1:4">
      <c r="A182" s="69">
        <v>42878</v>
      </c>
      <c r="B182" s="101" t="s">
        <v>873</v>
      </c>
      <c r="C182" s="86">
        <v>29150</v>
      </c>
      <c r="D182" s="71"/>
    </row>
    <row r="183" spans="1:4">
      <c r="A183" s="69">
        <v>42878</v>
      </c>
      <c r="B183" s="101" t="s">
        <v>728</v>
      </c>
      <c r="C183" s="86">
        <v>1083900</v>
      </c>
      <c r="D183" s="71"/>
    </row>
    <row r="184" spans="1:4">
      <c r="A184" s="69">
        <v>42878</v>
      </c>
      <c r="B184" s="101" t="s">
        <v>874</v>
      </c>
      <c r="C184" s="86"/>
      <c r="D184" s="71">
        <v>265000</v>
      </c>
    </row>
    <row r="185" spans="1:4">
      <c r="A185" s="69">
        <v>42878</v>
      </c>
      <c r="B185" s="101" t="s">
        <v>875</v>
      </c>
      <c r="C185" s="86">
        <v>29150</v>
      </c>
      <c r="D185" s="71"/>
    </row>
    <row r="186" spans="1:4">
      <c r="A186" s="69">
        <v>42884</v>
      </c>
      <c r="B186" s="101" t="s">
        <v>876</v>
      </c>
      <c r="C186" s="86"/>
      <c r="D186" s="71">
        <v>130000</v>
      </c>
    </row>
    <row r="187" spans="1:4">
      <c r="A187" s="69">
        <v>42884</v>
      </c>
      <c r="B187" s="101" t="s">
        <v>877</v>
      </c>
      <c r="C187" s="86">
        <v>14300</v>
      </c>
      <c r="D187" s="71"/>
    </row>
    <row r="188" spans="1:4">
      <c r="A188" s="69">
        <v>42886</v>
      </c>
      <c r="B188" s="101" t="s">
        <v>878</v>
      </c>
      <c r="C188" s="86"/>
      <c r="D188" s="71">
        <v>130000</v>
      </c>
    </row>
    <row r="189" spans="1:4" ht="30">
      <c r="A189" s="69">
        <v>42886</v>
      </c>
      <c r="B189" s="101" t="s">
        <v>879</v>
      </c>
      <c r="C189" s="86">
        <v>14300</v>
      </c>
      <c r="D189" s="71"/>
    </row>
    <row r="190" spans="1:4">
      <c r="A190" s="69">
        <v>42887</v>
      </c>
      <c r="B190" s="101" t="s">
        <v>880</v>
      </c>
      <c r="C190" s="86"/>
      <c r="D190" s="71">
        <v>80000</v>
      </c>
    </row>
    <row r="191" spans="1:4">
      <c r="A191" s="69">
        <v>42887</v>
      </c>
      <c r="B191" s="101" t="s">
        <v>881</v>
      </c>
      <c r="C191" s="86">
        <v>8800</v>
      </c>
      <c r="D191" s="71"/>
    </row>
    <row r="192" spans="1:4">
      <c r="A192" s="69">
        <v>42887</v>
      </c>
      <c r="B192" s="101" t="s">
        <v>882</v>
      </c>
      <c r="C192" s="86"/>
      <c r="D192" s="71">
        <v>530000</v>
      </c>
    </row>
    <row r="193" spans="1:4">
      <c r="A193" s="69">
        <v>42887</v>
      </c>
      <c r="B193" s="101" t="s">
        <v>883</v>
      </c>
      <c r="C193" s="86">
        <v>58300</v>
      </c>
      <c r="D193" s="71"/>
    </row>
    <row r="194" spans="1:4">
      <c r="A194" s="69">
        <v>42888</v>
      </c>
      <c r="B194" s="101" t="s">
        <v>884</v>
      </c>
      <c r="C194" s="86"/>
      <c r="D194" s="71">
        <v>310000</v>
      </c>
    </row>
    <row r="195" spans="1:4">
      <c r="A195" s="69">
        <v>42888</v>
      </c>
      <c r="B195" s="101" t="s">
        <v>885</v>
      </c>
      <c r="C195" s="86">
        <v>34100</v>
      </c>
      <c r="D195" s="71"/>
    </row>
    <row r="196" spans="1:4">
      <c r="A196" s="69">
        <v>42888</v>
      </c>
      <c r="B196" s="101" t="s">
        <v>771</v>
      </c>
      <c r="C196" s="86">
        <v>1245256</v>
      </c>
      <c r="D196" s="71"/>
    </row>
    <row r="197" spans="1:4">
      <c r="A197" s="69">
        <v>42891</v>
      </c>
      <c r="B197" s="101" t="s">
        <v>886</v>
      </c>
      <c r="C197" s="86"/>
      <c r="D197" s="71">
        <v>260000</v>
      </c>
    </row>
    <row r="198" spans="1:4">
      <c r="A198" s="69">
        <v>42891</v>
      </c>
      <c r="B198" s="101" t="s">
        <v>887</v>
      </c>
      <c r="C198" s="86">
        <v>28600</v>
      </c>
      <c r="D198" s="71"/>
    </row>
    <row r="199" spans="1:4">
      <c r="A199" s="69">
        <v>42892</v>
      </c>
      <c r="B199" s="101" t="s">
        <v>728</v>
      </c>
      <c r="C199" s="86">
        <v>456869</v>
      </c>
      <c r="D199" s="71"/>
    </row>
    <row r="200" spans="1:4">
      <c r="A200" s="69">
        <v>42892</v>
      </c>
      <c r="B200" s="101" t="s">
        <v>888</v>
      </c>
      <c r="C200" s="86">
        <v>130000</v>
      </c>
      <c r="D200" s="71"/>
    </row>
    <row r="201" spans="1:4" ht="30">
      <c r="A201" s="69">
        <v>42892</v>
      </c>
      <c r="B201" s="101" t="s">
        <v>889</v>
      </c>
      <c r="C201" s="86"/>
      <c r="D201" s="71">
        <v>14300</v>
      </c>
    </row>
    <row r="202" spans="1:4" ht="30">
      <c r="A202" s="69">
        <v>42893</v>
      </c>
      <c r="B202" s="101" t="s">
        <v>890</v>
      </c>
      <c r="C202" s="86"/>
      <c r="D202" s="71">
        <v>14300</v>
      </c>
    </row>
    <row r="203" spans="1:4" ht="30">
      <c r="A203" s="69">
        <v>42893</v>
      </c>
      <c r="B203" s="101" t="s">
        <v>891</v>
      </c>
      <c r="C203" s="86">
        <v>130000</v>
      </c>
      <c r="D203" s="71"/>
    </row>
    <row r="204" spans="1:4">
      <c r="A204" s="69">
        <v>42894</v>
      </c>
      <c r="B204" s="101" t="s">
        <v>892</v>
      </c>
      <c r="C204" s="86"/>
      <c r="D204" s="71">
        <v>265000</v>
      </c>
    </row>
    <row r="205" spans="1:4">
      <c r="A205" s="69">
        <v>42894</v>
      </c>
      <c r="B205" s="101" t="s">
        <v>893</v>
      </c>
      <c r="C205" s="86">
        <v>29150</v>
      </c>
      <c r="D205" s="71"/>
    </row>
    <row r="206" spans="1:4">
      <c r="A206" s="69">
        <v>42894</v>
      </c>
      <c r="B206" s="101" t="s">
        <v>728</v>
      </c>
      <c r="C206" s="86">
        <v>467250</v>
      </c>
      <c r="D206" s="71"/>
    </row>
    <row r="207" spans="1:4">
      <c r="A207" s="69">
        <v>42897</v>
      </c>
      <c r="B207" s="101" t="s">
        <v>728</v>
      </c>
      <c r="C207" s="86">
        <v>200000</v>
      </c>
      <c r="D207" s="71"/>
    </row>
    <row r="208" spans="1:4">
      <c r="A208" s="69">
        <v>42899</v>
      </c>
      <c r="B208" s="101" t="s">
        <v>894</v>
      </c>
      <c r="C208" s="86"/>
      <c r="D208" s="71">
        <v>285000</v>
      </c>
    </row>
    <row r="209" spans="1:4">
      <c r="A209" s="69">
        <v>42899</v>
      </c>
      <c r="B209" s="101" t="s">
        <v>895</v>
      </c>
      <c r="C209" s="86">
        <v>31350</v>
      </c>
      <c r="D209" s="71"/>
    </row>
    <row r="210" spans="1:4">
      <c r="A210" s="69">
        <v>42901</v>
      </c>
      <c r="B210" s="101" t="s">
        <v>896</v>
      </c>
      <c r="C210" s="166"/>
      <c r="D210" s="71">
        <v>285000</v>
      </c>
    </row>
    <row r="211" spans="1:4">
      <c r="A211" s="69">
        <v>42901</v>
      </c>
      <c r="B211" s="101" t="s">
        <v>897</v>
      </c>
      <c r="C211" s="86">
        <v>31350</v>
      </c>
      <c r="D211" s="71"/>
    </row>
    <row r="212" spans="1:4">
      <c r="A212" s="69">
        <v>42902</v>
      </c>
      <c r="B212" s="101" t="s">
        <v>728</v>
      </c>
      <c r="C212" s="86">
        <v>430340</v>
      </c>
      <c r="D212" s="71"/>
    </row>
    <row r="213" spans="1:4">
      <c r="A213" s="69">
        <v>42902</v>
      </c>
      <c r="B213" s="101" t="s">
        <v>898</v>
      </c>
      <c r="C213" s="86"/>
      <c r="D213" s="71">
        <v>285000</v>
      </c>
    </row>
    <row r="214" spans="1:4">
      <c r="A214" s="69">
        <v>42902</v>
      </c>
      <c r="B214" s="101" t="s">
        <v>899</v>
      </c>
      <c r="C214" s="86">
        <v>31350</v>
      </c>
      <c r="D214" s="71"/>
    </row>
    <row r="215" spans="1:4">
      <c r="A215" s="69">
        <v>42906</v>
      </c>
      <c r="B215" s="101" t="s">
        <v>728</v>
      </c>
      <c r="C215" s="86">
        <v>84000</v>
      </c>
      <c r="D215" s="71"/>
    </row>
    <row r="216" spans="1:4">
      <c r="A216" s="69">
        <v>42907</v>
      </c>
      <c r="B216" s="101" t="s">
        <v>900</v>
      </c>
      <c r="C216" s="86"/>
      <c r="D216" s="71">
        <v>310000</v>
      </c>
    </row>
    <row r="217" spans="1:4">
      <c r="A217" s="69">
        <v>42907</v>
      </c>
      <c r="B217" s="101" t="s">
        <v>901</v>
      </c>
      <c r="C217" s="86">
        <v>34100</v>
      </c>
      <c r="D217" s="71"/>
    </row>
    <row r="218" spans="1:4">
      <c r="A218" s="69">
        <v>42909</v>
      </c>
      <c r="B218" s="101" t="s">
        <v>728</v>
      </c>
      <c r="C218" s="86">
        <v>185000</v>
      </c>
      <c r="D218" s="71"/>
    </row>
    <row r="219" spans="1:4">
      <c r="A219" s="69">
        <v>42911</v>
      </c>
      <c r="B219" s="101" t="s">
        <v>902</v>
      </c>
      <c r="C219" s="86">
        <v>10000</v>
      </c>
      <c r="D219" s="71"/>
    </row>
    <row r="220" spans="1:4">
      <c r="A220" s="69">
        <v>42911</v>
      </c>
      <c r="B220" s="101" t="s">
        <v>902</v>
      </c>
      <c r="C220" s="86">
        <v>10000</v>
      </c>
      <c r="D220" s="71"/>
    </row>
    <row r="221" spans="1:4">
      <c r="A221" s="69">
        <v>42913</v>
      </c>
      <c r="B221" s="101" t="s">
        <v>903</v>
      </c>
      <c r="C221" s="86"/>
      <c r="D221" s="71">
        <v>310000</v>
      </c>
    </row>
    <row r="222" spans="1:4">
      <c r="A222" s="69">
        <v>42913</v>
      </c>
      <c r="B222" s="101" t="s">
        <v>904</v>
      </c>
      <c r="C222" s="86">
        <v>34100</v>
      </c>
      <c r="D222" s="71"/>
    </row>
    <row r="223" spans="1:4">
      <c r="A223" s="69">
        <v>42914</v>
      </c>
      <c r="B223" s="101" t="s">
        <v>905</v>
      </c>
      <c r="C223" s="86"/>
      <c r="D223" s="71">
        <v>150000</v>
      </c>
    </row>
    <row r="224" spans="1:4">
      <c r="A224" s="69">
        <v>42914</v>
      </c>
      <c r="B224" s="101" t="s">
        <v>906</v>
      </c>
      <c r="C224" s="86">
        <v>16500</v>
      </c>
      <c r="D224" s="71"/>
    </row>
    <row r="225" spans="1:4">
      <c r="A225" s="69">
        <v>42915</v>
      </c>
      <c r="B225" s="101" t="s">
        <v>907</v>
      </c>
      <c r="C225" s="86"/>
      <c r="D225" s="71">
        <v>310000</v>
      </c>
    </row>
    <row r="226" spans="1:4">
      <c r="A226" s="69">
        <v>42915</v>
      </c>
      <c r="B226" s="101" t="s">
        <v>908</v>
      </c>
      <c r="C226" s="86">
        <v>34100</v>
      </c>
      <c r="D226" s="71"/>
    </row>
    <row r="227" spans="1:4">
      <c r="A227" s="69">
        <v>42915</v>
      </c>
      <c r="B227" s="101" t="s">
        <v>909</v>
      </c>
      <c r="C227" s="86"/>
      <c r="D227" s="71">
        <v>165000</v>
      </c>
    </row>
    <row r="228" spans="1:4">
      <c r="A228" s="69">
        <v>42915</v>
      </c>
      <c r="B228" s="101" t="s">
        <v>910</v>
      </c>
      <c r="C228" s="86">
        <v>18150</v>
      </c>
      <c r="D228" s="71"/>
    </row>
    <row r="229" spans="1:4">
      <c r="A229" s="69">
        <v>42917</v>
      </c>
      <c r="B229" s="101" t="s">
        <v>911</v>
      </c>
      <c r="C229" s="86"/>
      <c r="D229" s="71">
        <v>375000</v>
      </c>
    </row>
    <row r="230" spans="1:4">
      <c r="A230" s="69">
        <v>42917</v>
      </c>
      <c r="B230" s="101" t="s">
        <v>912</v>
      </c>
      <c r="C230" s="86">
        <v>41250</v>
      </c>
      <c r="D230" s="71"/>
    </row>
    <row r="231" spans="1:4">
      <c r="A231" s="69">
        <v>42918</v>
      </c>
      <c r="B231" s="101" t="s">
        <v>913</v>
      </c>
      <c r="C231" s="86"/>
      <c r="D231" s="71">
        <v>242000</v>
      </c>
    </row>
    <row r="232" spans="1:4">
      <c r="A232" s="69">
        <v>42918</v>
      </c>
      <c r="B232" s="101" t="s">
        <v>914</v>
      </c>
      <c r="C232" s="86">
        <v>26620</v>
      </c>
      <c r="D232" s="71"/>
    </row>
    <row r="233" spans="1:4">
      <c r="A233" s="69">
        <v>42918</v>
      </c>
      <c r="B233" s="101" t="s">
        <v>913</v>
      </c>
      <c r="C233" s="86"/>
      <c r="D233" s="71">
        <v>242000</v>
      </c>
    </row>
    <row r="234" spans="1:4">
      <c r="A234" s="69">
        <v>42918</v>
      </c>
      <c r="B234" s="101" t="s">
        <v>914</v>
      </c>
      <c r="C234" s="86">
        <v>26620</v>
      </c>
      <c r="D234" s="71"/>
    </row>
    <row r="235" spans="1:4">
      <c r="A235" s="69">
        <v>42919</v>
      </c>
      <c r="B235" s="101" t="s">
        <v>771</v>
      </c>
      <c r="C235" s="86">
        <v>657225.55000000005</v>
      </c>
      <c r="D235" s="71"/>
    </row>
    <row r="236" spans="1:4">
      <c r="A236" s="69">
        <v>42919</v>
      </c>
      <c r="B236" s="101" t="s">
        <v>915</v>
      </c>
      <c r="C236" s="86"/>
      <c r="D236" s="71">
        <v>175000</v>
      </c>
    </row>
    <row r="237" spans="1:4">
      <c r="A237" s="69">
        <v>42919</v>
      </c>
      <c r="B237" s="101" t="s">
        <v>916</v>
      </c>
      <c r="C237" s="86">
        <v>19250</v>
      </c>
      <c r="D237" s="71"/>
    </row>
    <row r="238" spans="1:4">
      <c r="A238" s="69">
        <v>42919</v>
      </c>
      <c r="B238" s="101" t="s">
        <v>917</v>
      </c>
      <c r="C238" s="86"/>
      <c r="D238" s="71">
        <v>60000</v>
      </c>
    </row>
    <row r="239" spans="1:4">
      <c r="A239" s="69">
        <v>42919</v>
      </c>
      <c r="B239" s="101" t="s">
        <v>918</v>
      </c>
      <c r="C239" s="86">
        <v>6600</v>
      </c>
      <c r="D239" s="71"/>
    </row>
    <row r="240" spans="1:4">
      <c r="A240" s="69">
        <v>42920</v>
      </c>
      <c r="B240" s="101" t="s">
        <v>728</v>
      </c>
      <c r="C240" s="86">
        <v>1300000</v>
      </c>
      <c r="D240" s="71"/>
    </row>
    <row r="241" spans="1:4">
      <c r="A241" s="69">
        <v>42920</v>
      </c>
      <c r="B241" s="101" t="s">
        <v>919</v>
      </c>
      <c r="C241" s="86"/>
      <c r="D241" s="71">
        <v>310000</v>
      </c>
    </row>
    <row r="242" spans="1:4">
      <c r="A242" s="69">
        <v>42920</v>
      </c>
      <c r="B242" s="101" t="s">
        <v>920</v>
      </c>
      <c r="C242" s="86">
        <v>34100</v>
      </c>
      <c r="D242" s="71"/>
    </row>
    <row r="243" spans="1:4">
      <c r="A243" s="69">
        <v>42923</v>
      </c>
      <c r="B243" s="101" t="s">
        <v>728</v>
      </c>
      <c r="C243" s="86">
        <v>300000</v>
      </c>
      <c r="D243" s="71"/>
    </row>
    <row r="244" spans="1:4">
      <c r="A244" s="69">
        <v>42926</v>
      </c>
      <c r="B244" s="101" t="s">
        <v>921</v>
      </c>
      <c r="C244" s="86"/>
      <c r="D244" s="71">
        <v>300000</v>
      </c>
    </row>
    <row r="245" spans="1:4">
      <c r="A245" s="69">
        <v>42926</v>
      </c>
      <c r="B245" s="101" t="s">
        <v>922</v>
      </c>
      <c r="C245" s="86">
        <v>33000</v>
      </c>
      <c r="D245" s="71"/>
    </row>
    <row r="246" spans="1:4">
      <c r="A246" s="69">
        <v>42927</v>
      </c>
      <c r="B246" s="101" t="s">
        <v>923</v>
      </c>
      <c r="C246" s="86"/>
      <c r="D246" s="71">
        <v>450000</v>
      </c>
    </row>
    <row r="247" spans="1:4">
      <c r="A247" s="69">
        <v>42927</v>
      </c>
      <c r="B247" s="101" t="s">
        <v>924</v>
      </c>
      <c r="C247" s="86">
        <v>49500</v>
      </c>
      <c r="D247" s="71"/>
    </row>
    <row r="248" spans="1:4">
      <c r="A248" s="69">
        <v>42927</v>
      </c>
      <c r="B248" s="101" t="s">
        <v>925</v>
      </c>
      <c r="C248" s="86"/>
      <c r="D248" s="71">
        <v>140000</v>
      </c>
    </row>
    <row r="249" spans="1:4">
      <c r="A249" s="69">
        <v>42927</v>
      </c>
      <c r="B249" s="101" t="s">
        <v>926</v>
      </c>
      <c r="C249" s="86">
        <v>15400</v>
      </c>
      <c r="D249" s="71"/>
    </row>
    <row r="250" spans="1:4">
      <c r="A250" s="69">
        <v>42928</v>
      </c>
      <c r="B250" s="101" t="s">
        <v>728</v>
      </c>
      <c r="C250" s="86">
        <v>431431</v>
      </c>
      <c r="D250" s="71"/>
    </row>
    <row r="251" spans="1:4">
      <c r="A251" s="69">
        <v>42935</v>
      </c>
      <c r="B251" s="101" t="s">
        <v>927</v>
      </c>
      <c r="C251" s="86"/>
      <c r="D251" s="71">
        <v>370000</v>
      </c>
    </row>
    <row r="252" spans="1:4">
      <c r="A252" s="69">
        <v>42935</v>
      </c>
      <c r="B252" s="101" t="s">
        <v>928</v>
      </c>
      <c r="C252" s="86">
        <v>40700</v>
      </c>
      <c r="D252" s="71"/>
    </row>
    <row r="253" spans="1:4">
      <c r="A253" s="69">
        <v>42935</v>
      </c>
      <c r="B253" s="101" t="s">
        <v>927</v>
      </c>
      <c r="C253" s="86"/>
      <c r="D253" s="71">
        <v>370000</v>
      </c>
    </row>
    <row r="254" spans="1:4">
      <c r="A254" s="69">
        <v>42935</v>
      </c>
      <c r="B254" s="101" t="s">
        <v>928</v>
      </c>
      <c r="C254" s="86">
        <v>40700</v>
      </c>
      <c r="D254" s="71"/>
    </row>
    <row r="255" spans="1:4">
      <c r="A255" s="69">
        <v>42935</v>
      </c>
      <c r="B255" s="101" t="s">
        <v>728</v>
      </c>
      <c r="C255" s="86">
        <v>420000</v>
      </c>
      <c r="D255" s="71"/>
    </row>
    <row r="256" spans="1:4">
      <c r="A256" s="69">
        <v>42937</v>
      </c>
      <c r="B256" s="101" t="s">
        <v>927</v>
      </c>
      <c r="C256" s="86"/>
      <c r="D256" s="71">
        <v>1320000</v>
      </c>
    </row>
    <row r="257" spans="1:4">
      <c r="A257" s="69">
        <v>42937</v>
      </c>
      <c r="B257" s="101" t="s">
        <v>928</v>
      </c>
      <c r="C257" s="86">
        <v>145200</v>
      </c>
      <c r="D257" s="71"/>
    </row>
    <row r="258" spans="1:4">
      <c r="A258" s="69">
        <v>42937</v>
      </c>
      <c r="B258" s="101" t="s">
        <v>728</v>
      </c>
      <c r="C258" s="86">
        <v>780000</v>
      </c>
      <c r="D258" s="71"/>
    </row>
    <row r="259" spans="1:4">
      <c r="A259" s="69">
        <v>42942</v>
      </c>
      <c r="B259" s="101" t="s">
        <v>929</v>
      </c>
      <c r="C259" s="86"/>
      <c r="D259" s="71">
        <v>368000</v>
      </c>
    </row>
    <row r="260" spans="1:4">
      <c r="A260" s="69">
        <v>42942</v>
      </c>
      <c r="B260" s="101" t="s">
        <v>930</v>
      </c>
      <c r="C260" s="86">
        <v>40480</v>
      </c>
      <c r="D260" s="71"/>
    </row>
    <row r="261" spans="1:4">
      <c r="A261" s="69">
        <v>42944</v>
      </c>
      <c r="B261" s="101" t="s">
        <v>771</v>
      </c>
      <c r="C261" s="86">
        <v>1187423</v>
      </c>
      <c r="D261" s="71"/>
    </row>
    <row r="262" spans="1:4">
      <c r="A262" s="69">
        <v>42944</v>
      </c>
      <c r="B262" s="101" t="s">
        <v>728</v>
      </c>
      <c r="C262" s="86">
        <v>290290</v>
      </c>
      <c r="D262" s="71"/>
    </row>
    <row r="263" spans="1:4">
      <c r="A263" s="69">
        <v>42948</v>
      </c>
      <c r="B263" s="101" t="s">
        <v>728</v>
      </c>
      <c r="C263" s="86">
        <v>230230</v>
      </c>
      <c r="D263" s="71"/>
    </row>
    <row r="264" spans="1:4">
      <c r="A264" s="69">
        <v>42953</v>
      </c>
      <c r="B264" s="101" t="s">
        <v>902</v>
      </c>
      <c r="C264" s="86">
        <v>500</v>
      </c>
      <c r="D264" s="71"/>
    </row>
    <row r="265" spans="1:4">
      <c r="A265" s="69">
        <v>42969</v>
      </c>
      <c r="B265" s="101" t="s">
        <v>931</v>
      </c>
      <c r="C265" s="86"/>
      <c r="D265" s="71">
        <v>330000</v>
      </c>
    </row>
    <row r="266" spans="1:4">
      <c r="A266" s="69">
        <v>42969</v>
      </c>
      <c r="B266" s="101" t="s">
        <v>932</v>
      </c>
      <c r="C266" s="86">
        <v>36300</v>
      </c>
      <c r="D266" s="71"/>
    </row>
    <row r="267" spans="1:4">
      <c r="A267" s="69">
        <v>42971</v>
      </c>
      <c r="B267" s="101" t="s">
        <v>728</v>
      </c>
      <c r="C267" s="86">
        <v>291740.45</v>
      </c>
      <c r="D267" s="71"/>
    </row>
    <row r="268" spans="1:4">
      <c r="A268" s="69">
        <v>42972</v>
      </c>
      <c r="B268" s="101" t="s">
        <v>933</v>
      </c>
      <c r="C268" s="86"/>
      <c r="D268" s="71">
        <v>330000</v>
      </c>
    </row>
    <row r="269" spans="1:4">
      <c r="A269" s="69">
        <v>42972</v>
      </c>
      <c r="B269" s="101" t="s">
        <v>934</v>
      </c>
      <c r="C269" s="86">
        <v>36300</v>
      </c>
      <c r="D269" s="71"/>
    </row>
    <row r="270" spans="1:4">
      <c r="A270" s="69">
        <v>42972</v>
      </c>
      <c r="B270" s="101" t="s">
        <v>728</v>
      </c>
      <c r="C270" s="86">
        <v>100000</v>
      </c>
      <c r="D270" s="71"/>
    </row>
    <row r="271" spans="1:4">
      <c r="A271" s="69">
        <v>42976</v>
      </c>
      <c r="B271" s="101" t="s">
        <v>935</v>
      </c>
      <c r="C271" s="86"/>
      <c r="D271" s="71">
        <v>36300</v>
      </c>
    </row>
    <row r="272" spans="1:4">
      <c r="A272" s="69">
        <v>42976</v>
      </c>
      <c r="B272" s="101" t="s">
        <v>935</v>
      </c>
      <c r="C272" s="86">
        <v>330000</v>
      </c>
      <c r="D272" s="71"/>
    </row>
    <row r="273" spans="1:4">
      <c r="A273" s="69"/>
      <c r="B273" s="101"/>
      <c r="C273" s="86"/>
      <c r="D273" s="71"/>
    </row>
    <row r="274" spans="1:4">
      <c r="A274" s="69"/>
      <c r="B274" s="101"/>
      <c r="C274" s="86"/>
      <c r="D274" s="71"/>
    </row>
    <row r="275" spans="1:4">
      <c r="A275" s="69"/>
      <c r="B275" s="101"/>
      <c r="C275" s="86"/>
      <c r="D275" s="71"/>
    </row>
    <row r="276" spans="1:4">
      <c r="A276" s="69"/>
      <c r="B276" s="101"/>
      <c r="C276" s="86"/>
      <c r="D276" s="71"/>
    </row>
    <row r="277" spans="1:4">
      <c r="A277" s="69"/>
      <c r="B277" s="101"/>
      <c r="C277" s="86"/>
      <c r="D277" s="71"/>
    </row>
    <row r="278" spans="1:4">
      <c r="A278" s="6"/>
      <c r="B278" s="101"/>
      <c r="C278" s="86"/>
      <c r="D278" s="71"/>
    </row>
    <row r="279" spans="1:4">
      <c r="A279" s="6"/>
      <c r="B279" s="101"/>
      <c r="C279" s="86"/>
      <c r="D279" s="71"/>
    </row>
    <row r="280" spans="1:4">
      <c r="A280" s="38"/>
      <c r="B280" s="104"/>
      <c r="C280" s="90"/>
      <c r="D280" s="76"/>
    </row>
    <row r="281" spans="1:4" ht="15.75">
      <c r="A281" s="293" t="s">
        <v>413</v>
      </c>
      <c r="B281" s="297"/>
      <c r="C281" s="295">
        <f>E3-E4</f>
        <v>0</v>
      </c>
      <c r="D281" s="296"/>
    </row>
  </sheetData>
  <mergeCells count="2">
    <mergeCell ref="A281:B281"/>
    <mergeCell ref="C281:D2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49"/>
  <sheetViews>
    <sheetView topLeftCell="A6" workbookViewId="0" xr3:uid="{958C4451-9541-5A59-BF78-D2F731DF1C81}">
      <selection activeCell="B47" sqref="B47"/>
    </sheetView>
  </sheetViews>
  <sheetFormatPr defaultColWidth="9" defaultRowHeight="15"/>
  <cols>
    <col min="1" max="1" width="57" style="5" customWidth="1"/>
    <col min="2" max="2" width="23.5546875" style="5" customWidth="1"/>
    <col min="3" max="256" width="10" customWidth="1"/>
  </cols>
  <sheetData>
    <row r="1" spans="1:4" ht="15.75">
      <c r="A1" s="1" t="s">
        <v>0</v>
      </c>
      <c r="B1" s="2" t="s">
        <v>1</v>
      </c>
      <c r="C1" s="242" t="s">
        <v>67</v>
      </c>
      <c r="D1" s="242"/>
    </row>
    <row r="2" spans="1:4">
      <c r="A2" s="6" t="s">
        <v>2</v>
      </c>
      <c r="B2" s="7">
        <f>'I DC'!H3-'S DC'!AZ3</f>
        <v>0</v>
      </c>
    </row>
    <row r="3" spans="1:4">
      <c r="A3" s="6" t="s">
        <v>6</v>
      </c>
      <c r="B3" s="7">
        <f>'I DC'!H4-'S DC'!AZ4</f>
        <v>1</v>
      </c>
    </row>
    <row r="4" spans="1:4">
      <c r="A4" s="6" t="s">
        <v>8</v>
      </c>
      <c r="B4" s="7">
        <f>'I DC'!H5-'S DC'!AZ5</f>
        <v>0</v>
      </c>
    </row>
    <row r="5" spans="1:4">
      <c r="A5" s="6" t="s">
        <v>10</v>
      </c>
      <c r="B5" s="7">
        <f>'I DC'!H6-'S DC'!AZ6</f>
        <v>0</v>
      </c>
    </row>
    <row r="6" spans="1:4">
      <c r="A6" s="6" t="s">
        <v>13</v>
      </c>
      <c r="B6" s="7">
        <f>'I DC'!H7-'S DC'!AZ7</f>
        <v>0</v>
      </c>
    </row>
    <row r="7" spans="1:4">
      <c r="A7" s="6" t="s">
        <v>15</v>
      </c>
      <c r="B7" s="7">
        <f>'I DC'!H8-'S DC'!AZ8</f>
        <v>1</v>
      </c>
    </row>
    <row r="8" spans="1:4">
      <c r="A8" s="6" t="s">
        <v>17</v>
      </c>
      <c r="B8" s="7">
        <f>'I DC'!H9-'S DC'!AZ9</f>
        <v>2</v>
      </c>
    </row>
    <row r="9" spans="1:4">
      <c r="A9" s="6" t="s">
        <v>19</v>
      </c>
      <c r="B9" s="7">
        <f>'I DC'!H10-'S DC'!AZ10</f>
        <v>0</v>
      </c>
    </row>
    <row r="10" spans="1:4">
      <c r="A10" s="6" t="s">
        <v>21</v>
      </c>
      <c r="B10" s="7">
        <f>'I DC'!H11-'S DC'!AZ11</f>
        <v>0</v>
      </c>
    </row>
    <row r="11" spans="1:4">
      <c r="A11" s="6" t="s">
        <v>23</v>
      </c>
      <c r="B11" s="7">
        <f>'I DC'!H12-'S DC'!AZ12</f>
        <v>2</v>
      </c>
    </row>
    <row r="12" spans="1:4">
      <c r="A12" s="6" t="s">
        <v>25</v>
      </c>
      <c r="B12" s="7">
        <f>'I DC'!H13-'S DC'!AZ13</f>
        <v>0</v>
      </c>
    </row>
    <row r="13" spans="1:4">
      <c r="A13" s="6" t="s">
        <v>27</v>
      </c>
      <c r="B13" s="7">
        <f>'I DC'!H14-'S DC'!AZ14</f>
        <v>0</v>
      </c>
    </row>
    <row r="14" spans="1:4">
      <c r="A14" s="6" t="s">
        <v>28</v>
      </c>
      <c r="B14" s="7">
        <f>'I DC'!H15-'S DC'!AZ15</f>
        <v>0</v>
      </c>
    </row>
    <row r="15" spans="1:4">
      <c r="A15" s="6" t="s">
        <v>29</v>
      </c>
      <c r="B15" s="7">
        <f>'I DC'!H16-'S DC'!AZ16</f>
        <v>0</v>
      </c>
    </row>
    <row r="16" spans="1:4">
      <c r="A16" s="6" t="s">
        <v>30</v>
      </c>
      <c r="B16" s="7">
        <f>'I DC'!H17-'S DC'!AZ17</f>
        <v>0</v>
      </c>
    </row>
    <row r="17" spans="1:2">
      <c r="A17" s="6" t="s">
        <v>31</v>
      </c>
      <c r="B17" s="7">
        <f>'I DC'!H18-'S DC'!AZ18</f>
        <v>0</v>
      </c>
    </row>
    <row r="18" spans="1:2">
      <c r="A18" s="6" t="s">
        <v>32</v>
      </c>
      <c r="B18" s="7">
        <f>'I DC'!H19-'S DC'!AZ19</f>
        <v>0</v>
      </c>
    </row>
    <row r="19" spans="1:2">
      <c r="A19" s="6" t="s">
        <v>33</v>
      </c>
      <c r="B19" s="7">
        <f>'I DC'!H20-'S DC'!AZ20</f>
        <v>0</v>
      </c>
    </row>
    <row r="20" spans="1:2">
      <c r="A20" s="6" t="s">
        <v>34</v>
      </c>
      <c r="B20" s="7">
        <f>'I DC'!H21-'S DC'!AZ21</f>
        <v>4</v>
      </c>
    </row>
    <row r="21" spans="1:2">
      <c r="A21" s="6" t="s">
        <v>35</v>
      </c>
      <c r="B21" s="7">
        <f>'I DC'!H22-'S DC'!AZ22</f>
        <v>1</v>
      </c>
    </row>
    <row r="22" spans="1:2">
      <c r="A22" s="6" t="s">
        <v>37</v>
      </c>
      <c r="B22" s="7">
        <f>'I DC'!H23-'S DC'!AZ23</f>
        <v>0</v>
      </c>
    </row>
    <row r="23" spans="1:2">
      <c r="A23" s="6" t="s">
        <v>38</v>
      </c>
      <c r="B23" s="7">
        <f>'I DC'!H24-'S DC'!AZ24</f>
        <v>5</v>
      </c>
    </row>
    <row r="24" spans="1:2">
      <c r="A24" s="6" t="s">
        <v>39</v>
      </c>
      <c r="B24" s="7">
        <f>'I DC'!H25-'S DC'!AZ25</f>
        <v>0</v>
      </c>
    </row>
    <row r="25" spans="1:2">
      <c r="A25" s="6" t="s">
        <v>40</v>
      </c>
      <c r="B25" s="7">
        <f>'I DC'!H26-'S DC'!AZ26</f>
        <v>0</v>
      </c>
    </row>
    <row r="26" spans="1:2">
      <c r="A26" s="6" t="s">
        <v>41</v>
      </c>
      <c r="B26" s="7">
        <f>'I DC'!H27-'S DC'!AZ27</f>
        <v>0</v>
      </c>
    </row>
    <row r="27" spans="1:2">
      <c r="A27" s="6" t="s">
        <v>42</v>
      </c>
      <c r="B27" s="7">
        <f>'I DC'!H28-'S DC'!AZ28</f>
        <v>0</v>
      </c>
    </row>
    <row r="28" spans="1:2">
      <c r="A28" s="6" t="s">
        <v>43</v>
      </c>
      <c r="B28" s="7">
        <f>'I DC'!H29-'S DC'!AZ29</f>
        <v>0</v>
      </c>
    </row>
    <row r="29" spans="1:2">
      <c r="A29" s="6" t="s">
        <v>44</v>
      </c>
      <c r="B29" s="7">
        <f>'I DC'!H30-'S DC'!AZ30</f>
        <v>2</v>
      </c>
    </row>
    <row r="30" spans="1:2">
      <c r="A30" s="6" t="s">
        <v>45</v>
      </c>
      <c r="B30" s="7">
        <f>'I DC'!H31-'S DC'!AZ31</f>
        <v>0</v>
      </c>
    </row>
    <row r="31" spans="1:2">
      <c r="A31" s="6" t="s">
        <v>46</v>
      </c>
      <c r="B31" s="7">
        <f>'I DC'!H32-'S DC'!AZ32</f>
        <v>1</v>
      </c>
    </row>
    <row r="32" spans="1:2">
      <c r="A32" s="6" t="s">
        <v>47</v>
      </c>
      <c r="B32" s="7">
        <f>'I DC'!H33-'S DC'!AZ33</f>
        <v>2</v>
      </c>
    </row>
    <row r="33" spans="1:2">
      <c r="A33" s="6" t="s">
        <v>48</v>
      </c>
      <c r="B33" s="7">
        <f>'I DC'!H34-'S DC'!AZ34</f>
        <v>2</v>
      </c>
    </row>
    <row r="34" spans="1:2">
      <c r="A34" s="6" t="s">
        <v>49</v>
      </c>
      <c r="B34" s="7">
        <f>'I DC'!H35-'S DC'!AZ35</f>
        <v>0</v>
      </c>
    </row>
    <row r="35" spans="1:2">
      <c r="A35" s="6" t="s">
        <v>50</v>
      </c>
      <c r="B35" s="7">
        <f>'I DC'!H36-'S DC'!AZ36</f>
        <v>0</v>
      </c>
    </row>
    <row r="36" spans="1:2">
      <c r="A36" s="6" t="s">
        <v>51</v>
      </c>
      <c r="B36" s="7">
        <f>'I DC'!H37-'S DC'!AZ37</f>
        <v>0</v>
      </c>
    </row>
    <row r="37" spans="1:2">
      <c r="A37" s="6" t="s">
        <v>52</v>
      </c>
      <c r="B37" s="7">
        <f>'I DC'!H38-'S DC'!AZ38</f>
        <v>0</v>
      </c>
    </row>
    <row r="38" spans="1:2">
      <c r="A38" s="6" t="s">
        <v>53</v>
      </c>
      <c r="B38" s="7">
        <f>'I DC'!H39-'S DC'!AZ39</f>
        <v>0</v>
      </c>
    </row>
    <row r="39" spans="1:2">
      <c r="A39" s="6" t="s">
        <v>55</v>
      </c>
      <c r="B39" s="7">
        <f>'I DC'!H40-'S DC'!AZ40</f>
        <v>3</v>
      </c>
    </row>
    <row r="40" spans="1:2">
      <c r="A40" s="6" t="s">
        <v>57</v>
      </c>
      <c r="B40" s="7">
        <f>'I DC'!H41-'S DC'!AZ41</f>
        <v>0</v>
      </c>
    </row>
    <row r="41" spans="1:2">
      <c r="A41" s="6" t="s">
        <v>58</v>
      </c>
      <c r="B41" s="7">
        <f>'I DC'!H42-'S DC'!AZ42</f>
        <v>0</v>
      </c>
    </row>
    <row r="42" spans="1:2">
      <c r="A42" s="6" t="s">
        <v>59</v>
      </c>
      <c r="B42" s="7">
        <f>'I DC'!H43-'S DC'!AZ43</f>
        <v>0</v>
      </c>
    </row>
    <row r="43" spans="1:2">
      <c r="A43" s="6" t="s">
        <v>60</v>
      </c>
      <c r="B43" s="7">
        <f>'I DC'!H44-'S DC'!AZ44</f>
        <v>0</v>
      </c>
    </row>
    <row r="44" spans="1:2">
      <c r="A44" s="6" t="s">
        <v>61</v>
      </c>
      <c r="B44" s="7">
        <f>'I DC'!H45-'S DC'!AZ45</f>
        <v>1</v>
      </c>
    </row>
    <row r="45" spans="1:2">
      <c r="A45" s="6" t="s">
        <v>62</v>
      </c>
      <c r="B45" s="7">
        <f>'I DC'!H46-'S DC'!AZ46</f>
        <v>0</v>
      </c>
    </row>
    <row r="46" spans="1:2">
      <c r="A46" s="6" t="s">
        <v>63</v>
      </c>
      <c r="B46" s="7">
        <f>'I DC'!H47-'S DC'!AZ47</f>
        <v>2</v>
      </c>
    </row>
    <row r="47" spans="1:2">
      <c r="A47" s="6" t="s">
        <v>64</v>
      </c>
      <c r="B47" s="7">
        <f>'I DC'!H48-'S DC'!AZ48</f>
        <v>5</v>
      </c>
    </row>
    <row r="48" spans="1:2">
      <c r="A48" s="6" t="s">
        <v>65</v>
      </c>
      <c r="B48" s="7">
        <f>'I DC'!H49-'S DC'!AZ49</f>
        <v>0</v>
      </c>
    </row>
    <row r="49" spans="1:2">
      <c r="A49" s="6" t="s">
        <v>66</v>
      </c>
      <c r="B49" s="7">
        <f>'I DC'!H50-'S DC'!AZ50</f>
        <v>0</v>
      </c>
    </row>
  </sheetData>
  <mergeCells count="1">
    <mergeCell ref="C1:D1"/>
  </mergeCells>
  <conditionalFormatting sqref="B2:B49">
    <cfRule type="cellIs" dxfId="9" priority="1" operator="equal">
      <formula>0</formula>
    </cfRule>
    <cfRule type="cellIs" dxfId="8" priority="2" operator="equal">
      <formula>1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8"/>
  <dimension ref="A1:C25"/>
  <sheetViews>
    <sheetView topLeftCell="A2" workbookViewId="0" xr3:uid="{34904945-5288-588E-9F07-34343C13E9F2}">
      <selection activeCell="B22" sqref="B22"/>
    </sheetView>
  </sheetViews>
  <sheetFormatPr defaultColWidth="9" defaultRowHeight="15"/>
  <cols>
    <col min="1" max="1" width="40.6640625" customWidth="1"/>
    <col min="2" max="2" width="41" style="77" customWidth="1"/>
    <col min="3" max="3" width="22.21875" style="77" customWidth="1"/>
    <col min="4" max="256" width="10" customWidth="1"/>
  </cols>
  <sheetData>
    <row r="1" spans="1:3" ht="15.75">
      <c r="A1" s="151" t="s">
        <v>936</v>
      </c>
      <c r="B1" s="152" t="s">
        <v>89</v>
      </c>
      <c r="C1" s="92"/>
    </row>
    <row r="2" spans="1:3" ht="15.75">
      <c r="A2" s="219" t="s">
        <v>937</v>
      </c>
      <c r="B2" s="153">
        <f>'Mc M'!C137</f>
        <v>3027.6200000010431</v>
      </c>
      <c r="C2" s="92"/>
    </row>
    <row r="3" spans="1:3" ht="15.75">
      <c r="A3" s="220" t="s">
        <v>938</v>
      </c>
      <c r="B3" s="154">
        <f>'Pr M'!C276</f>
        <v>5998.8500000033528</v>
      </c>
      <c r="C3" s="92"/>
    </row>
    <row r="4" spans="1:3" ht="15.75">
      <c r="A4" s="220" t="s">
        <v>939</v>
      </c>
      <c r="B4" s="154">
        <f>'Pr Mb'!C58</f>
        <v>626818.79999999981</v>
      </c>
      <c r="C4" s="92"/>
    </row>
    <row r="5" spans="1:3" ht="15.75">
      <c r="A5" s="220" t="s">
        <v>940</v>
      </c>
      <c r="B5" s="154">
        <f>BOD!C31</f>
        <v>2164.2700000000186</v>
      </c>
      <c r="C5" s="92"/>
    </row>
    <row r="6" spans="1:3" ht="15.75">
      <c r="A6" s="220" t="s">
        <v>941</v>
      </c>
      <c r="B6" s="154">
        <f>'Ven E 87'!C145</f>
        <v>4170.7199999988079</v>
      </c>
      <c r="C6" s="92"/>
    </row>
    <row r="7" spans="1:3" ht="15.75">
      <c r="A7" s="220" t="s">
        <v>942</v>
      </c>
      <c r="B7" s="154">
        <f>'Ven E 31'!C337</f>
        <v>32005.259999999776</v>
      </c>
      <c r="C7" s="92"/>
    </row>
    <row r="8" spans="1:3" ht="15.75">
      <c r="A8" s="220" t="s">
        <v>943</v>
      </c>
      <c r="B8" s="154">
        <f>'Mc E'!C925</f>
        <v>323637.51000006497</v>
      </c>
      <c r="C8" s="92"/>
    </row>
    <row r="9" spans="1:3" ht="15.75">
      <c r="A9" s="221" t="s">
        <v>944</v>
      </c>
      <c r="B9" s="155">
        <f>ML!C281</f>
        <v>0</v>
      </c>
      <c r="C9" s="93">
        <f>SUM(B2:B9)</f>
        <v>997823.03000006778</v>
      </c>
    </row>
    <row r="10" spans="1:3" ht="15.75">
      <c r="A10" s="217" t="s">
        <v>945</v>
      </c>
      <c r="B10" s="60">
        <f>CPagar!C84</f>
        <v>5.4763779044151306E-3</v>
      </c>
      <c r="C10" s="92"/>
    </row>
    <row r="11" spans="1:3" ht="15.75">
      <c r="A11" s="217" t="s">
        <v>946</v>
      </c>
      <c r="B11" s="156">
        <f>FML!C34</f>
        <v>320067</v>
      </c>
      <c r="C11" s="92"/>
    </row>
    <row r="12" spans="1:3" ht="16.5" thickBot="1">
      <c r="A12" s="218" t="s">
        <v>947</v>
      </c>
      <c r="B12" s="156">
        <f>NE!C218</f>
        <v>0</v>
      </c>
      <c r="C12" s="94">
        <f>SUM(B10:B12)</f>
        <v>320067.0054763779</v>
      </c>
    </row>
    <row r="13" spans="1:3" ht="16.5" thickBot="1">
      <c r="A13" s="132" t="s">
        <v>948</v>
      </c>
      <c r="B13" s="157">
        <f>C9-C12</f>
        <v>677756.02452368988</v>
      </c>
      <c r="C13" s="127"/>
    </row>
    <row r="14" spans="1:3" ht="15.75" thickBot="1">
      <c r="B14" s="158"/>
      <c r="C14" s="158"/>
    </row>
    <row r="15" spans="1:3" ht="16.5" thickBot="1">
      <c r="A15" s="132" t="s">
        <v>949</v>
      </c>
      <c r="B15" s="159">
        <f>B9-B11</f>
        <v>-320067</v>
      </c>
      <c r="C15" s="158"/>
    </row>
    <row r="17" spans="1:3" ht="15.75" thickBot="1">
      <c r="B17" s="158"/>
      <c r="C17" s="158"/>
    </row>
    <row r="18" spans="1:3" ht="16.5" thickBot="1">
      <c r="A18" s="192" t="s">
        <v>950</v>
      </c>
      <c r="B18" s="190" t="s">
        <v>87</v>
      </c>
      <c r="C18" s="158"/>
    </row>
    <row r="19" spans="1:3">
      <c r="A19" s="191" t="s">
        <v>951</v>
      </c>
      <c r="B19" s="194">
        <v>0</v>
      </c>
      <c r="C19" s="158"/>
    </row>
    <row r="20" spans="1:3">
      <c r="A20" s="186" t="s">
        <v>952</v>
      </c>
      <c r="B20" s="195">
        <v>220000</v>
      </c>
      <c r="C20" s="158"/>
    </row>
    <row r="21" spans="1:3">
      <c r="A21" s="186" t="s">
        <v>953</v>
      </c>
      <c r="B21" s="195">
        <v>240000</v>
      </c>
      <c r="C21" s="158"/>
    </row>
    <row r="22" spans="1:3">
      <c r="A22" s="186" t="s">
        <v>954</v>
      </c>
      <c r="B22" s="195">
        <v>150000</v>
      </c>
      <c r="C22" s="158"/>
    </row>
    <row r="23" spans="1:3">
      <c r="A23" s="186" t="s">
        <v>955</v>
      </c>
      <c r="B23" s="195">
        <v>220000</v>
      </c>
      <c r="C23" s="158"/>
    </row>
    <row r="24" spans="1:3" ht="15.75" thickBot="1">
      <c r="A24" s="187" t="s">
        <v>956</v>
      </c>
      <c r="B24" s="196">
        <v>420000</v>
      </c>
      <c r="C24" s="158"/>
    </row>
    <row r="25" spans="1:3" ht="16.5" thickBot="1">
      <c r="A25" s="188" t="s">
        <v>69</v>
      </c>
      <c r="B25" s="189">
        <f>SUM(B19:B24)</f>
        <v>1250000</v>
      </c>
      <c r="C25" s="158"/>
    </row>
  </sheetData>
  <conditionalFormatting sqref="B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50"/>
  <sheetViews>
    <sheetView workbookViewId="0" xr3:uid="{842E5F09-E766-5B8D-85AF-A39847EA96FD}">
      <selection activeCell="J5" sqref="J5"/>
    </sheetView>
  </sheetViews>
  <sheetFormatPr defaultColWidth="9" defaultRowHeight="15"/>
  <cols>
    <col min="1" max="1" width="45.77734375" style="6" customWidth="1"/>
    <col min="2" max="4" width="5.77734375" style="8" customWidth="1"/>
    <col min="5" max="5" width="6.77734375" style="139" customWidth="1"/>
    <col min="6" max="6" width="6.77734375" style="167" customWidth="1"/>
    <col min="7" max="7" width="11.5546875" style="8" customWidth="1"/>
    <col min="8" max="8" width="11.5546875" style="5" customWidth="1"/>
    <col min="9" max="258" width="10" customWidth="1"/>
  </cols>
  <sheetData>
    <row r="1" spans="1:10" s="9" customFormat="1">
      <c r="A1" s="10" t="s">
        <v>68</v>
      </c>
      <c r="B1" s="163">
        <v>42711</v>
      </c>
      <c r="C1" s="163">
        <v>42716</v>
      </c>
      <c r="D1" s="163">
        <v>42762</v>
      </c>
      <c r="E1" s="164">
        <v>42810</v>
      </c>
      <c r="F1" s="164"/>
      <c r="G1" s="11"/>
      <c r="H1" s="10" t="s">
        <v>69</v>
      </c>
    </row>
    <row r="2" spans="1:10" s="12" customFormat="1">
      <c r="A2" s="13" t="s">
        <v>0</v>
      </c>
      <c r="B2" s="14"/>
      <c r="C2" s="14"/>
      <c r="D2" s="14"/>
      <c r="E2" s="14"/>
      <c r="F2" s="14"/>
      <c r="G2" s="14"/>
      <c r="H2" s="13"/>
    </row>
    <row r="3" spans="1:10">
      <c r="A3" s="6" t="s">
        <v>2</v>
      </c>
      <c r="B3" s="5">
        <v>0</v>
      </c>
      <c r="C3" s="5">
        <v>10</v>
      </c>
      <c r="D3" s="5"/>
      <c r="E3" s="5"/>
      <c r="F3" s="5"/>
      <c r="G3" s="5"/>
      <c r="H3" s="5">
        <f>SUM(B3:G3)</f>
        <v>10</v>
      </c>
    </row>
    <row r="4" spans="1:10">
      <c r="A4" s="6" t="s">
        <v>6</v>
      </c>
      <c r="B4" s="5">
        <v>0</v>
      </c>
      <c r="C4" s="5">
        <v>10</v>
      </c>
      <c r="D4" s="5"/>
      <c r="E4" s="5"/>
      <c r="F4" s="5"/>
      <c r="G4" s="5"/>
      <c r="H4" s="5">
        <f t="shared" ref="H4:H50" si="0">SUM(B4:G4)</f>
        <v>10</v>
      </c>
      <c r="I4" s="160"/>
      <c r="J4" s="168" t="s">
        <v>70</v>
      </c>
    </row>
    <row r="5" spans="1:10">
      <c r="A5" s="6" t="s">
        <v>8</v>
      </c>
      <c r="B5" s="5"/>
      <c r="C5" s="5"/>
      <c r="D5" s="5"/>
      <c r="E5" s="5"/>
      <c r="F5" s="5"/>
      <c r="G5" s="5"/>
      <c r="H5" s="5">
        <f t="shared" si="0"/>
        <v>0</v>
      </c>
    </row>
    <row r="6" spans="1:10">
      <c r="A6" s="6" t="s">
        <v>10</v>
      </c>
      <c r="B6" s="5">
        <v>4</v>
      </c>
      <c r="C6" s="5"/>
      <c r="D6" s="5"/>
      <c r="E6" s="5"/>
      <c r="F6" s="5"/>
      <c r="G6" s="5"/>
      <c r="H6" s="5">
        <f t="shared" si="0"/>
        <v>4</v>
      </c>
    </row>
    <row r="7" spans="1:10">
      <c r="A7" s="6" t="s">
        <v>13</v>
      </c>
      <c r="B7" s="5">
        <v>0</v>
      </c>
      <c r="C7" s="5"/>
      <c r="D7" s="5"/>
      <c r="E7" s="5"/>
      <c r="F7" s="5"/>
      <c r="G7" s="5"/>
      <c r="H7" s="5">
        <f t="shared" si="0"/>
        <v>0</v>
      </c>
    </row>
    <row r="8" spans="1:10">
      <c r="A8" s="6" t="s">
        <v>15</v>
      </c>
      <c r="B8" s="5">
        <v>0</v>
      </c>
      <c r="C8" s="5">
        <v>2</v>
      </c>
      <c r="D8" s="5"/>
      <c r="E8" s="5"/>
      <c r="F8" s="5"/>
      <c r="G8" s="5"/>
      <c r="H8" s="5">
        <f t="shared" si="0"/>
        <v>2</v>
      </c>
    </row>
    <row r="9" spans="1:10">
      <c r="A9" s="6" t="s">
        <v>17</v>
      </c>
      <c r="B9" s="5">
        <v>0</v>
      </c>
      <c r="C9" s="5">
        <v>2</v>
      </c>
      <c r="D9" s="5"/>
      <c r="E9" s="5"/>
      <c r="F9" s="5"/>
      <c r="G9" s="5"/>
      <c r="H9" s="5">
        <f t="shared" si="0"/>
        <v>2</v>
      </c>
    </row>
    <row r="10" spans="1:10">
      <c r="A10" s="6" t="s">
        <v>19</v>
      </c>
      <c r="B10" s="5">
        <v>1</v>
      </c>
      <c r="C10" s="5">
        <v>1</v>
      </c>
      <c r="D10" s="5"/>
      <c r="E10" s="5"/>
      <c r="F10" s="5"/>
      <c r="G10" s="5"/>
      <c r="H10" s="5">
        <f t="shared" si="0"/>
        <v>2</v>
      </c>
    </row>
    <row r="11" spans="1:10">
      <c r="A11" s="6" t="s">
        <v>21</v>
      </c>
      <c r="B11" s="5">
        <v>1</v>
      </c>
      <c r="C11" s="5">
        <v>1</v>
      </c>
      <c r="D11" s="5"/>
      <c r="E11" s="5"/>
      <c r="F11" s="5"/>
      <c r="G11" s="5"/>
      <c r="H11" s="5">
        <f t="shared" si="0"/>
        <v>2</v>
      </c>
    </row>
    <row r="12" spans="1:10">
      <c r="A12" s="6" t="s">
        <v>23</v>
      </c>
      <c r="B12" s="5">
        <v>2</v>
      </c>
      <c r="C12" s="5"/>
      <c r="D12" s="5"/>
      <c r="E12" s="5"/>
      <c r="F12" s="5"/>
      <c r="G12" s="5"/>
      <c r="H12" s="5">
        <f t="shared" si="0"/>
        <v>2</v>
      </c>
    </row>
    <row r="13" spans="1:10">
      <c r="A13" s="6" t="s">
        <v>25</v>
      </c>
      <c r="B13" s="5">
        <v>3</v>
      </c>
      <c r="C13" s="5"/>
      <c r="D13" s="5"/>
      <c r="E13" s="5"/>
      <c r="F13" s="5"/>
      <c r="G13" s="5"/>
      <c r="H13" s="5">
        <f t="shared" si="0"/>
        <v>3</v>
      </c>
    </row>
    <row r="14" spans="1:10">
      <c r="A14" s="6" t="s">
        <v>27</v>
      </c>
      <c r="B14" s="5">
        <v>0</v>
      </c>
      <c r="C14" s="5">
        <v>3</v>
      </c>
      <c r="D14" s="5">
        <v>2</v>
      </c>
      <c r="E14" s="5"/>
      <c r="F14" s="5"/>
      <c r="G14" s="5"/>
      <c r="H14" s="5">
        <f t="shared" si="0"/>
        <v>5</v>
      </c>
    </row>
    <row r="15" spans="1:10">
      <c r="A15" s="6" t="s">
        <v>28</v>
      </c>
      <c r="B15" s="5">
        <v>3</v>
      </c>
      <c r="C15" s="5"/>
      <c r="D15" s="5"/>
      <c r="E15" s="5"/>
      <c r="F15" s="5"/>
      <c r="G15" s="5"/>
      <c r="H15" s="5">
        <f t="shared" si="0"/>
        <v>3</v>
      </c>
    </row>
    <row r="16" spans="1:10">
      <c r="A16" s="6" t="s">
        <v>29</v>
      </c>
      <c r="B16" s="5">
        <v>0</v>
      </c>
      <c r="C16" s="5">
        <v>3</v>
      </c>
      <c r="D16" s="5"/>
      <c r="E16" s="5"/>
      <c r="F16" s="5"/>
      <c r="G16" s="5"/>
      <c r="H16" s="5">
        <f t="shared" si="0"/>
        <v>3</v>
      </c>
    </row>
    <row r="17" spans="1:8">
      <c r="A17" s="6" t="s">
        <v>30</v>
      </c>
      <c r="B17" s="5">
        <v>1</v>
      </c>
      <c r="C17" s="5">
        <v>2</v>
      </c>
      <c r="D17" s="5"/>
      <c r="E17" s="5"/>
      <c r="F17" s="5"/>
      <c r="G17" s="5"/>
      <c r="H17" s="5">
        <f t="shared" si="0"/>
        <v>3</v>
      </c>
    </row>
    <row r="18" spans="1:8">
      <c r="A18" s="6" t="s">
        <v>31</v>
      </c>
      <c r="B18" s="5">
        <v>0</v>
      </c>
      <c r="C18" s="5">
        <v>3</v>
      </c>
      <c r="D18" s="5"/>
      <c r="E18" s="5">
        <v>1</v>
      </c>
      <c r="F18" s="5"/>
      <c r="G18" s="5"/>
      <c r="H18" s="5">
        <f t="shared" si="0"/>
        <v>4</v>
      </c>
    </row>
    <row r="19" spans="1:8">
      <c r="A19" s="6" t="s">
        <v>32</v>
      </c>
      <c r="B19" s="5">
        <v>1</v>
      </c>
      <c r="C19" s="5">
        <v>2</v>
      </c>
      <c r="D19" s="5"/>
      <c r="E19" s="5"/>
      <c r="F19" s="5"/>
      <c r="G19" s="5"/>
      <c r="H19" s="5">
        <f t="shared" si="0"/>
        <v>3</v>
      </c>
    </row>
    <row r="20" spans="1:8">
      <c r="A20" s="6" t="s">
        <v>33</v>
      </c>
      <c r="B20" s="5">
        <v>0</v>
      </c>
      <c r="C20" s="5">
        <v>3</v>
      </c>
      <c r="D20" s="5"/>
      <c r="E20" s="5">
        <v>1</v>
      </c>
      <c r="F20" s="5"/>
      <c r="G20" s="5"/>
      <c r="H20" s="5">
        <f t="shared" si="0"/>
        <v>4</v>
      </c>
    </row>
    <row r="21" spans="1:8">
      <c r="A21" s="6" t="s">
        <v>34</v>
      </c>
      <c r="B21" s="5">
        <v>4</v>
      </c>
      <c r="C21" s="5"/>
      <c r="D21" s="5"/>
      <c r="E21" s="5"/>
      <c r="F21" s="5"/>
      <c r="G21" s="5"/>
      <c r="H21" s="5">
        <f t="shared" si="0"/>
        <v>4</v>
      </c>
    </row>
    <row r="22" spans="1:8">
      <c r="A22" s="6" t="s">
        <v>35</v>
      </c>
      <c r="B22" s="5">
        <v>1</v>
      </c>
      <c r="C22" s="5"/>
      <c r="D22" s="5"/>
      <c r="E22" s="5"/>
      <c r="F22" s="5"/>
      <c r="G22" s="5"/>
      <c r="H22" s="5">
        <f t="shared" si="0"/>
        <v>1</v>
      </c>
    </row>
    <row r="23" spans="1:8">
      <c r="A23" s="6" t="s">
        <v>37</v>
      </c>
      <c r="B23" s="5">
        <v>1</v>
      </c>
      <c r="C23" s="5"/>
      <c r="D23" s="5"/>
      <c r="E23" s="5"/>
      <c r="F23" s="5"/>
      <c r="G23" s="5"/>
      <c r="H23" s="5">
        <f t="shared" si="0"/>
        <v>1</v>
      </c>
    </row>
    <row r="24" spans="1:8">
      <c r="A24" s="6" t="s">
        <v>38</v>
      </c>
      <c r="B24" s="5">
        <v>5</v>
      </c>
      <c r="C24" s="5"/>
      <c r="D24" s="5"/>
      <c r="E24" s="5"/>
      <c r="F24" s="5"/>
      <c r="G24" s="5"/>
      <c r="H24" s="5">
        <f t="shared" si="0"/>
        <v>5</v>
      </c>
    </row>
    <row r="25" spans="1:8">
      <c r="A25" s="6" t="s">
        <v>39</v>
      </c>
      <c r="B25" s="5">
        <v>0</v>
      </c>
      <c r="C25" s="5"/>
      <c r="D25" s="5"/>
      <c r="E25" s="5"/>
      <c r="F25" s="5"/>
      <c r="G25" s="5"/>
      <c r="H25" s="5">
        <f t="shared" si="0"/>
        <v>0</v>
      </c>
    </row>
    <row r="26" spans="1:8">
      <c r="A26" s="6" t="s">
        <v>40</v>
      </c>
      <c r="B26" s="5">
        <v>1</v>
      </c>
      <c r="C26" s="5"/>
      <c r="D26" s="5"/>
      <c r="E26" s="5"/>
      <c r="F26" s="5"/>
      <c r="G26" s="5"/>
      <c r="H26" s="5">
        <f t="shared" si="0"/>
        <v>1</v>
      </c>
    </row>
    <row r="27" spans="1:8">
      <c r="A27" s="6" t="s">
        <v>41</v>
      </c>
      <c r="B27" s="5">
        <v>0</v>
      </c>
      <c r="C27" s="5">
        <v>20</v>
      </c>
      <c r="D27" s="5">
        <v>4</v>
      </c>
      <c r="E27" s="5"/>
      <c r="F27" s="5"/>
      <c r="G27" s="5"/>
      <c r="H27" s="5">
        <f t="shared" si="0"/>
        <v>24</v>
      </c>
    </row>
    <row r="28" spans="1:8">
      <c r="A28" s="6" t="s">
        <v>42</v>
      </c>
      <c r="B28" s="5"/>
      <c r="C28" s="5"/>
      <c r="D28" s="5"/>
      <c r="E28" s="5"/>
      <c r="F28" s="5"/>
      <c r="G28" s="5"/>
      <c r="H28" s="5">
        <f t="shared" si="0"/>
        <v>0</v>
      </c>
    </row>
    <row r="29" spans="1:8">
      <c r="A29" s="6" t="s">
        <v>43</v>
      </c>
      <c r="B29" s="5">
        <v>0</v>
      </c>
      <c r="C29" s="5">
        <v>1</v>
      </c>
      <c r="D29" s="5"/>
      <c r="E29" s="5"/>
      <c r="F29" s="5"/>
      <c r="G29" s="5"/>
      <c r="H29" s="5">
        <f t="shared" si="0"/>
        <v>1</v>
      </c>
    </row>
    <row r="30" spans="1:8">
      <c r="A30" s="6" t="s">
        <v>44</v>
      </c>
      <c r="B30" s="5">
        <v>1</v>
      </c>
      <c r="C30" s="5">
        <v>1</v>
      </c>
      <c r="D30" s="5"/>
      <c r="E30" s="5"/>
      <c r="F30" s="5"/>
      <c r="G30" s="5"/>
      <c r="H30" s="5">
        <f t="shared" si="0"/>
        <v>2</v>
      </c>
    </row>
    <row r="31" spans="1:8">
      <c r="A31" s="6" t="s">
        <v>45</v>
      </c>
      <c r="B31" s="5">
        <v>1</v>
      </c>
      <c r="C31" s="5"/>
      <c r="D31" s="5"/>
      <c r="E31" s="5"/>
      <c r="F31" s="5"/>
      <c r="G31" s="5"/>
      <c r="H31" s="5">
        <f t="shared" si="0"/>
        <v>1</v>
      </c>
    </row>
    <row r="32" spans="1:8">
      <c r="A32" s="6" t="s">
        <v>46</v>
      </c>
      <c r="B32" s="5">
        <v>1</v>
      </c>
      <c r="C32" s="5"/>
      <c r="D32" s="5"/>
      <c r="E32" s="5"/>
      <c r="F32" s="5"/>
      <c r="G32" s="5"/>
      <c r="H32" s="5">
        <f t="shared" si="0"/>
        <v>1</v>
      </c>
    </row>
    <row r="33" spans="1:8">
      <c r="A33" s="6" t="s">
        <v>47</v>
      </c>
      <c r="B33" s="5">
        <v>2</v>
      </c>
      <c r="C33" s="5"/>
      <c r="D33" s="5"/>
      <c r="E33" s="5"/>
      <c r="F33" s="5"/>
      <c r="G33" s="5"/>
      <c r="H33" s="5">
        <f t="shared" si="0"/>
        <v>2</v>
      </c>
    </row>
    <row r="34" spans="1:8">
      <c r="A34" s="6" t="s">
        <v>48</v>
      </c>
      <c r="B34" s="5">
        <v>2</v>
      </c>
      <c r="C34" s="5"/>
      <c r="D34" s="5"/>
      <c r="E34" s="5"/>
      <c r="F34" s="5"/>
      <c r="G34" s="5"/>
      <c r="H34" s="5">
        <f t="shared" si="0"/>
        <v>2</v>
      </c>
    </row>
    <row r="35" spans="1:8">
      <c r="A35" s="6" t="s">
        <v>49</v>
      </c>
      <c r="B35" s="5">
        <v>0</v>
      </c>
      <c r="C35" s="5">
        <v>3</v>
      </c>
      <c r="D35" s="5"/>
      <c r="E35" s="5"/>
      <c r="F35" s="5"/>
      <c r="G35" s="5"/>
      <c r="H35" s="5">
        <f t="shared" si="0"/>
        <v>3</v>
      </c>
    </row>
    <row r="36" spans="1:8">
      <c r="A36" s="6" t="s">
        <v>50</v>
      </c>
      <c r="B36" s="5">
        <v>0</v>
      </c>
      <c r="C36" s="5">
        <v>3</v>
      </c>
      <c r="D36" s="5"/>
      <c r="E36" s="5"/>
      <c r="F36" s="5"/>
      <c r="G36" s="5"/>
      <c r="H36" s="5">
        <f t="shared" si="0"/>
        <v>3</v>
      </c>
    </row>
    <row r="37" spans="1:8">
      <c r="A37" s="6" t="s">
        <v>51</v>
      </c>
      <c r="B37" s="5"/>
      <c r="C37" s="5"/>
      <c r="D37" s="5"/>
      <c r="E37" s="5"/>
      <c r="F37" s="5"/>
      <c r="G37" s="5"/>
      <c r="H37" s="5">
        <f t="shared" si="0"/>
        <v>0</v>
      </c>
    </row>
    <row r="38" spans="1:8">
      <c r="A38" s="6" t="s">
        <v>52</v>
      </c>
      <c r="B38" s="5"/>
      <c r="C38" s="5"/>
      <c r="D38" s="5"/>
      <c r="E38" s="5"/>
      <c r="F38" s="5"/>
      <c r="G38" s="5"/>
      <c r="H38" s="5">
        <f t="shared" si="0"/>
        <v>0</v>
      </c>
    </row>
    <row r="39" spans="1:8">
      <c r="A39" s="6" t="s">
        <v>53</v>
      </c>
      <c r="B39" s="5">
        <v>10</v>
      </c>
      <c r="C39" s="5"/>
      <c r="D39" s="5"/>
      <c r="E39" s="5"/>
      <c r="F39" s="5"/>
      <c r="G39" s="5"/>
      <c r="H39" s="5">
        <f t="shared" si="0"/>
        <v>10</v>
      </c>
    </row>
    <row r="40" spans="1:8">
      <c r="A40" s="6" t="s">
        <v>55</v>
      </c>
      <c r="B40" s="5">
        <v>10</v>
      </c>
      <c r="C40" s="5"/>
      <c r="D40" s="5"/>
      <c r="E40" s="5"/>
      <c r="F40" s="5"/>
      <c r="G40" s="5"/>
      <c r="H40" s="5">
        <f t="shared" si="0"/>
        <v>10</v>
      </c>
    </row>
    <row r="41" spans="1:8">
      <c r="A41" s="6" t="s">
        <v>57</v>
      </c>
      <c r="B41" s="5">
        <v>6</v>
      </c>
      <c r="C41" s="5"/>
      <c r="D41" s="5"/>
      <c r="E41" s="5"/>
      <c r="F41" s="5"/>
      <c r="G41" s="5"/>
      <c r="H41" s="5">
        <f t="shared" si="0"/>
        <v>6</v>
      </c>
    </row>
    <row r="42" spans="1:8">
      <c r="A42" s="6" t="s">
        <v>58</v>
      </c>
      <c r="B42" s="5">
        <v>4</v>
      </c>
      <c r="C42" s="5">
        <v>10</v>
      </c>
      <c r="D42" s="5"/>
      <c r="E42" s="5"/>
      <c r="F42" s="5"/>
      <c r="G42" s="5"/>
      <c r="H42" s="5">
        <f t="shared" si="0"/>
        <v>14</v>
      </c>
    </row>
    <row r="43" spans="1:8">
      <c r="A43" s="6" t="s">
        <v>59</v>
      </c>
      <c r="B43" s="5">
        <v>4</v>
      </c>
      <c r="C43" s="5">
        <v>6</v>
      </c>
      <c r="D43" s="5"/>
      <c r="E43" s="5"/>
      <c r="F43" s="5"/>
      <c r="G43" s="5"/>
      <c r="H43" s="5">
        <f t="shared" si="0"/>
        <v>10</v>
      </c>
    </row>
    <row r="44" spans="1:8">
      <c r="A44" s="6" t="s">
        <v>60</v>
      </c>
      <c r="B44" s="5">
        <v>1</v>
      </c>
      <c r="C44" s="5">
        <v>3</v>
      </c>
      <c r="D44" s="5"/>
      <c r="E44" s="5"/>
      <c r="F44" s="5"/>
      <c r="G44" s="5"/>
      <c r="H44" s="5">
        <f t="shared" si="0"/>
        <v>4</v>
      </c>
    </row>
    <row r="45" spans="1:8">
      <c r="A45" s="6" t="s">
        <v>61</v>
      </c>
      <c r="B45" s="5">
        <v>0</v>
      </c>
      <c r="C45" s="5">
        <v>3</v>
      </c>
      <c r="D45" s="5"/>
      <c r="E45" s="5"/>
      <c r="F45" s="5"/>
      <c r="G45" s="5"/>
      <c r="H45" s="5">
        <f t="shared" si="0"/>
        <v>3</v>
      </c>
    </row>
    <row r="46" spans="1:8">
      <c r="A46" s="6" t="s">
        <v>62</v>
      </c>
      <c r="B46" s="5">
        <v>8</v>
      </c>
      <c r="C46" s="5"/>
      <c r="D46" s="5"/>
      <c r="E46" s="5"/>
      <c r="F46" s="5"/>
      <c r="G46" s="5"/>
      <c r="H46" s="5">
        <f t="shared" si="0"/>
        <v>8</v>
      </c>
    </row>
    <row r="47" spans="1:8">
      <c r="A47" s="6" t="s">
        <v>63</v>
      </c>
      <c r="B47" s="5">
        <v>0</v>
      </c>
      <c r="C47" s="5">
        <v>10</v>
      </c>
      <c r="D47" s="5"/>
      <c r="E47" s="5"/>
      <c r="F47" s="5"/>
      <c r="G47" s="5"/>
      <c r="H47" s="5">
        <f t="shared" si="0"/>
        <v>10</v>
      </c>
    </row>
    <row r="48" spans="1:8">
      <c r="A48" s="6" t="s">
        <v>64</v>
      </c>
      <c r="B48" s="5">
        <v>4</v>
      </c>
      <c r="C48" s="5">
        <v>6</v>
      </c>
      <c r="D48" s="5"/>
      <c r="E48" s="5"/>
      <c r="F48" s="5"/>
      <c r="G48" s="5"/>
      <c r="H48" s="5">
        <f t="shared" si="0"/>
        <v>10</v>
      </c>
    </row>
    <row r="49" spans="1:8">
      <c r="A49" s="6" t="s">
        <v>65</v>
      </c>
      <c r="B49" s="5">
        <v>0</v>
      </c>
      <c r="C49" s="5">
        <v>3</v>
      </c>
      <c r="D49" s="5"/>
      <c r="E49" s="5"/>
      <c r="F49" s="5"/>
      <c r="G49" s="5"/>
      <c r="H49" s="5">
        <f t="shared" si="0"/>
        <v>3</v>
      </c>
    </row>
    <row r="50" spans="1:8">
      <c r="A50" s="6" t="s">
        <v>66</v>
      </c>
      <c r="B50" s="5">
        <v>0</v>
      </c>
      <c r="C50" s="5">
        <v>3</v>
      </c>
      <c r="D50" s="5"/>
      <c r="E50" s="5"/>
      <c r="F50" s="5"/>
      <c r="G50" s="5"/>
      <c r="H50" s="5">
        <f t="shared" si="0"/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B50"/>
  <sheetViews>
    <sheetView workbookViewId="0" xr3:uid="{51F8DEE0-4D01-5F28-A812-FC0BD7CAC4A5}">
      <selection activeCell="AT1" sqref="AT1:AT2"/>
    </sheetView>
  </sheetViews>
  <sheetFormatPr defaultColWidth="9" defaultRowHeight="15"/>
  <cols>
    <col min="1" max="1" width="40" customWidth="1"/>
    <col min="2" max="19" width="1.77734375" style="15" customWidth="1"/>
    <col min="20" max="36" width="1.77734375" style="97" customWidth="1"/>
    <col min="37" max="45" width="5.77734375" style="97" customWidth="1"/>
    <col min="46" max="46" width="5.109375" style="131" customWidth="1"/>
    <col min="47" max="47" width="5.77734375" style="131" customWidth="1"/>
    <col min="48" max="48" width="5.109375" style="131" customWidth="1"/>
    <col min="49" max="51" width="5.77734375" style="131" customWidth="1"/>
    <col min="52" max="52" width="13.44140625" style="16" customWidth="1"/>
    <col min="53" max="53" width="10" customWidth="1"/>
    <col min="54" max="54" width="11.6640625" customWidth="1"/>
    <col min="55" max="281" width="10" customWidth="1"/>
  </cols>
  <sheetData>
    <row r="1" spans="1:54" s="17" customFormat="1">
      <c r="A1" s="18" t="s">
        <v>68</v>
      </c>
      <c r="B1" s="19">
        <v>43089</v>
      </c>
      <c r="C1" s="19">
        <v>43090</v>
      </c>
      <c r="D1" s="19">
        <v>43091</v>
      </c>
      <c r="E1" s="19">
        <v>43096</v>
      </c>
      <c r="F1" s="19">
        <v>43097</v>
      </c>
      <c r="G1" s="19">
        <v>43098</v>
      </c>
      <c r="H1" s="19">
        <v>43099</v>
      </c>
      <c r="I1" s="19">
        <v>42737</v>
      </c>
      <c r="J1" s="20">
        <v>42739</v>
      </c>
      <c r="K1" s="19">
        <v>42745</v>
      </c>
      <c r="L1" s="19">
        <v>42746</v>
      </c>
      <c r="M1" s="19">
        <v>42747</v>
      </c>
      <c r="N1" s="19">
        <v>42751</v>
      </c>
      <c r="O1" s="19">
        <v>42753</v>
      </c>
      <c r="P1" s="19">
        <v>42758</v>
      </c>
      <c r="Q1" s="19">
        <v>42759</v>
      </c>
      <c r="R1" s="19">
        <v>42761</v>
      </c>
      <c r="S1" s="19">
        <v>42762</v>
      </c>
      <c r="T1" s="20">
        <v>42765</v>
      </c>
      <c r="U1" s="96">
        <v>42768</v>
      </c>
      <c r="V1" s="20">
        <v>42772</v>
      </c>
      <c r="W1" s="96">
        <v>42773</v>
      </c>
      <c r="X1" s="245">
        <v>42779</v>
      </c>
      <c r="Y1" s="243">
        <v>42781</v>
      </c>
      <c r="Z1" s="245">
        <v>42786</v>
      </c>
      <c r="AA1" s="245">
        <v>42789</v>
      </c>
      <c r="AB1" s="243">
        <v>42790</v>
      </c>
      <c r="AC1" s="245">
        <v>42801</v>
      </c>
      <c r="AD1" s="245">
        <v>42807</v>
      </c>
      <c r="AE1" s="245">
        <v>42810</v>
      </c>
      <c r="AF1" s="243">
        <v>42816</v>
      </c>
      <c r="AG1" s="245">
        <v>42824</v>
      </c>
      <c r="AH1" s="245">
        <v>42829</v>
      </c>
      <c r="AI1" s="243">
        <v>42830</v>
      </c>
      <c r="AJ1" s="243">
        <v>42871</v>
      </c>
      <c r="AK1" s="245">
        <v>42878</v>
      </c>
      <c r="AL1" s="245">
        <v>42887</v>
      </c>
      <c r="AM1" s="245">
        <v>42920</v>
      </c>
      <c r="AN1" s="245">
        <v>42923</v>
      </c>
      <c r="AO1" s="245">
        <v>42927</v>
      </c>
      <c r="AP1" s="243">
        <v>42937</v>
      </c>
      <c r="AQ1" s="245">
        <v>42975</v>
      </c>
      <c r="AR1" s="243">
        <v>42977</v>
      </c>
      <c r="AS1" s="243">
        <v>43006</v>
      </c>
      <c r="AT1" s="249"/>
      <c r="AU1" s="247"/>
      <c r="AV1" s="234"/>
      <c r="AW1" s="236"/>
      <c r="AX1" s="236"/>
      <c r="AY1" s="251"/>
      <c r="AZ1" s="21" t="s">
        <v>69</v>
      </c>
    </row>
    <row r="2" spans="1:54" s="22" customFormat="1">
      <c r="A2" s="23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97"/>
      <c r="U2" s="97"/>
      <c r="V2" s="97"/>
      <c r="W2" s="97"/>
      <c r="X2" s="246"/>
      <c r="Y2" s="244"/>
      <c r="Z2" s="246"/>
      <c r="AA2" s="246"/>
      <c r="AB2" s="244"/>
      <c r="AC2" s="246"/>
      <c r="AD2" s="246"/>
      <c r="AE2" s="246"/>
      <c r="AF2" s="244"/>
      <c r="AG2" s="246"/>
      <c r="AH2" s="246"/>
      <c r="AI2" s="244"/>
      <c r="AJ2" s="244"/>
      <c r="AK2" s="246"/>
      <c r="AL2" s="246"/>
      <c r="AM2" s="246"/>
      <c r="AN2" s="246"/>
      <c r="AO2" s="246"/>
      <c r="AP2" s="244"/>
      <c r="AQ2" s="246"/>
      <c r="AR2" s="244"/>
      <c r="AS2" s="244"/>
      <c r="AT2" s="250"/>
      <c r="AU2" s="248"/>
      <c r="AV2" s="235"/>
      <c r="AW2" s="237"/>
      <c r="AX2" s="237"/>
      <c r="AY2" s="252"/>
      <c r="AZ2" s="24"/>
    </row>
    <row r="3" spans="1:54">
      <c r="A3" s="6" t="s">
        <v>2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>
        <v>2</v>
      </c>
      <c r="O3" s="123"/>
      <c r="P3" s="123"/>
      <c r="Q3" s="123"/>
      <c r="R3" s="123"/>
      <c r="S3" s="123"/>
      <c r="T3" s="124">
        <v>5</v>
      </c>
      <c r="U3" s="124"/>
      <c r="V3" s="124"/>
      <c r="W3" s="124">
        <v>1</v>
      </c>
      <c r="X3" s="124"/>
      <c r="Y3" s="124"/>
      <c r="Z3" s="128">
        <v>2</v>
      </c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30"/>
      <c r="AU3" s="130"/>
      <c r="AV3" s="130"/>
      <c r="AW3" s="130"/>
      <c r="AX3" s="130"/>
      <c r="AY3" s="130"/>
      <c r="AZ3" s="5">
        <f>SUM(B3:AY3)</f>
        <v>10</v>
      </c>
      <c r="BA3" s="170"/>
      <c r="BB3" s="168" t="s">
        <v>71</v>
      </c>
    </row>
    <row r="4" spans="1:54">
      <c r="A4" s="6" t="s">
        <v>6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>
        <v>2</v>
      </c>
      <c r="O4" s="123"/>
      <c r="P4" s="123"/>
      <c r="Q4" s="123"/>
      <c r="R4" s="123"/>
      <c r="S4" s="123"/>
      <c r="T4" s="124">
        <v>5</v>
      </c>
      <c r="U4" s="124"/>
      <c r="V4" s="124"/>
      <c r="W4" s="124"/>
      <c r="X4" s="124"/>
      <c r="Y4" s="124"/>
      <c r="Z4" s="128">
        <v>2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30"/>
      <c r="AU4" s="130"/>
      <c r="AV4" s="130"/>
      <c r="AW4" s="130"/>
      <c r="AX4" s="130"/>
      <c r="AY4" s="130"/>
      <c r="AZ4" s="5">
        <f t="shared" ref="AZ4:AZ50" si="0">SUM(B4:AY4)</f>
        <v>9</v>
      </c>
      <c r="BA4" s="160"/>
      <c r="BB4" s="168" t="s">
        <v>72</v>
      </c>
    </row>
    <row r="5" spans="1:54">
      <c r="A5" s="6" t="s">
        <v>8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30"/>
      <c r="AU5" s="130"/>
      <c r="AV5" s="130"/>
      <c r="AW5" s="130"/>
      <c r="AX5" s="130"/>
      <c r="AY5" s="130"/>
      <c r="AZ5" s="5">
        <f t="shared" si="0"/>
        <v>0</v>
      </c>
      <c r="BA5" s="161"/>
      <c r="BB5" s="168" t="s">
        <v>73</v>
      </c>
    </row>
    <row r="6" spans="1:54">
      <c r="A6" s="6" t="s">
        <v>10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>
        <v>3</v>
      </c>
      <c r="S6" s="123"/>
      <c r="T6" s="124"/>
      <c r="U6" s="124"/>
      <c r="V6" s="124"/>
      <c r="W6" s="125">
        <v>1</v>
      </c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30"/>
      <c r="AU6" s="130"/>
      <c r="AV6" s="130"/>
      <c r="AW6" s="130"/>
      <c r="AX6" s="130"/>
      <c r="AY6" s="130"/>
      <c r="AZ6" s="5">
        <f t="shared" si="0"/>
        <v>4</v>
      </c>
      <c r="BA6" s="165"/>
      <c r="BB6" s="168" t="s">
        <v>74</v>
      </c>
    </row>
    <row r="7" spans="1:54">
      <c r="A7" s="6" t="s">
        <v>13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30"/>
      <c r="AU7" s="130"/>
      <c r="AV7" s="130"/>
      <c r="AW7" s="130"/>
      <c r="AX7" s="130"/>
      <c r="AY7" s="130"/>
      <c r="AZ7" s="5">
        <f t="shared" si="0"/>
        <v>0</v>
      </c>
    </row>
    <row r="8" spans="1:54">
      <c r="A8" s="6" t="s">
        <v>15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>
        <v>1</v>
      </c>
      <c r="R8" s="123"/>
      <c r="S8" s="123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30"/>
      <c r="AU8" s="130"/>
      <c r="AV8" s="130"/>
      <c r="AW8" s="130"/>
      <c r="AX8" s="130"/>
      <c r="AY8" s="130"/>
      <c r="AZ8" s="5">
        <f t="shared" si="0"/>
        <v>1</v>
      </c>
    </row>
    <row r="9" spans="1:54">
      <c r="A9" s="6" t="s">
        <v>17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30"/>
      <c r="AU9" s="130"/>
      <c r="AV9" s="130"/>
      <c r="AW9" s="130"/>
      <c r="AX9" s="130"/>
      <c r="AY9" s="130"/>
      <c r="AZ9" s="5">
        <f t="shared" si="0"/>
        <v>0</v>
      </c>
    </row>
    <row r="10" spans="1:54">
      <c r="A10" s="6" t="s">
        <v>19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>
        <v>1</v>
      </c>
      <c r="P10" s="123"/>
      <c r="Q10" s="123"/>
      <c r="R10" s="123">
        <v>1</v>
      </c>
      <c r="S10" s="123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30"/>
      <c r="AU10" s="130"/>
      <c r="AV10" s="130"/>
      <c r="AW10" s="130"/>
      <c r="AX10" s="130"/>
      <c r="AY10" s="130"/>
      <c r="AZ10" s="5">
        <f t="shared" si="0"/>
        <v>2</v>
      </c>
    </row>
    <row r="11" spans="1:54">
      <c r="A11" s="6" t="s">
        <v>21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>
        <v>1</v>
      </c>
      <c r="S11" s="123"/>
      <c r="T11" s="124">
        <v>1</v>
      </c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30"/>
      <c r="AU11" s="130"/>
      <c r="AV11" s="130"/>
      <c r="AW11" s="130"/>
      <c r="AX11" s="130"/>
      <c r="AY11" s="130"/>
      <c r="AZ11" s="5">
        <f t="shared" si="0"/>
        <v>2</v>
      </c>
    </row>
    <row r="12" spans="1:54">
      <c r="A12" s="6" t="s">
        <v>23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30"/>
      <c r="AU12" s="130"/>
      <c r="AV12" s="130"/>
      <c r="AW12" s="130"/>
      <c r="AX12" s="130"/>
      <c r="AY12" s="130"/>
      <c r="AZ12" s="5">
        <f t="shared" si="0"/>
        <v>0</v>
      </c>
    </row>
    <row r="13" spans="1:54">
      <c r="A13" s="6" t="s">
        <v>25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8">
        <v>2</v>
      </c>
      <c r="AN13" s="124"/>
      <c r="AO13" s="124"/>
      <c r="AP13" s="124">
        <v>1</v>
      </c>
      <c r="AQ13" s="124"/>
      <c r="AR13" s="124"/>
      <c r="AS13" s="124"/>
      <c r="AT13" s="130"/>
      <c r="AU13" s="130"/>
      <c r="AV13" s="130"/>
      <c r="AW13" s="130"/>
      <c r="AX13" s="130"/>
      <c r="AY13" s="130"/>
      <c r="AZ13" s="5">
        <f t="shared" si="0"/>
        <v>3</v>
      </c>
    </row>
    <row r="14" spans="1:54">
      <c r="A14" s="6" t="s">
        <v>27</v>
      </c>
      <c r="B14" s="123">
        <v>1</v>
      </c>
      <c r="C14" s="123"/>
      <c r="D14" s="123"/>
      <c r="E14" s="123"/>
      <c r="F14" s="123"/>
      <c r="G14" s="123"/>
      <c r="H14" s="123"/>
      <c r="I14" s="123">
        <v>1</v>
      </c>
      <c r="J14" s="123">
        <v>1</v>
      </c>
      <c r="K14" s="123"/>
      <c r="L14" s="123"/>
      <c r="M14" s="123"/>
      <c r="N14" s="123"/>
      <c r="O14" s="123"/>
      <c r="P14" s="123"/>
      <c r="Q14" s="123"/>
      <c r="R14" s="123"/>
      <c r="S14" s="123">
        <v>1</v>
      </c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30">
        <v>1</v>
      </c>
      <c r="AU14" s="130"/>
      <c r="AV14" s="130"/>
      <c r="AW14" s="130"/>
      <c r="AX14" s="130"/>
      <c r="AY14" s="130"/>
      <c r="AZ14" s="5">
        <f t="shared" si="0"/>
        <v>5</v>
      </c>
    </row>
    <row r="15" spans="1:54">
      <c r="A15" s="6" t="s">
        <v>28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8">
        <v>2</v>
      </c>
      <c r="AN15" s="124"/>
      <c r="AO15" s="124"/>
      <c r="AP15" s="124">
        <v>1</v>
      </c>
      <c r="AQ15" s="124"/>
      <c r="AR15" s="124"/>
      <c r="AS15" s="124"/>
      <c r="AT15" s="130"/>
      <c r="AU15" s="130"/>
      <c r="AV15" s="130"/>
      <c r="AW15" s="130"/>
      <c r="AX15" s="130"/>
      <c r="AY15" s="130"/>
      <c r="AZ15" s="5">
        <f t="shared" si="0"/>
        <v>3</v>
      </c>
    </row>
    <row r="16" spans="1:54">
      <c r="A16" s="6" t="s">
        <v>29</v>
      </c>
      <c r="B16" s="123"/>
      <c r="C16" s="123"/>
      <c r="D16" s="123"/>
      <c r="E16" s="123"/>
      <c r="F16" s="123"/>
      <c r="G16" s="123"/>
      <c r="H16" s="123"/>
      <c r="I16" s="123"/>
      <c r="J16" s="123">
        <v>1</v>
      </c>
      <c r="K16" s="123"/>
      <c r="L16" s="123"/>
      <c r="M16" s="123"/>
      <c r="N16" s="123"/>
      <c r="O16" s="123"/>
      <c r="P16" s="123"/>
      <c r="Q16" s="123"/>
      <c r="R16" s="123"/>
      <c r="S16" s="123">
        <v>1</v>
      </c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>
        <v>1</v>
      </c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30"/>
      <c r="AU16" s="130"/>
      <c r="AV16" s="130"/>
      <c r="AW16" s="130"/>
      <c r="AX16" s="130"/>
      <c r="AY16" s="130"/>
      <c r="AZ16" s="5">
        <f t="shared" si="0"/>
        <v>3</v>
      </c>
    </row>
    <row r="17" spans="1:52">
      <c r="A17" s="6" t="s">
        <v>30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4">
        <v>1</v>
      </c>
      <c r="U17" s="124"/>
      <c r="V17" s="124"/>
      <c r="W17" s="124"/>
      <c r="X17" s="124"/>
      <c r="Y17" s="124"/>
      <c r="Z17" s="128">
        <v>1</v>
      </c>
      <c r="AA17" s="124"/>
      <c r="AB17" s="124">
        <v>1</v>
      </c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30"/>
      <c r="AU17" s="130"/>
      <c r="AV17" s="130"/>
      <c r="AW17" s="130"/>
      <c r="AX17" s="130"/>
      <c r="AY17" s="130"/>
      <c r="AZ17" s="5">
        <f t="shared" si="0"/>
        <v>3</v>
      </c>
    </row>
    <row r="18" spans="1:52">
      <c r="A18" s="6" t="s">
        <v>31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>
        <v>1</v>
      </c>
      <c r="Q18" s="123"/>
      <c r="R18" s="123"/>
      <c r="S18" s="123">
        <v>1</v>
      </c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62">
        <v>1</v>
      </c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8">
        <v>1</v>
      </c>
      <c r="AP18" s="124"/>
      <c r="AQ18" s="124"/>
      <c r="AR18" s="124"/>
      <c r="AS18" s="124"/>
      <c r="AT18" s="130"/>
      <c r="AU18" s="130"/>
      <c r="AV18" s="130"/>
      <c r="AW18" s="130"/>
      <c r="AX18" s="130"/>
      <c r="AY18" s="130"/>
      <c r="AZ18" s="5">
        <f t="shared" si="0"/>
        <v>4</v>
      </c>
    </row>
    <row r="19" spans="1:52">
      <c r="A19" s="6" t="s">
        <v>32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>
        <v>1</v>
      </c>
      <c r="U19" s="124"/>
      <c r="V19" s="124"/>
      <c r="W19" s="124"/>
      <c r="X19" s="128">
        <v>1</v>
      </c>
      <c r="Z19" s="124"/>
      <c r="AA19" s="124"/>
      <c r="AB19" s="124"/>
      <c r="AC19" s="124"/>
      <c r="AD19" s="124"/>
      <c r="AE19" s="128">
        <v>1</v>
      </c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30"/>
      <c r="AU19" s="130"/>
      <c r="AV19" s="130"/>
      <c r="AW19" s="130"/>
      <c r="AX19" s="130"/>
      <c r="AY19" s="130"/>
      <c r="AZ19" s="5">
        <f t="shared" si="0"/>
        <v>3</v>
      </c>
    </row>
    <row r="20" spans="1:52">
      <c r="A20" s="6" t="s">
        <v>33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>
        <v>1</v>
      </c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62">
        <v>1</v>
      </c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>
        <v>1</v>
      </c>
      <c r="AQ20" s="124"/>
      <c r="AR20" s="124"/>
      <c r="AS20" s="124">
        <v>1</v>
      </c>
      <c r="AT20" s="130"/>
      <c r="AU20" s="130"/>
      <c r="AV20" s="130"/>
      <c r="AW20" s="130"/>
      <c r="AX20" s="130"/>
      <c r="AY20" s="130"/>
      <c r="AZ20" s="5">
        <f t="shared" si="0"/>
        <v>4</v>
      </c>
    </row>
    <row r="21" spans="1:52">
      <c r="A21" s="6" t="s">
        <v>34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30"/>
      <c r="AU21" s="130"/>
      <c r="AV21" s="130"/>
      <c r="AW21" s="130"/>
      <c r="AX21" s="130"/>
      <c r="AY21" s="130"/>
      <c r="AZ21" s="5">
        <f t="shared" si="0"/>
        <v>0</v>
      </c>
    </row>
    <row r="22" spans="1:52">
      <c r="A22" s="6" t="s">
        <v>35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30"/>
      <c r="AU22" s="130"/>
      <c r="AV22" s="130"/>
      <c r="AW22" s="130"/>
      <c r="AX22" s="130"/>
      <c r="AY22" s="130"/>
      <c r="AZ22" s="5">
        <f t="shared" si="0"/>
        <v>0</v>
      </c>
    </row>
    <row r="23" spans="1:52">
      <c r="A23" s="6" t="s">
        <v>37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>
        <v>1</v>
      </c>
      <c r="P23" s="123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30"/>
      <c r="AU23" s="130"/>
      <c r="AV23" s="130"/>
      <c r="AW23" s="130"/>
      <c r="AX23" s="130"/>
      <c r="AY23" s="130"/>
      <c r="AZ23" s="5">
        <f t="shared" si="0"/>
        <v>1</v>
      </c>
    </row>
    <row r="24" spans="1:52">
      <c r="A24" s="6" t="s">
        <v>38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30"/>
      <c r="AU24" s="130"/>
      <c r="AV24" s="130"/>
      <c r="AW24" s="130"/>
      <c r="AX24" s="130"/>
      <c r="AY24" s="130"/>
      <c r="AZ24" s="5">
        <f t="shared" si="0"/>
        <v>0</v>
      </c>
    </row>
    <row r="25" spans="1:52">
      <c r="A25" s="6" t="s">
        <v>39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30"/>
      <c r="AU25" s="130"/>
      <c r="AV25" s="130"/>
      <c r="AW25" s="130"/>
      <c r="AX25" s="130"/>
      <c r="AY25" s="130"/>
      <c r="AZ25" s="5">
        <f t="shared" si="0"/>
        <v>0</v>
      </c>
    </row>
    <row r="26" spans="1:52">
      <c r="A26" s="6" t="s">
        <v>40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>
        <v>1</v>
      </c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30"/>
      <c r="AU26" s="130"/>
      <c r="AV26" s="130"/>
      <c r="AW26" s="130"/>
      <c r="AX26" s="130"/>
      <c r="AY26" s="130"/>
      <c r="AZ26" s="5">
        <f t="shared" si="0"/>
        <v>1</v>
      </c>
    </row>
    <row r="27" spans="1:52">
      <c r="A27" s="6" t="s">
        <v>41</v>
      </c>
      <c r="B27" s="123">
        <v>2</v>
      </c>
      <c r="C27" s="123">
        <v>2</v>
      </c>
      <c r="D27" s="123"/>
      <c r="E27" s="123">
        <v>1</v>
      </c>
      <c r="F27" s="123">
        <v>2</v>
      </c>
      <c r="G27" s="123">
        <v>1</v>
      </c>
      <c r="H27" s="123">
        <v>1</v>
      </c>
      <c r="I27" s="123"/>
      <c r="J27" s="123"/>
      <c r="K27" s="123">
        <v>1</v>
      </c>
      <c r="L27" s="123">
        <v>4</v>
      </c>
      <c r="M27" s="123">
        <v>6</v>
      </c>
      <c r="N27" s="123"/>
      <c r="O27" s="123"/>
      <c r="P27" s="123"/>
      <c r="Q27" s="123"/>
      <c r="R27" s="123"/>
      <c r="S27" s="123"/>
      <c r="T27" s="124"/>
      <c r="U27" s="124"/>
      <c r="V27" s="124">
        <v>1</v>
      </c>
      <c r="W27" s="124"/>
      <c r="X27" s="124">
        <v>1</v>
      </c>
      <c r="Y27" s="124">
        <v>1</v>
      </c>
      <c r="Z27" s="124"/>
      <c r="AA27" s="124"/>
      <c r="AB27" s="124"/>
      <c r="AC27" s="124"/>
      <c r="AD27" s="124">
        <v>1</v>
      </c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30"/>
      <c r="AU27" s="130"/>
      <c r="AV27" s="130"/>
      <c r="AW27" s="130"/>
      <c r="AX27" s="130"/>
      <c r="AY27" s="130"/>
      <c r="AZ27" s="5">
        <f t="shared" si="0"/>
        <v>24</v>
      </c>
    </row>
    <row r="28" spans="1:52">
      <c r="A28" s="6" t="s">
        <v>42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30"/>
      <c r="AU28" s="130"/>
      <c r="AV28" s="130"/>
      <c r="AW28" s="130"/>
      <c r="AX28" s="130"/>
      <c r="AY28" s="130"/>
      <c r="AZ28" s="5">
        <f t="shared" si="0"/>
        <v>0</v>
      </c>
    </row>
    <row r="29" spans="1:52">
      <c r="A29" s="6" t="s">
        <v>43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>
        <v>1</v>
      </c>
      <c r="AK29" s="124"/>
      <c r="AL29" s="124"/>
      <c r="AM29" s="124"/>
      <c r="AN29" s="124"/>
      <c r="AO29" s="124"/>
      <c r="AP29" s="124"/>
      <c r="AQ29" s="124"/>
      <c r="AR29" s="124"/>
      <c r="AS29" s="124"/>
      <c r="AT29" s="130"/>
      <c r="AU29" s="130"/>
      <c r="AV29" s="130"/>
      <c r="AW29" s="130"/>
      <c r="AX29" s="130"/>
      <c r="AY29" s="130"/>
      <c r="AZ29" s="5">
        <f t="shared" si="0"/>
        <v>1</v>
      </c>
    </row>
    <row r="30" spans="1:52">
      <c r="A30" s="6" t="s">
        <v>44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30"/>
      <c r="AU30" s="130"/>
      <c r="AV30" s="130"/>
      <c r="AW30" s="130"/>
      <c r="AX30" s="130"/>
      <c r="AY30" s="130"/>
      <c r="AZ30" s="5">
        <f t="shared" si="0"/>
        <v>0</v>
      </c>
    </row>
    <row r="31" spans="1:52">
      <c r="A31" s="6" t="s">
        <v>45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>
        <v>1</v>
      </c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30"/>
      <c r="AU31" s="130"/>
      <c r="AV31" s="130"/>
      <c r="AW31" s="130"/>
      <c r="AX31" s="130"/>
      <c r="AY31" s="130"/>
      <c r="AZ31" s="5">
        <f t="shared" si="0"/>
        <v>1</v>
      </c>
    </row>
    <row r="32" spans="1:52">
      <c r="A32" s="6" t="s">
        <v>46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30"/>
      <c r="AU32" s="130"/>
      <c r="AV32" s="130"/>
      <c r="AW32" s="130"/>
      <c r="AX32" s="130"/>
      <c r="AY32" s="130"/>
      <c r="AZ32" s="5">
        <f t="shared" si="0"/>
        <v>0</v>
      </c>
    </row>
    <row r="33" spans="1:52">
      <c r="A33" s="6" t="s">
        <v>47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30"/>
      <c r="AU33" s="130"/>
      <c r="AV33" s="130"/>
      <c r="AW33" s="130"/>
      <c r="AX33" s="130"/>
      <c r="AY33" s="130"/>
      <c r="AZ33" s="5">
        <f t="shared" si="0"/>
        <v>0</v>
      </c>
    </row>
    <row r="34" spans="1:52">
      <c r="A34" s="6" t="s">
        <v>48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30"/>
      <c r="AU34" s="130"/>
      <c r="AV34" s="130"/>
      <c r="AW34" s="130"/>
      <c r="AX34" s="130"/>
      <c r="AY34" s="130"/>
      <c r="AZ34" s="5">
        <f t="shared" si="0"/>
        <v>0</v>
      </c>
    </row>
    <row r="35" spans="1:52">
      <c r="A35" s="6" t="s">
        <v>49</v>
      </c>
      <c r="B35" s="123"/>
      <c r="C35" s="123"/>
      <c r="D35" s="123">
        <v>1</v>
      </c>
      <c r="E35" s="123"/>
      <c r="F35" s="123"/>
      <c r="G35" s="123"/>
      <c r="H35" s="123"/>
      <c r="I35" s="123">
        <v>1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4"/>
      <c r="U35" s="124">
        <v>1</v>
      </c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30"/>
      <c r="AU35" s="130"/>
      <c r="AV35" s="130"/>
      <c r="AW35" s="130"/>
      <c r="AX35" s="130"/>
      <c r="AY35" s="130"/>
      <c r="AZ35" s="5">
        <f t="shared" si="0"/>
        <v>3</v>
      </c>
    </row>
    <row r="36" spans="1:52">
      <c r="A36" s="6" t="s">
        <v>50</v>
      </c>
      <c r="B36" s="123"/>
      <c r="C36" s="123"/>
      <c r="D36" s="123">
        <v>1</v>
      </c>
      <c r="E36" s="123"/>
      <c r="F36" s="123">
        <v>1</v>
      </c>
      <c r="G36" s="123"/>
      <c r="H36" s="123"/>
      <c r="I36" s="123"/>
      <c r="J36" s="123"/>
      <c r="K36" s="123"/>
      <c r="L36" s="123"/>
      <c r="M36" s="123"/>
      <c r="N36" s="123">
        <v>1</v>
      </c>
      <c r="O36" s="123"/>
      <c r="P36" s="123"/>
      <c r="Q36" s="123"/>
      <c r="R36" s="123"/>
      <c r="S36" s="123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30"/>
      <c r="AU36" s="130"/>
      <c r="AV36" s="130"/>
      <c r="AW36" s="130"/>
      <c r="AX36" s="130"/>
      <c r="AY36" s="130"/>
      <c r="AZ36" s="5">
        <f t="shared" si="0"/>
        <v>3</v>
      </c>
    </row>
    <row r="37" spans="1:52">
      <c r="A37" s="6" t="s">
        <v>51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30"/>
      <c r="AU37" s="130"/>
      <c r="AV37" s="130"/>
      <c r="AW37" s="130"/>
      <c r="AX37" s="130"/>
      <c r="AY37" s="130"/>
      <c r="AZ37" s="5">
        <f t="shared" si="0"/>
        <v>0</v>
      </c>
    </row>
    <row r="38" spans="1:52">
      <c r="A38" s="6" t="s">
        <v>52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30"/>
      <c r="AU38" s="130"/>
      <c r="AV38" s="130"/>
      <c r="AW38" s="130"/>
      <c r="AX38" s="130"/>
      <c r="AY38" s="130"/>
      <c r="AZ38" s="5">
        <f t="shared" si="0"/>
        <v>0</v>
      </c>
    </row>
    <row r="39" spans="1:52" ht="14.25" customHeight="1">
      <c r="A39" s="6" t="s">
        <v>53</v>
      </c>
      <c r="B39" s="123"/>
      <c r="C39" s="123"/>
      <c r="D39" s="123"/>
      <c r="E39" s="123"/>
      <c r="F39" s="123"/>
      <c r="G39" s="123"/>
      <c r="H39" s="123"/>
      <c r="I39" s="123"/>
      <c r="J39" s="123">
        <v>1</v>
      </c>
      <c r="K39" s="123"/>
      <c r="L39" s="123"/>
      <c r="M39" s="123"/>
      <c r="N39" s="123">
        <v>2</v>
      </c>
      <c r="O39" s="123"/>
      <c r="P39" s="123"/>
      <c r="Q39" s="123"/>
      <c r="R39" s="123"/>
      <c r="S39" s="123"/>
      <c r="T39" s="124"/>
      <c r="U39" s="124"/>
      <c r="V39" s="124"/>
      <c r="W39" s="124"/>
      <c r="X39" s="128">
        <v>1</v>
      </c>
      <c r="Y39" s="124"/>
      <c r="Z39" s="124"/>
      <c r="AA39" s="124"/>
      <c r="AB39" s="125">
        <v>2</v>
      </c>
      <c r="AC39" s="124"/>
      <c r="AD39" s="124">
        <v>1</v>
      </c>
      <c r="AE39" s="124"/>
      <c r="AF39" s="124"/>
      <c r="AG39" s="124"/>
      <c r="AH39" s="124"/>
      <c r="AI39" s="124"/>
      <c r="AJ39" s="124">
        <v>1</v>
      </c>
      <c r="AK39" s="128">
        <v>1</v>
      </c>
      <c r="AL39" s="124"/>
      <c r="AM39" s="124"/>
      <c r="AN39" s="124"/>
      <c r="AO39" s="124"/>
      <c r="AP39" s="124"/>
      <c r="AQ39" s="124"/>
      <c r="AR39" s="124"/>
      <c r="AS39" s="124">
        <v>1</v>
      </c>
      <c r="AT39" s="130"/>
      <c r="AU39" s="130"/>
      <c r="AV39" s="130"/>
      <c r="AW39" s="130"/>
      <c r="AX39" s="130"/>
      <c r="AY39" s="130"/>
      <c r="AZ39" s="5">
        <f t="shared" si="0"/>
        <v>10</v>
      </c>
    </row>
    <row r="40" spans="1:52">
      <c r="A40" s="6" t="s">
        <v>55</v>
      </c>
      <c r="B40" s="123"/>
      <c r="C40" s="123">
        <v>1</v>
      </c>
      <c r="D40" s="123"/>
      <c r="E40" s="123"/>
      <c r="F40" s="123"/>
      <c r="G40" s="123"/>
      <c r="H40" s="123"/>
      <c r="I40" s="123"/>
      <c r="J40" s="123">
        <v>1</v>
      </c>
      <c r="K40" s="123"/>
      <c r="L40" s="123"/>
      <c r="M40" s="123"/>
      <c r="N40" s="123">
        <v>2</v>
      </c>
      <c r="O40" s="123"/>
      <c r="P40" s="123"/>
      <c r="Q40" s="123"/>
      <c r="R40" s="123"/>
      <c r="S40" s="123"/>
      <c r="T40" s="124"/>
      <c r="U40" s="124"/>
      <c r="V40" s="124"/>
      <c r="W40" s="124"/>
      <c r="X40" s="128">
        <v>1</v>
      </c>
      <c r="Y40" s="124"/>
      <c r="Z40" s="124"/>
      <c r="AA40" s="124"/>
      <c r="AB40" s="125">
        <v>1</v>
      </c>
      <c r="AC40" s="124"/>
      <c r="AD40" s="124"/>
      <c r="AE40" s="124"/>
      <c r="AF40" s="124"/>
      <c r="AG40" s="124"/>
      <c r="AH40" s="124"/>
      <c r="AI40" s="124"/>
      <c r="AJ40" s="124"/>
      <c r="AL40" s="124"/>
      <c r="AM40" s="128">
        <v>1</v>
      </c>
      <c r="AN40" s="124"/>
      <c r="AO40" s="124"/>
      <c r="AP40" s="124"/>
      <c r="AQ40" s="124">
        <v>0</v>
      </c>
      <c r="AR40" s="124"/>
      <c r="AS40" s="124"/>
      <c r="AT40" s="130"/>
      <c r="AU40" s="130"/>
      <c r="AV40" s="130"/>
      <c r="AW40" s="130"/>
      <c r="AX40" s="130"/>
      <c r="AY40" s="130"/>
      <c r="AZ40" s="5">
        <f t="shared" si="0"/>
        <v>7</v>
      </c>
    </row>
    <row r="41" spans="1:52">
      <c r="A41" s="6" t="s">
        <v>57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>
        <v>2</v>
      </c>
      <c r="O41" s="123"/>
      <c r="P41" s="123"/>
      <c r="Q41" s="123"/>
      <c r="R41" s="123"/>
      <c r="S41" s="123"/>
      <c r="T41" s="124"/>
      <c r="U41" s="124"/>
      <c r="V41" s="124"/>
      <c r="W41" s="124"/>
      <c r="X41" s="124"/>
      <c r="Y41" s="124"/>
      <c r="Z41" s="128">
        <v>1</v>
      </c>
      <c r="AA41" s="124"/>
      <c r="AB41" s="125">
        <v>1</v>
      </c>
      <c r="AC41" s="133">
        <v>2</v>
      </c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30"/>
      <c r="AU41" s="130"/>
      <c r="AV41" s="130"/>
      <c r="AW41" s="130"/>
      <c r="AX41" s="130"/>
      <c r="AY41" s="130"/>
      <c r="AZ41" s="5">
        <f t="shared" si="0"/>
        <v>6</v>
      </c>
    </row>
    <row r="42" spans="1:52">
      <c r="A42" s="6" t="s">
        <v>58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>
        <v>2</v>
      </c>
      <c r="O42" s="123"/>
      <c r="P42" s="123"/>
      <c r="Q42" s="123">
        <v>1</v>
      </c>
      <c r="R42" s="123"/>
      <c r="S42" s="123"/>
      <c r="T42" s="124"/>
      <c r="U42" s="124"/>
      <c r="V42" s="124"/>
      <c r="W42" s="124"/>
      <c r="X42" s="124"/>
      <c r="Y42" s="124"/>
      <c r="Z42" s="124">
        <v>3</v>
      </c>
      <c r="AA42" s="124"/>
      <c r="AB42" s="125">
        <v>4</v>
      </c>
      <c r="AC42" s="133">
        <v>3</v>
      </c>
      <c r="AD42" s="124"/>
      <c r="AE42" s="124"/>
      <c r="AF42" s="124">
        <v>1</v>
      </c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30"/>
      <c r="AU42" s="130"/>
      <c r="AV42" s="130"/>
      <c r="AW42" s="130"/>
      <c r="AX42" s="130"/>
      <c r="AY42" s="130"/>
      <c r="AZ42" s="5">
        <f t="shared" si="0"/>
        <v>14</v>
      </c>
    </row>
    <row r="43" spans="1:52">
      <c r="A43" s="6" t="s">
        <v>59</v>
      </c>
      <c r="B43" s="123"/>
      <c r="C43" s="123"/>
      <c r="D43" s="123"/>
      <c r="E43" s="123"/>
      <c r="F43" s="123">
        <v>1</v>
      </c>
      <c r="G43" s="123"/>
      <c r="H43" s="123"/>
      <c r="I43" s="123"/>
      <c r="J43" s="123"/>
      <c r="K43" s="123"/>
      <c r="L43" s="123"/>
      <c r="M43" s="123"/>
      <c r="N43" s="123">
        <v>2</v>
      </c>
      <c r="O43" s="123"/>
      <c r="P43" s="123"/>
      <c r="Q43" s="123">
        <v>1</v>
      </c>
      <c r="R43" s="123"/>
      <c r="S43" s="123"/>
      <c r="T43" s="124"/>
      <c r="U43" s="124"/>
      <c r="V43" s="124"/>
      <c r="W43" s="124"/>
      <c r="X43" s="124"/>
      <c r="Y43" s="124"/>
      <c r="Z43" s="128">
        <v>5</v>
      </c>
      <c r="AA43" s="124"/>
      <c r="AB43" s="125">
        <v>1</v>
      </c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30"/>
      <c r="AU43" s="130"/>
      <c r="AV43" s="130"/>
      <c r="AW43" s="130"/>
      <c r="AX43" s="130"/>
      <c r="AY43" s="130"/>
      <c r="AZ43" s="5">
        <f t="shared" si="0"/>
        <v>10</v>
      </c>
    </row>
    <row r="44" spans="1:52">
      <c r="A44" s="6" t="s">
        <v>60</v>
      </c>
      <c r="B44" s="123">
        <v>1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>
        <v>2</v>
      </c>
      <c r="O44" s="123"/>
      <c r="P44" s="123"/>
      <c r="Q44" s="123"/>
      <c r="R44" s="123"/>
      <c r="S44" s="123"/>
      <c r="T44" s="124"/>
      <c r="U44" s="124"/>
      <c r="V44" s="124"/>
      <c r="W44" s="125">
        <v>1</v>
      </c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30"/>
      <c r="AU44" s="130"/>
      <c r="AV44" s="130"/>
      <c r="AW44" s="130"/>
      <c r="AX44" s="130"/>
      <c r="AY44" s="130"/>
      <c r="AZ44" s="5">
        <f t="shared" si="0"/>
        <v>4</v>
      </c>
    </row>
    <row r="45" spans="1:52">
      <c r="A45" s="6" t="s">
        <v>61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>
        <v>2</v>
      </c>
      <c r="O45" s="123"/>
      <c r="P45" s="123"/>
      <c r="Q45" s="123"/>
      <c r="R45" s="123"/>
      <c r="S45" s="123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30"/>
      <c r="AU45" s="130"/>
      <c r="AV45" s="130"/>
      <c r="AW45" s="130"/>
      <c r="AX45" s="130"/>
      <c r="AY45" s="130"/>
      <c r="AZ45" s="5">
        <f t="shared" si="0"/>
        <v>2</v>
      </c>
    </row>
    <row r="46" spans="1:52">
      <c r="A46" s="6" t="s">
        <v>62</v>
      </c>
      <c r="B46" s="123"/>
      <c r="C46" s="123"/>
      <c r="D46" s="123"/>
      <c r="E46" s="123">
        <v>1</v>
      </c>
      <c r="F46" s="123"/>
      <c r="G46" s="123"/>
      <c r="H46" s="123"/>
      <c r="I46" s="123"/>
      <c r="J46" s="123"/>
      <c r="K46" s="123"/>
      <c r="L46" s="123"/>
      <c r="M46" s="123"/>
      <c r="N46" s="123">
        <v>2</v>
      </c>
      <c r="O46" s="123"/>
      <c r="P46" s="123"/>
      <c r="Q46" s="123"/>
      <c r="R46" s="123"/>
      <c r="S46" s="123"/>
      <c r="T46" s="124"/>
      <c r="U46" s="124"/>
      <c r="V46" s="124"/>
      <c r="W46" s="124"/>
      <c r="X46" s="124"/>
      <c r="Y46" s="124"/>
      <c r="Z46" s="128">
        <v>1</v>
      </c>
      <c r="AA46" s="124"/>
      <c r="AB46" s="125">
        <v>2</v>
      </c>
      <c r="AC46" s="133">
        <v>2</v>
      </c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30"/>
      <c r="AU46" s="130"/>
      <c r="AV46" s="130"/>
      <c r="AW46" s="130"/>
      <c r="AX46" s="130"/>
      <c r="AY46" s="130"/>
      <c r="AZ46" s="5">
        <f t="shared" si="0"/>
        <v>8</v>
      </c>
    </row>
    <row r="47" spans="1:52">
      <c r="A47" s="6" t="s">
        <v>63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>
        <v>2</v>
      </c>
      <c r="O47" s="123"/>
      <c r="P47" s="123"/>
      <c r="Q47" s="123"/>
      <c r="R47" s="123"/>
      <c r="S47" s="123"/>
      <c r="T47" s="124"/>
      <c r="U47" s="124"/>
      <c r="V47" s="124"/>
      <c r="W47" s="124"/>
      <c r="X47" s="124"/>
      <c r="Y47" s="124"/>
      <c r="Z47" s="124"/>
      <c r="AA47" s="124"/>
      <c r="AB47" s="124"/>
      <c r="AC47" s="133">
        <v>3</v>
      </c>
      <c r="AD47" s="124"/>
      <c r="AE47" s="124"/>
      <c r="AF47" s="124">
        <v>1</v>
      </c>
      <c r="AG47" s="124"/>
      <c r="AH47" s="124"/>
      <c r="AI47" s="124"/>
      <c r="AJ47" s="124"/>
      <c r="AK47" s="124"/>
      <c r="AL47" s="124"/>
      <c r="AM47" s="124"/>
      <c r="AN47" s="128">
        <v>1</v>
      </c>
      <c r="AO47" s="124"/>
      <c r="AP47" s="124"/>
      <c r="AQ47" s="124"/>
      <c r="AR47" s="124">
        <v>0</v>
      </c>
      <c r="AS47" s="124">
        <v>1</v>
      </c>
      <c r="AT47" s="130"/>
      <c r="AU47" s="130"/>
      <c r="AV47" s="130"/>
      <c r="AW47" s="130"/>
      <c r="AX47" s="130"/>
      <c r="AY47" s="130"/>
      <c r="AZ47" s="5">
        <f t="shared" si="0"/>
        <v>8</v>
      </c>
    </row>
    <row r="48" spans="1:52">
      <c r="A48" s="6" t="s">
        <v>64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>
        <v>2</v>
      </c>
      <c r="O48" s="123"/>
      <c r="P48" s="123"/>
      <c r="Q48" s="123"/>
      <c r="R48" s="123"/>
      <c r="S48" s="123"/>
      <c r="T48" s="124"/>
      <c r="U48" s="124"/>
      <c r="V48" s="124"/>
      <c r="W48" s="124"/>
      <c r="X48" s="124"/>
      <c r="Y48" s="124"/>
      <c r="Z48" s="124"/>
      <c r="AA48" s="124"/>
      <c r="AB48" s="125">
        <v>2</v>
      </c>
      <c r="AC48" s="124"/>
      <c r="AD48" s="124"/>
      <c r="AE48" s="124"/>
      <c r="AF48" s="124"/>
      <c r="AG48" s="124"/>
      <c r="AH48" s="124"/>
      <c r="AI48" s="124"/>
      <c r="AJ48" s="124"/>
      <c r="AK48" s="124"/>
      <c r="AL48" s="128">
        <v>1</v>
      </c>
      <c r="AM48" s="124"/>
      <c r="AN48" s="124"/>
      <c r="AO48" s="124"/>
      <c r="AP48" s="124"/>
      <c r="AQ48" s="124"/>
      <c r="AR48" s="124"/>
      <c r="AS48" s="124"/>
      <c r="AT48" s="130"/>
      <c r="AU48" s="130"/>
      <c r="AV48" s="130"/>
      <c r="AW48" s="130"/>
      <c r="AX48" s="130"/>
      <c r="AY48" s="130"/>
      <c r="AZ48" s="5">
        <f t="shared" si="0"/>
        <v>5</v>
      </c>
    </row>
    <row r="49" spans="1:52">
      <c r="A49" s="6" t="s">
        <v>65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>
        <v>2</v>
      </c>
      <c r="O49" s="123"/>
      <c r="P49" s="123"/>
      <c r="Q49" s="123"/>
      <c r="R49" s="123"/>
      <c r="S49" s="123"/>
      <c r="T49" s="124"/>
      <c r="U49" s="124"/>
      <c r="V49" s="124"/>
      <c r="W49" s="124"/>
      <c r="X49" s="124"/>
      <c r="Y49" s="124"/>
      <c r="Z49" s="124"/>
      <c r="AA49" s="124">
        <v>1</v>
      </c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30"/>
      <c r="AU49" s="130"/>
      <c r="AV49" s="130"/>
      <c r="AW49" s="130"/>
      <c r="AX49" s="130"/>
      <c r="AY49" s="130"/>
      <c r="AZ49" s="5">
        <f t="shared" si="0"/>
        <v>3</v>
      </c>
    </row>
    <row r="50" spans="1:52">
      <c r="A50" s="6" t="s">
        <v>66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>
        <v>2</v>
      </c>
      <c r="O50" s="123"/>
      <c r="P50" s="123"/>
      <c r="Q50" s="123"/>
      <c r="R50" s="123"/>
      <c r="S50" s="123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>
        <v>1</v>
      </c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30"/>
      <c r="AU50" s="130"/>
      <c r="AV50" s="130"/>
      <c r="AW50" s="130"/>
      <c r="AX50" s="130"/>
      <c r="AY50" s="130"/>
      <c r="AZ50" s="5">
        <f t="shared" si="0"/>
        <v>3</v>
      </c>
    </row>
  </sheetData>
  <mergeCells count="25">
    <mergeCell ref="AU1:AU2"/>
    <mergeCell ref="AT1:AT2"/>
    <mergeCell ref="AS1:AS2"/>
    <mergeCell ref="AY1:AY2"/>
    <mergeCell ref="X1:X2"/>
    <mergeCell ref="Y1:Y2"/>
    <mergeCell ref="Z1:Z2"/>
    <mergeCell ref="AA1:AA2"/>
    <mergeCell ref="AQ1:AQ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L1:AL2"/>
    <mergeCell ref="AR1:AR2"/>
    <mergeCell ref="AK1:AK2"/>
    <mergeCell ref="AN1:AN2"/>
    <mergeCell ref="AP1:AP2"/>
    <mergeCell ref="AO1:AO2"/>
    <mergeCell ref="AM1:AM2"/>
  </mergeCells>
  <conditionalFormatting sqref="Z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{405588A6-146B-497C-BD07-50EFA161F852}</x14:id>
        </ext>
      </extLst>
    </cfRule>
  </conditionalFormatting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5588A6-146B-497C-BD07-50EFA161F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9"/>
  <sheetViews>
    <sheetView topLeftCell="A16" workbookViewId="0" xr3:uid="{F9CF3CF3-643B-5BE6-8B46-32C596A47465}">
      <selection activeCell="B42" sqref="B42"/>
    </sheetView>
  </sheetViews>
  <sheetFormatPr defaultColWidth="9" defaultRowHeight="15"/>
  <cols>
    <col min="1" max="1" width="43" customWidth="1"/>
    <col min="2" max="2" width="22.77734375" style="25" customWidth="1"/>
    <col min="3" max="256" width="10" customWidth="1"/>
  </cols>
  <sheetData>
    <row r="1" spans="1:2" ht="15.75">
      <c r="A1" s="1" t="s">
        <v>0</v>
      </c>
      <c r="B1" s="26" t="s">
        <v>1</v>
      </c>
    </row>
    <row r="2" spans="1:2">
      <c r="A2" s="6" t="s">
        <v>2</v>
      </c>
      <c r="B2" s="27">
        <f>'I DO'!Z3-'S DO'!BR3</f>
        <v>1</v>
      </c>
    </row>
    <row r="3" spans="1:2" ht="15.75" customHeight="1">
      <c r="A3" s="6" t="s">
        <v>6</v>
      </c>
      <c r="B3" s="27">
        <f>'I DO'!Z4-'S DO'!BR4</f>
        <v>1</v>
      </c>
    </row>
    <row r="4" spans="1:2" ht="15.75" customHeight="1">
      <c r="A4" s="6" t="s">
        <v>8</v>
      </c>
      <c r="B4" s="27">
        <f>'I DO'!Z5-'S DO'!BR5</f>
        <v>0</v>
      </c>
    </row>
    <row r="5" spans="1:2">
      <c r="A5" s="6" t="s">
        <v>10</v>
      </c>
      <c r="B5" s="27">
        <f>'I DO'!Z6-'S DO'!BR6</f>
        <v>1</v>
      </c>
    </row>
    <row r="6" spans="1:2">
      <c r="A6" s="6" t="s">
        <v>13</v>
      </c>
      <c r="B6" s="27">
        <f>'I DO'!Z7-'S DO'!BR7</f>
        <v>0</v>
      </c>
    </row>
    <row r="7" spans="1:2">
      <c r="A7" s="6" t="s">
        <v>15</v>
      </c>
      <c r="B7" s="27">
        <f>'I DO'!Z8-'S DO'!BR8</f>
        <v>0</v>
      </c>
    </row>
    <row r="8" spans="1:2">
      <c r="A8" s="6" t="s">
        <v>17</v>
      </c>
      <c r="B8" s="27">
        <f>'I DO'!Z9-'S DO'!BR9</f>
        <v>0</v>
      </c>
    </row>
    <row r="9" spans="1:2">
      <c r="A9" s="6" t="s">
        <v>19</v>
      </c>
      <c r="B9" s="27">
        <f>'I DO'!Z10-'S DO'!BR10</f>
        <v>0</v>
      </c>
    </row>
    <row r="10" spans="1:2">
      <c r="A10" s="6" t="s">
        <v>21</v>
      </c>
      <c r="B10" s="27">
        <f>'I DO'!Z11-'S DO'!BR11</f>
        <v>0</v>
      </c>
    </row>
    <row r="11" spans="1:2">
      <c r="A11" s="6" t="s">
        <v>23</v>
      </c>
      <c r="B11" s="27">
        <f>'I DO'!Z12-'S DO'!BR12</f>
        <v>0</v>
      </c>
    </row>
    <row r="12" spans="1:2">
      <c r="A12" s="6" t="s">
        <v>25</v>
      </c>
      <c r="B12" s="27">
        <f>'I DO'!Z13-'S DO'!BR13</f>
        <v>0</v>
      </c>
    </row>
    <row r="13" spans="1:2">
      <c r="A13" s="6" t="s">
        <v>27</v>
      </c>
      <c r="B13" s="27">
        <f>'I DO'!Z14-'S DO'!BR14</f>
        <v>0</v>
      </c>
    </row>
    <row r="14" spans="1:2">
      <c r="A14" s="6" t="s">
        <v>28</v>
      </c>
      <c r="B14" s="27">
        <f>'I DO'!Z15-'S DO'!BR15</f>
        <v>0</v>
      </c>
    </row>
    <row r="15" spans="1:2">
      <c r="A15" s="6" t="s">
        <v>29</v>
      </c>
      <c r="B15" s="27">
        <f>'I DO'!Z16-'S DO'!BR16</f>
        <v>0</v>
      </c>
    </row>
    <row r="16" spans="1:2">
      <c r="A16" s="6" t="s">
        <v>30</v>
      </c>
      <c r="B16" s="27">
        <f>'I DO'!Z17-'S DO'!BR17</f>
        <v>0</v>
      </c>
    </row>
    <row r="17" spans="1:2">
      <c r="A17" s="6" t="s">
        <v>31</v>
      </c>
      <c r="B17" s="27">
        <f>'I DO'!Z18-'S DO'!BR18</f>
        <v>0</v>
      </c>
    </row>
    <row r="18" spans="1:2">
      <c r="A18" s="6" t="s">
        <v>32</v>
      </c>
      <c r="B18" s="27">
        <f>'I DO'!Z19-'S DO'!BR19</f>
        <v>0</v>
      </c>
    </row>
    <row r="19" spans="1:2">
      <c r="A19" s="6" t="s">
        <v>33</v>
      </c>
      <c r="B19" s="27">
        <f>'I DO'!Z20-'S DO'!BR20</f>
        <v>0</v>
      </c>
    </row>
    <row r="20" spans="1:2">
      <c r="A20" s="6" t="s">
        <v>34</v>
      </c>
      <c r="B20" s="27">
        <f>'I DO'!Z21-'S DO'!BR21</f>
        <v>0</v>
      </c>
    </row>
    <row r="21" spans="1:2">
      <c r="A21" s="6" t="s">
        <v>35</v>
      </c>
      <c r="B21" s="27">
        <f>'I DO'!Z22-'S DO'!BR22</f>
        <v>0</v>
      </c>
    </row>
    <row r="22" spans="1:2">
      <c r="A22" s="6" t="s">
        <v>37</v>
      </c>
      <c r="B22" s="27">
        <f>'I DO'!Z23-'S DO'!BR23</f>
        <v>0</v>
      </c>
    </row>
    <row r="23" spans="1:2">
      <c r="A23" s="6" t="s">
        <v>38</v>
      </c>
      <c r="B23" s="27">
        <f>'I DO'!Z24-'S DO'!BR24</f>
        <v>0</v>
      </c>
    </row>
    <row r="24" spans="1:2">
      <c r="A24" s="6" t="s">
        <v>39</v>
      </c>
      <c r="B24" s="27">
        <f>'I DO'!Z25-'S DO'!BR25</f>
        <v>0</v>
      </c>
    </row>
    <row r="25" spans="1:2">
      <c r="A25" s="6" t="s">
        <v>40</v>
      </c>
      <c r="B25" s="27">
        <f>'I DO'!Z26-'S DO'!BR26</f>
        <v>0</v>
      </c>
    </row>
    <row r="26" spans="1:2">
      <c r="A26" s="6" t="s">
        <v>41</v>
      </c>
      <c r="B26" s="27">
        <f>'I DO'!Z27-'S DO'!BR27</f>
        <v>0</v>
      </c>
    </row>
    <row r="27" spans="1:2">
      <c r="A27" s="6" t="s">
        <v>42</v>
      </c>
      <c r="B27" s="27">
        <f>'I DO'!Z28-'S DO'!BR28</f>
        <v>0</v>
      </c>
    </row>
    <row r="28" spans="1:2">
      <c r="A28" s="6" t="s">
        <v>43</v>
      </c>
      <c r="B28" s="27">
        <f>'I DO'!Z29-'S DO'!BR29</f>
        <v>0</v>
      </c>
    </row>
    <row r="29" spans="1:2">
      <c r="A29" s="6" t="s">
        <v>44</v>
      </c>
      <c r="B29" s="27">
        <f>'I DO'!Z30-'S DO'!BR30</f>
        <v>0</v>
      </c>
    </row>
    <row r="30" spans="1:2">
      <c r="A30" s="6" t="s">
        <v>45</v>
      </c>
      <c r="B30" s="27">
        <f>'I DO'!Z31-'S DO'!BR31</f>
        <v>0</v>
      </c>
    </row>
    <row r="31" spans="1:2">
      <c r="A31" s="6" t="s">
        <v>46</v>
      </c>
      <c r="B31" s="27">
        <f>'I DO'!Z32-'S DO'!BR32</f>
        <v>0</v>
      </c>
    </row>
    <row r="32" spans="1:2">
      <c r="A32" s="6" t="s">
        <v>47</v>
      </c>
      <c r="B32" s="27">
        <f>'I DO'!Z33-'S DO'!BR33</f>
        <v>0</v>
      </c>
    </row>
    <row r="33" spans="1:2">
      <c r="A33" s="6" t="s">
        <v>48</v>
      </c>
      <c r="B33" s="27">
        <f>'I DO'!Z34-'S DO'!BR34</f>
        <v>0</v>
      </c>
    </row>
    <row r="34" spans="1:2">
      <c r="A34" s="6" t="s">
        <v>49</v>
      </c>
      <c r="B34" s="27">
        <f>'I DO'!Z35-'S DO'!BR35</f>
        <v>0</v>
      </c>
    </row>
    <row r="35" spans="1:2">
      <c r="A35" s="6" t="s">
        <v>50</v>
      </c>
      <c r="B35" s="27">
        <f>'I DO'!Z36-'S DO'!BR36</f>
        <v>0</v>
      </c>
    </row>
    <row r="36" spans="1:2">
      <c r="A36" s="6" t="s">
        <v>51</v>
      </c>
      <c r="B36" s="27">
        <f>'I DO'!Z37-'S DO'!BR37</f>
        <v>0</v>
      </c>
    </row>
    <row r="37" spans="1:2">
      <c r="A37" s="6" t="s">
        <v>52</v>
      </c>
      <c r="B37" s="27">
        <f>'I DO'!Z38-'S DO'!BR38</f>
        <v>0</v>
      </c>
    </row>
    <row r="38" spans="1:2">
      <c r="A38" s="6" t="s">
        <v>53</v>
      </c>
      <c r="B38" s="27">
        <f>'I DO'!Z39-'S DO'!BR39</f>
        <v>2</v>
      </c>
    </row>
    <row r="39" spans="1:2">
      <c r="A39" s="6" t="s">
        <v>55</v>
      </c>
      <c r="B39" s="27">
        <f>'I DO'!Z40-'S DO'!BR40</f>
        <v>0</v>
      </c>
    </row>
    <row r="40" spans="1:2">
      <c r="A40" s="6" t="s">
        <v>57</v>
      </c>
      <c r="B40" s="27">
        <f>'I DO'!Z41-'S DO'!BR41</f>
        <v>0</v>
      </c>
    </row>
    <row r="41" spans="1:2">
      <c r="A41" s="6" t="s">
        <v>58</v>
      </c>
      <c r="B41" s="27">
        <f>'I DO'!Z42-'S DO'!BR42</f>
        <v>0</v>
      </c>
    </row>
    <row r="42" spans="1:2">
      <c r="A42" s="6" t="s">
        <v>59</v>
      </c>
      <c r="B42" s="27">
        <f>'I DO'!Z43-'S DO'!BR43</f>
        <v>1</v>
      </c>
    </row>
    <row r="43" spans="1:2">
      <c r="A43" s="6" t="s">
        <v>60</v>
      </c>
      <c r="B43" s="27">
        <f>'I DO'!Z44-'S DO'!BR44</f>
        <v>0</v>
      </c>
    </row>
    <row r="44" spans="1:2">
      <c r="A44" s="6" t="s">
        <v>61</v>
      </c>
      <c r="B44" s="27">
        <f>'I DO'!Z45-'S DO'!BR45</f>
        <v>2</v>
      </c>
    </row>
    <row r="45" spans="1:2">
      <c r="A45" s="6" t="s">
        <v>62</v>
      </c>
      <c r="B45" s="27">
        <f>'I DO'!Z46-'S DO'!BR46</f>
        <v>1</v>
      </c>
    </row>
    <row r="46" spans="1:2">
      <c r="A46" s="6" t="s">
        <v>63</v>
      </c>
      <c r="B46" s="27">
        <f>'I DO'!Z47-'S DO'!BR47</f>
        <v>1</v>
      </c>
    </row>
    <row r="47" spans="1:2">
      <c r="A47" s="6" t="s">
        <v>64</v>
      </c>
      <c r="B47" s="27">
        <f>'I DO'!Z48-'S DO'!BR48</f>
        <v>0</v>
      </c>
    </row>
    <row r="48" spans="1:2">
      <c r="A48" s="6" t="s">
        <v>65</v>
      </c>
      <c r="B48" s="27">
        <f>'I DO'!Z49-'S DO'!BR49</f>
        <v>0</v>
      </c>
    </row>
    <row r="49" spans="1:2">
      <c r="A49" s="6" t="s">
        <v>66</v>
      </c>
      <c r="B49" s="27">
        <f>'I DO'!Z50-'S DO'!BR50</f>
        <v>2</v>
      </c>
    </row>
  </sheetData>
  <conditionalFormatting sqref="B2:B49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B50"/>
  <sheetViews>
    <sheetView workbookViewId="0" xr3:uid="{78B4E459-6924-5F8B-B7BA-2DD04133E49E}">
      <selection activeCell="W1" sqref="W1:W2"/>
    </sheetView>
  </sheetViews>
  <sheetFormatPr defaultColWidth="9" defaultRowHeight="15"/>
  <cols>
    <col min="1" max="1" width="41.6640625" customWidth="1"/>
    <col min="2" max="6" width="3.77734375" style="137" customWidth="1"/>
    <col min="7" max="13" width="3.77734375" style="138" customWidth="1"/>
    <col min="14" max="16" width="6.77734375" style="95" customWidth="1"/>
    <col min="17" max="17" width="7.44140625" style="95" customWidth="1"/>
    <col min="18" max="22" width="6.77734375" style="95" customWidth="1"/>
    <col min="23" max="24" width="6.77734375" style="100" customWidth="1"/>
    <col min="25" max="25" width="6.77734375" style="25" customWidth="1"/>
    <col min="26" max="26" width="11.5546875" style="25" customWidth="1"/>
    <col min="27" max="272" width="10" customWidth="1"/>
  </cols>
  <sheetData>
    <row r="1" spans="1:28" ht="15.75">
      <c r="A1" s="1" t="s">
        <v>75</v>
      </c>
      <c r="B1" s="255">
        <v>42752</v>
      </c>
      <c r="C1" s="255">
        <v>42753</v>
      </c>
      <c r="D1" s="255">
        <v>42759</v>
      </c>
      <c r="E1" s="255">
        <v>42760</v>
      </c>
      <c r="F1" s="255">
        <v>42761</v>
      </c>
      <c r="G1" s="257">
        <v>42762</v>
      </c>
      <c r="H1" s="257">
        <v>42765</v>
      </c>
      <c r="I1" s="257">
        <v>42768</v>
      </c>
      <c r="J1" s="257">
        <v>42772</v>
      </c>
      <c r="K1" s="257">
        <v>42774</v>
      </c>
      <c r="L1" s="257">
        <v>42779</v>
      </c>
      <c r="M1" s="257">
        <v>42782</v>
      </c>
      <c r="N1" s="260">
        <v>42786</v>
      </c>
      <c r="O1" s="260">
        <v>42801</v>
      </c>
      <c r="P1" s="260">
        <v>42810</v>
      </c>
      <c r="Q1" s="260">
        <v>42878</v>
      </c>
      <c r="R1" s="260">
        <v>42887</v>
      </c>
      <c r="S1" s="260">
        <v>42915</v>
      </c>
      <c r="T1" s="260">
        <v>42920</v>
      </c>
      <c r="U1" s="260">
        <v>42923</v>
      </c>
      <c r="V1" s="260">
        <v>42928</v>
      </c>
      <c r="W1" s="253"/>
      <c r="X1" s="238"/>
      <c r="Y1" s="253"/>
      <c r="Z1" s="28" t="s">
        <v>69</v>
      </c>
    </row>
    <row r="2" spans="1:28" ht="15.75">
      <c r="A2" s="29" t="s">
        <v>0</v>
      </c>
      <c r="B2" s="256"/>
      <c r="C2" s="256"/>
      <c r="D2" s="256"/>
      <c r="E2" s="256"/>
      <c r="F2" s="256"/>
      <c r="G2" s="258"/>
      <c r="H2" s="258"/>
      <c r="I2" s="259"/>
      <c r="J2" s="259"/>
      <c r="K2" s="259"/>
      <c r="L2" s="259"/>
      <c r="M2" s="259"/>
      <c r="N2" s="261"/>
      <c r="O2" s="261"/>
      <c r="P2" s="261"/>
      <c r="Q2" s="261"/>
      <c r="R2" s="261"/>
      <c r="S2" s="261"/>
      <c r="T2" s="261"/>
      <c r="U2" s="261"/>
      <c r="V2" s="261"/>
      <c r="W2" s="254"/>
      <c r="X2" s="239"/>
      <c r="Y2" s="254"/>
      <c r="Z2" s="28"/>
    </row>
    <row r="3" spans="1:28">
      <c r="A3" s="6" t="s">
        <v>2</v>
      </c>
      <c r="B3" s="134">
        <v>2</v>
      </c>
      <c r="C3" s="134"/>
      <c r="D3" s="134"/>
      <c r="E3" s="134"/>
      <c r="F3" s="134"/>
      <c r="G3" s="135"/>
      <c r="H3" s="135">
        <v>5</v>
      </c>
      <c r="I3" s="135"/>
      <c r="J3" s="135"/>
      <c r="K3" s="135"/>
      <c r="L3" s="135"/>
      <c r="M3" s="135"/>
      <c r="N3" s="122">
        <v>2</v>
      </c>
      <c r="O3" s="122"/>
      <c r="P3" s="122"/>
      <c r="Q3" s="122"/>
      <c r="R3" s="122"/>
      <c r="S3" s="122"/>
      <c r="T3" s="122"/>
      <c r="U3" s="122"/>
      <c r="V3" s="122"/>
      <c r="W3" s="121"/>
      <c r="X3" s="121"/>
      <c r="Y3" s="27"/>
      <c r="Z3" s="27">
        <f>SUM(B3:Y3)</f>
        <v>9</v>
      </c>
      <c r="AA3" s="160"/>
      <c r="AB3" s="168" t="s">
        <v>76</v>
      </c>
    </row>
    <row r="4" spans="1:28">
      <c r="A4" s="6" t="s">
        <v>6</v>
      </c>
      <c r="B4" s="134">
        <v>2</v>
      </c>
      <c r="C4" s="134"/>
      <c r="D4" s="134"/>
      <c r="E4" s="134"/>
      <c r="F4" s="134"/>
      <c r="G4" s="135"/>
      <c r="H4" s="135">
        <v>5</v>
      </c>
      <c r="I4" s="135"/>
      <c r="J4" s="135"/>
      <c r="K4" s="135"/>
      <c r="L4" s="135"/>
      <c r="M4" s="135"/>
      <c r="N4" s="122">
        <v>2</v>
      </c>
      <c r="O4" s="122"/>
      <c r="P4" s="122"/>
      <c r="Q4" s="122"/>
      <c r="R4" s="122"/>
      <c r="S4" s="122"/>
      <c r="T4" s="122"/>
      <c r="U4" s="122"/>
      <c r="V4" s="122"/>
      <c r="W4" s="121"/>
      <c r="X4" s="121"/>
      <c r="Y4" s="27"/>
      <c r="Z4" s="27">
        <f t="shared" ref="Z4:Z50" si="0">SUM(B4:Y4)</f>
        <v>9</v>
      </c>
    </row>
    <row r="5" spans="1:28">
      <c r="A5" s="6" t="s">
        <v>8</v>
      </c>
      <c r="B5" s="134"/>
      <c r="C5" s="134">
        <v>4</v>
      </c>
      <c r="D5" s="134">
        <v>5</v>
      </c>
      <c r="E5" s="134"/>
      <c r="F5" s="134"/>
      <c r="G5" s="135"/>
      <c r="H5" s="135"/>
      <c r="I5" s="135"/>
      <c r="J5" s="135"/>
      <c r="K5" s="135"/>
      <c r="L5" s="135"/>
      <c r="M5" s="135"/>
      <c r="N5" s="122"/>
      <c r="O5" s="122"/>
      <c r="P5" s="122"/>
      <c r="Q5" s="122"/>
      <c r="R5" s="122"/>
      <c r="S5" s="122"/>
      <c r="T5" s="122"/>
      <c r="U5" s="122"/>
      <c r="V5" s="122"/>
      <c r="W5" s="121"/>
      <c r="X5" s="121"/>
      <c r="Y5" s="27"/>
      <c r="Z5" s="27">
        <f t="shared" si="0"/>
        <v>9</v>
      </c>
    </row>
    <row r="6" spans="1:28">
      <c r="A6" s="6" t="s">
        <v>10</v>
      </c>
      <c r="B6" s="134"/>
      <c r="C6" s="134"/>
      <c r="D6" s="134"/>
      <c r="E6" s="134"/>
      <c r="F6" s="134">
        <v>3</v>
      </c>
      <c r="G6" s="135"/>
      <c r="H6" s="135"/>
      <c r="I6" s="135"/>
      <c r="J6" s="135"/>
      <c r="K6" s="135"/>
      <c r="L6" s="135"/>
      <c r="M6" s="135"/>
      <c r="N6" s="122"/>
      <c r="O6" s="122"/>
      <c r="P6" s="122"/>
      <c r="Q6" s="122"/>
      <c r="R6" s="122"/>
      <c r="S6" s="122"/>
      <c r="T6" s="122"/>
      <c r="U6" s="122"/>
      <c r="V6" s="122"/>
      <c r="W6" s="121"/>
      <c r="X6" s="121"/>
      <c r="Y6" s="27"/>
      <c r="Z6" s="27">
        <f t="shared" si="0"/>
        <v>3</v>
      </c>
    </row>
    <row r="7" spans="1:28">
      <c r="A7" s="6" t="s">
        <v>13</v>
      </c>
      <c r="B7" s="134"/>
      <c r="C7" s="134"/>
      <c r="D7" s="134"/>
      <c r="E7" s="134"/>
      <c r="F7" s="134"/>
      <c r="G7" s="135"/>
      <c r="H7" s="135"/>
      <c r="I7" s="135"/>
      <c r="J7" s="135"/>
      <c r="K7" s="135"/>
      <c r="L7" s="135"/>
      <c r="M7" s="135"/>
      <c r="N7" s="122"/>
      <c r="O7" s="122"/>
      <c r="P7" s="122"/>
      <c r="Q7" s="122"/>
      <c r="R7" s="122"/>
      <c r="S7" s="122"/>
      <c r="T7" s="122"/>
      <c r="U7" s="122"/>
      <c r="V7" s="122"/>
      <c r="W7" s="121"/>
      <c r="X7" s="121"/>
      <c r="Y7" s="27"/>
      <c r="Z7" s="27">
        <f t="shared" si="0"/>
        <v>0</v>
      </c>
    </row>
    <row r="8" spans="1:28">
      <c r="A8" s="6" t="s">
        <v>15</v>
      </c>
      <c r="B8" s="134"/>
      <c r="C8" s="134"/>
      <c r="D8" s="134"/>
      <c r="E8" s="134"/>
      <c r="F8" s="134"/>
      <c r="G8" s="135"/>
      <c r="H8" s="135"/>
      <c r="I8" s="135"/>
      <c r="J8" s="135">
        <v>2</v>
      </c>
      <c r="K8" s="135"/>
      <c r="L8" s="135"/>
      <c r="M8" s="135"/>
      <c r="N8" s="122"/>
      <c r="O8" s="122"/>
      <c r="P8" s="122"/>
      <c r="Q8" s="122"/>
      <c r="R8" s="122"/>
      <c r="S8" s="122"/>
      <c r="T8" s="122"/>
      <c r="U8" s="122"/>
      <c r="V8" s="122"/>
      <c r="W8" s="121"/>
      <c r="X8" s="121"/>
      <c r="Y8" s="27"/>
      <c r="Z8" s="27">
        <f t="shared" si="0"/>
        <v>2</v>
      </c>
    </row>
    <row r="9" spans="1:28">
      <c r="A9" s="6" t="s">
        <v>17</v>
      </c>
      <c r="B9" s="134"/>
      <c r="C9" s="134"/>
      <c r="D9" s="134"/>
      <c r="E9" s="134"/>
      <c r="F9" s="134"/>
      <c r="G9" s="135"/>
      <c r="H9" s="135"/>
      <c r="I9" s="135"/>
      <c r="J9" s="135">
        <v>1</v>
      </c>
      <c r="K9" s="135"/>
      <c r="L9" s="135"/>
      <c r="M9" s="135"/>
      <c r="N9" s="122"/>
      <c r="O9" s="122"/>
      <c r="P9" s="122"/>
      <c r="Q9" s="122"/>
      <c r="R9" s="122"/>
      <c r="S9" s="122"/>
      <c r="T9" s="122"/>
      <c r="U9" s="122"/>
      <c r="V9" s="122"/>
      <c r="W9" s="121"/>
      <c r="X9" s="121"/>
      <c r="Y9" s="27"/>
      <c r="Z9" s="27">
        <f t="shared" si="0"/>
        <v>1</v>
      </c>
    </row>
    <row r="10" spans="1:28">
      <c r="A10" s="6" t="s">
        <v>19</v>
      </c>
      <c r="B10" s="134"/>
      <c r="C10" s="134"/>
      <c r="D10" s="134"/>
      <c r="E10" s="134"/>
      <c r="F10" s="134"/>
      <c r="G10" s="135"/>
      <c r="H10" s="135"/>
      <c r="I10" s="135"/>
      <c r="J10" s="135">
        <v>4</v>
      </c>
      <c r="K10" s="136">
        <v>1</v>
      </c>
      <c r="L10" s="135"/>
      <c r="M10" s="135"/>
      <c r="N10" s="122"/>
      <c r="O10" s="122"/>
      <c r="P10" s="122"/>
      <c r="Q10" s="122"/>
      <c r="R10" s="122"/>
      <c r="S10" s="122"/>
      <c r="T10" s="122"/>
      <c r="U10" s="122"/>
      <c r="V10" s="122"/>
      <c r="W10" s="121"/>
      <c r="X10" s="121"/>
      <c r="Y10" s="27"/>
      <c r="Z10" s="27">
        <f t="shared" si="0"/>
        <v>5</v>
      </c>
    </row>
    <row r="11" spans="1:28">
      <c r="A11" s="6" t="s">
        <v>21</v>
      </c>
      <c r="B11" s="134"/>
      <c r="C11" s="134"/>
      <c r="D11" s="134"/>
      <c r="E11" s="134"/>
      <c r="F11" s="134"/>
      <c r="G11" s="135"/>
      <c r="H11" s="135"/>
      <c r="I11" s="135"/>
      <c r="J11" s="135">
        <v>4</v>
      </c>
      <c r="K11" s="135"/>
      <c r="L11" s="135"/>
      <c r="M11" s="135"/>
      <c r="N11" s="122"/>
      <c r="O11" s="122"/>
      <c r="P11" s="122"/>
      <c r="Q11" s="122"/>
      <c r="R11" s="122"/>
      <c r="S11" s="122"/>
      <c r="T11" s="122"/>
      <c r="U11" s="122"/>
      <c r="V11" s="122"/>
      <c r="W11" s="121"/>
      <c r="X11" s="121"/>
      <c r="Y11" s="27"/>
      <c r="Z11" s="27">
        <f t="shared" si="0"/>
        <v>4</v>
      </c>
    </row>
    <row r="12" spans="1:28">
      <c r="A12" s="6" t="s">
        <v>23</v>
      </c>
      <c r="B12" s="134"/>
      <c r="C12" s="134"/>
      <c r="D12" s="134"/>
      <c r="E12" s="134"/>
      <c r="F12" s="134"/>
      <c r="G12" s="135"/>
      <c r="H12" s="135"/>
      <c r="I12" s="135"/>
      <c r="J12" s="135"/>
      <c r="K12" s="135"/>
      <c r="L12" s="135"/>
      <c r="M12" s="135"/>
      <c r="N12" s="122"/>
      <c r="O12" s="122"/>
      <c r="P12" s="122"/>
      <c r="Q12" s="122"/>
      <c r="R12" s="122"/>
      <c r="S12" s="122"/>
      <c r="T12" s="122"/>
      <c r="U12" s="122"/>
      <c r="V12" s="122"/>
      <c r="W12" s="121"/>
      <c r="X12" s="121"/>
      <c r="Y12" s="27"/>
      <c r="Z12" s="27">
        <f t="shared" si="0"/>
        <v>0</v>
      </c>
    </row>
    <row r="13" spans="1:28">
      <c r="A13" s="6" t="s">
        <v>25</v>
      </c>
      <c r="B13" s="134"/>
      <c r="C13" s="134"/>
      <c r="D13" s="134"/>
      <c r="E13" s="134"/>
      <c r="F13" s="134"/>
      <c r="G13" s="135"/>
      <c r="H13" s="135"/>
      <c r="I13" s="135"/>
      <c r="J13" s="135"/>
      <c r="K13" s="135"/>
      <c r="L13" s="135"/>
      <c r="M13" s="135"/>
      <c r="N13" s="122"/>
      <c r="O13" s="122"/>
      <c r="P13" s="122"/>
      <c r="Q13" s="122"/>
      <c r="R13" s="122"/>
      <c r="S13" s="122"/>
      <c r="T13" s="193">
        <v>2</v>
      </c>
      <c r="U13" s="122"/>
      <c r="V13" s="122"/>
      <c r="W13" s="121"/>
      <c r="X13" s="121"/>
      <c r="Y13" s="27"/>
      <c r="Z13" s="27">
        <f t="shared" si="0"/>
        <v>2</v>
      </c>
    </row>
    <row r="14" spans="1:28">
      <c r="A14" s="6" t="s">
        <v>27</v>
      </c>
      <c r="B14" s="134"/>
      <c r="C14" s="134"/>
      <c r="D14" s="134"/>
      <c r="E14" s="134"/>
      <c r="F14" s="134">
        <v>2</v>
      </c>
      <c r="G14" s="135"/>
      <c r="H14" s="135"/>
      <c r="I14" s="135"/>
      <c r="J14" s="135">
        <v>4</v>
      </c>
      <c r="K14" s="135"/>
      <c r="L14" s="135"/>
      <c r="M14" s="135"/>
      <c r="N14" s="122"/>
      <c r="O14" s="122"/>
      <c r="P14" s="122"/>
      <c r="Q14" s="122"/>
      <c r="R14" s="122"/>
      <c r="S14" s="122"/>
      <c r="T14" s="122"/>
      <c r="U14" s="122"/>
      <c r="V14" s="122"/>
      <c r="W14" s="121"/>
      <c r="X14" s="121"/>
      <c r="Y14" s="27"/>
      <c r="Z14" s="27">
        <f t="shared" si="0"/>
        <v>6</v>
      </c>
    </row>
    <row r="15" spans="1:28">
      <c r="A15" s="6" t="s">
        <v>28</v>
      </c>
      <c r="B15" s="134"/>
      <c r="C15" s="134"/>
      <c r="D15" s="134"/>
      <c r="E15" s="134"/>
      <c r="F15" s="134"/>
      <c r="G15" s="135"/>
      <c r="H15" s="135"/>
      <c r="I15" s="135"/>
      <c r="J15" s="135"/>
      <c r="K15" s="135"/>
      <c r="L15" s="135"/>
      <c r="M15" s="135"/>
      <c r="N15" s="122"/>
      <c r="O15" s="122"/>
      <c r="P15" s="122"/>
      <c r="Q15" s="122"/>
      <c r="R15" s="122"/>
      <c r="S15" s="122"/>
      <c r="T15" s="193">
        <v>2</v>
      </c>
      <c r="U15" s="122"/>
      <c r="V15" s="122"/>
      <c r="W15" s="121"/>
      <c r="X15" s="121"/>
      <c r="Y15" s="27"/>
      <c r="Z15" s="27">
        <f t="shared" si="0"/>
        <v>2</v>
      </c>
    </row>
    <row r="16" spans="1:28">
      <c r="A16" s="6" t="s">
        <v>29</v>
      </c>
      <c r="B16" s="134"/>
      <c r="C16" s="134"/>
      <c r="D16" s="134"/>
      <c r="E16" s="134"/>
      <c r="F16" s="134">
        <v>2</v>
      </c>
      <c r="G16" s="135"/>
      <c r="H16" s="135"/>
      <c r="I16" s="135"/>
      <c r="J16" s="135">
        <v>2</v>
      </c>
      <c r="K16" s="135"/>
      <c r="L16" s="135"/>
      <c r="M16" s="135"/>
      <c r="N16" s="122"/>
      <c r="O16" s="122"/>
      <c r="P16" s="122"/>
      <c r="Q16" s="122"/>
      <c r="R16" s="122"/>
      <c r="S16" s="122"/>
      <c r="T16" s="122"/>
      <c r="U16" s="122"/>
      <c r="V16" s="122"/>
      <c r="W16" s="121"/>
      <c r="X16" s="121"/>
      <c r="Y16" s="27"/>
      <c r="Z16" s="27">
        <f t="shared" si="0"/>
        <v>4</v>
      </c>
    </row>
    <row r="17" spans="1:26">
      <c r="A17" s="6" t="s">
        <v>30</v>
      </c>
      <c r="B17" s="134"/>
      <c r="C17" s="134"/>
      <c r="D17" s="134"/>
      <c r="E17" s="134"/>
      <c r="F17" s="134"/>
      <c r="G17" s="135"/>
      <c r="H17" s="135"/>
      <c r="I17" s="135"/>
      <c r="J17" s="135"/>
      <c r="K17" s="135"/>
      <c r="L17" s="135"/>
      <c r="M17" s="135"/>
      <c r="N17" s="122">
        <v>1</v>
      </c>
      <c r="O17" s="122"/>
      <c r="P17" s="122"/>
      <c r="Q17" s="122"/>
      <c r="R17" s="122"/>
      <c r="S17" s="122"/>
      <c r="T17" s="122"/>
      <c r="U17" s="122"/>
      <c r="V17" s="122"/>
      <c r="W17" s="121"/>
      <c r="X17" s="121"/>
      <c r="Y17" s="27"/>
      <c r="Z17" s="27">
        <f t="shared" si="0"/>
        <v>1</v>
      </c>
    </row>
    <row r="18" spans="1:26">
      <c r="A18" s="6" t="s">
        <v>31</v>
      </c>
      <c r="B18" s="134"/>
      <c r="C18" s="134"/>
      <c r="D18" s="134"/>
      <c r="E18" s="134"/>
      <c r="F18" s="134"/>
      <c r="G18" s="135"/>
      <c r="H18" s="135"/>
      <c r="I18" s="135"/>
      <c r="J18" s="135">
        <v>5</v>
      </c>
      <c r="K18" s="135"/>
      <c r="L18" s="135"/>
      <c r="M18" s="135"/>
      <c r="N18" s="122"/>
      <c r="O18" s="122"/>
      <c r="P18" s="122"/>
      <c r="Q18" s="122"/>
      <c r="R18" s="122"/>
      <c r="S18" s="122"/>
      <c r="T18" s="122"/>
      <c r="U18" s="122"/>
      <c r="V18" s="193">
        <v>1</v>
      </c>
      <c r="W18" s="121"/>
      <c r="X18" s="121"/>
      <c r="Y18" s="27"/>
      <c r="Z18" s="27">
        <f t="shared" si="0"/>
        <v>6</v>
      </c>
    </row>
    <row r="19" spans="1:26">
      <c r="A19" s="6" t="s">
        <v>32</v>
      </c>
      <c r="B19" s="134"/>
      <c r="C19" s="134"/>
      <c r="D19" s="134"/>
      <c r="E19" s="134"/>
      <c r="F19" s="134"/>
      <c r="G19" s="135"/>
      <c r="H19" s="135"/>
      <c r="I19" s="135"/>
      <c r="J19" s="135"/>
      <c r="K19" s="135"/>
      <c r="L19" s="135">
        <v>1</v>
      </c>
      <c r="M19" s="135"/>
      <c r="N19" s="122"/>
      <c r="O19" s="122"/>
      <c r="P19" s="122">
        <v>1</v>
      </c>
      <c r="Q19" s="122"/>
      <c r="R19" s="122"/>
      <c r="S19" s="122"/>
      <c r="T19" s="122"/>
      <c r="U19" s="122"/>
      <c r="V19" s="122"/>
      <c r="W19" s="121"/>
      <c r="X19" s="121"/>
      <c r="Y19" s="27"/>
      <c r="Z19" s="27">
        <f t="shared" si="0"/>
        <v>2</v>
      </c>
    </row>
    <row r="20" spans="1:26">
      <c r="A20" s="6" t="s">
        <v>33</v>
      </c>
      <c r="B20" s="134"/>
      <c r="C20" s="134"/>
      <c r="D20" s="134"/>
      <c r="E20" s="134"/>
      <c r="F20" s="134"/>
      <c r="G20" s="135"/>
      <c r="H20" s="135"/>
      <c r="I20" s="135"/>
      <c r="J20" s="135">
        <v>4</v>
      </c>
      <c r="K20" s="135"/>
      <c r="L20" s="135"/>
      <c r="M20" s="135"/>
      <c r="N20" s="122"/>
      <c r="O20" s="122"/>
      <c r="P20" s="122"/>
      <c r="Q20" s="122"/>
      <c r="R20" s="122"/>
      <c r="S20" s="122"/>
      <c r="T20" s="122"/>
      <c r="U20" s="122"/>
      <c r="V20" s="122"/>
      <c r="W20" s="121"/>
      <c r="X20" s="121"/>
      <c r="Y20" s="27"/>
      <c r="Z20" s="27">
        <f t="shared" si="0"/>
        <v>4</v>
      </c>
    </row>
    <row r="21" spans="1:26">
      <c r="A21" s="6" t="s">
        <v>34</v>
      </c>
      <c r="B21" s="134"/>
      <c r="C21" s="134"/>
      <c r="D21" s="134"/>
      <c r="E21" s="134"/>
      <c r="F21" s="134"/>
      <c r="G21" s="135"/>
      <c r="H21" s="135"/>
      <c r="I21" s="135"/>
      <c r="J21" s="135"/>
      <c r="K21" s="135"/>
      <c r="L21" s="135"/>
      <c r="M21" s="135"/>
      <c r="N21" s="122"/>
      <c r="O21" s="122"/>
      <c r="P21" s="122"/>
      <c r="Q21" s="122"/>
      <c r="R21" s="122"/>
      <c r="S21" s="122"/>
      <c r="T21" s="122"/>
      <c r="U21" s="122"/>
      <c r="V21" s="122"/>
      <c r="W21" s="121"/>
      <c r="X21" s="121"/>
      <c r="Y21" s="27"/>
      <c r="Z21" s="27">
        <f t="shared" si="0"/>
        <v>0</v>
      </c>
    </row>
    <row r="22" spans="1:26">
      <c r="A22" s="6" t="s">
        <v>35</v>
      </c>
      <c r="B22" s="134"/>
      <c r="C22" s="134"/>
      <c r="D22" s="134"/>
      <c r="E22" s="134"/>
      <c r="F22" s="134">
        <v>2</v>
      </c>
      <c r="G22" s="135"/>
      <c r="H22" s="135"/>
      <c r="I22" s="135"/>
      <c r="J22" s="135">
        <v>2</v>
      </c>
      <c r="K22" s="135"/>
      <c r="L22" s="135"/>
      <c r="M22" s="135"/>
      <c r="N22" s="122"/>
      <c r="O22" s="122"/>
      <c r="P22" s="122"/>
      <c r="Q22" s="122"/>
      <c r="R22" s="122"/>
      <c r="S22" s="122"/>
      <c r="T22" s="122"/>
      <c r="U22" s="122"/>
      <c r="V22" s="122"/>
      <c r="W22" s="121"/>
      <c r="X22" s="121"/>
      <c r="Y22" s="27"/>
      <c r="Z22" s="27">
        <f t="shared" si="0"/>
        <v>4</v>
      </c>
    </row>
    <row r="23" spans="1:26">
      <c r="A23" s="6" t="s">
        <v>37</v>
      </c>
      <c r="B23" s="134"/>
      <c r="C23" s="134"/>
      <c r="D23" s="134"/>
      <c r="E23" s="134"/>
      <c r="F23" s="134">
        <v>2</v>
      </c>
      <c r="G23" s="135"/>
      <c r="H23" s="135"/>
      <c r="I23" s="135"/>
      <c r="J23" s="135">
        <v>3</v>
      </c>
      <c r="K23" s="135"/>
      <c r="L23" s="135"/>
      <c r="M23" s="135"/>
      <c r="N23" s="122"/>
      <c r="O23" s="122"/>
      <c r="P23" s="122"/>
      <c r="Q23" s="122"/>
      <c r="R23" s="122"/>
      <c r="S23" s="122"/>
      <c r="T23" s="122"/>
      <c r="U23" s="122"/>
      <c r="V23" s="122"/>
      <c r="W23" s="121"/>
      <c r="X23" s="121"/>
      <c r="Y23" s="27"/>
      <c r="Z23" s="27">
        <f t="shared" si="0"/>
        <v>5</v>
      </c>
    </row>
    <row r="24" spans="1:26">
      <c r="A24" s="6" t="s">
        <v>38</v>
      </c>
      <c r="B24" s="134"/>
      <c r="C24" s="134"/>
      <c r="D24" s="134"/>
      <c r="E24" s="134"/>
      <c r="F24" s="134"/>
      <c r="G24" s="135"/>
      <c r="H24" s="135"/>
      <c r="I24" s="135"/>
      <c r="J24" s="135"/>
      <c r="K24" s="135"/>
      <c r="L24" s="135"/>
      <c r="M24" s="135"/>
      <c r="N24" s="122"/>
      <c r="O24" s="122"/>
      <c r="P24" s="122"/>
      <c r="Q24" s="122"/>
      <c r="R24" s="122"/>
      <c r="S24" s="122"/>
      <c r="T24" s="122"/>
      <c r="U24" s="122"/>
      <c r="V24" s="122"/>
      <c r="W24" s="121"/>
      <c r="X24" s="121"/>
      <c r="Y24" s="27"/>
      <c r="Z24" s="27">
        <f t="shared" si="0"/>
        <v>0</v>
      </c>
    </row>
    <row r="25" spans="1:26">
      <c r="A25" s="6" t="s">
        <v>39</v>
      </c>
      <c r="B25" s="134"/>
      <c r="C25" s="134"/>
      <c r="D25" s="134"/>
      <c r="E25" s="134"/>
      <c r="F25" s="134"/>
      <c r="G25" s="135"/>
      <c r="H25" s="135"/>
      <c r="I25" s="135"/>
      <c r="J25" s="135">
        <v>2</v>
      </c>
      <c r="K25" s="135"/>
      <c r="L25" s="135"/>
      <c r="M25" s="135"/>
      <c r="N25" s="122"/>
      <c r="O25" s="122"/>
      <c r="P25" s="122"/>
      <c r="Q25" s="122"/>
      <c r="R25" s="122"/>
      <c r="S25" s="122"/>
      <c r="T25" s="122"/>
      <c r="U25" s="122"/>
      <c r="V25" s="122"/>
      <c r="W25" s="121"/>
      <c r="X25" s="121"/>
      <c r="Y25" s="27"/>
      <c r="Z25" s="27">
        <f t="shared" si="0"/>
        <v>2</v>
      </c>
    </row>
    <row r="26" spans="1:26">
      <c r="A26" s="6" t="s">
        <v>40</v>
      </c>
      <c r="B26" s="134"/>
      <c r="C26" s="134"/>
      <c r="D26" s="134"/>
      <c r="E26" s="134"/>
      <c r="F26" s="134"/>
      <c r="G26" s="135"/>
      <c r="H26" s="135"/>
      <c r="I26" s="135"/>
      <c r="J26" s="135">
        <v>1</v>
      </c>
      <c r="K26" s="135"/>
      <c r="L26" s="135"/>
      <c r="M26" s="135"/>
      <c r="N26" s="122"/>
      <c r="O26" s="122"/>
      <c r="P26" s="122"/>
      <c r="Q26" s="122"/>
      <c r="R26" s="122"/>
      <c r="S26" s="122"/>
      <c r="T26" s="122"/>
      <c r="U26" s="122"/>
      <c r="V26" s="122"/>
      <c r="W26" s="121"/>
      <c r="X26" s="121"/>
      <c r="Y26" s="27"/>
      <c r="Z26" s="27">
        <f t="shared" si="0"/>
        <v>1</v>
      </c>
    </row>
    <row r="27" spans="1:26">
      <c r="A27" s="6" t="s">
        <v>41</v>
      </c>
      <c r="B27" s="134">
        <v>15</v>
      </c>
      <c r="C27" s="134"/>
      <c r="D27" s="134"/>
      <c r="E27" s="134"/>
      <c r="F27" s="134"/>
      <c r="G27" s="135">
        <v>20</v>
      </c>
      <c r="H27" s="135"/>
      <c r="I27" s="135"/>
      <c r="J27" s="135"/>
      <c r="K27" s="135"/>
      <c r="L27" s="135"/>
      <c r="M27" s="135"/>
      <c r="N27" s="122"/>
      <c r="O27" s="122"/>
      <c r="P27" s="122"/>
      <c r="Q27" s="122"/>
      <c r="R27" s="122"/>
      <c r="S27" s="122"/>
      <c r="T27" s="122"/>
      <c r="U27" s="122"/>
      <c r="V27" s="122"/>
      <c r="W27" s="121"/>
      <c r="X27" s="121"/>
      <c r="Y27" s="27"/>
      <c r="Z27" s="27">
        <f t="shared" si="0"/>
        <v>35</v>
      </c>
    </row>
    <row r="28" spans="1:26">
      <c r="A28" s="6" t="s">
        <v>42</v>
      </c>
      <c r="B28" s="134"/>
      <c r="C28" s="134"/>
      <c r="D28" s="134"/>
      <c r="E28" s="134"/>
      <c r="F28" s="134"/>
      <c r="G28" s="135"/>
      <c r="H28" s="135">
        <v>20</v>
      </c>
      <c r="I28" s="135"/>
      <c r="J28" s="135"/>
      <c r="K28" s="135"/>
      <c r="L28" s="135"/>
      <c r="M28" s="135"/>
      <c r="N28" s="122"/>
      <c r="O28" s="122"/>
      <c r="P28" s="122"/>
      <c r="Q28" s="122"/>
      <c r="R28" s="122"/>
      <c r="S28" s="122">
        <v>1</v>
      </c>
      <c r="T28" s="122"/>
      <c r="U28" s="122"/>
      <c r="V28" s="122"/>
      <c r="W28" s="121"/>
      <c r="X28" s="121"/>
      <c r="Y28" s="27"/>
      <c r="Z28" s="27">
        <f t="shared" si="0"/>
        <v>21</v>
      </c>
    </row>
    <row r="29" spans="1:26">
      <c r="A29" s="6" t="s">
        <v>43</v>
      </c>
      <c r="B29" s="134"/>
      <c r="C29" s="134"/>
      <c r="D29" s="134"/>
      <c r="E29" s="134"/>
      <c r="F29" s="134"/>
      <c r="G29" s="135"/>
      <c r="H29" s="135"/>
      <c r="I29" s="135"/>
      <c r="J29" s="135"/>
      <c r="K29" s="135"/>
      <c r="L29" s="135"/>
      <c r="M29" s="135"/>
      <c r="N29" s="122"/>
      <c r="O29" s="122"/>
      <c r="P29" s="122"/>
      <c r="Q29" s="122"/>
      <c r="R29" s="122"/>
      <c r="S29" s="122"/>
      <c r="T29" s="122"/>
      <c r="U29" s="122"/>
      <c r="V29" s="122"/>
      <c r="W29" s="121"/>
      <c r="X29" s="121"/>
      <c r="Y29" s="27"/>
      <c r="Z29" s="27">
        <f t="shared" si="0"/>
        <v>0</v>
      </c>
    </row>
    <row r="30" spans="1:26">
      <c r="A30" s="6" t="s">
        <v>44</v>
      </c>
      <c r="B30" s="134"/>
      <c r="C30" s="134"/>
      <c r="D30" s="134"/>
      <c r="E30" s="134"/>
      <c r="F30" s="134"/>
      <c r="G30" s="135"/>
      <c r="H30" s="135"/>
      <c r="I30" s="135"/>
      <c r="J30" s="135"/>
      <c r="K30" s="135"/>
      <c r="L30" s="135"/>
      <c r="M30" s="135"/>
      <c r="N30" s="122"/>
      <c r="O30" s="122"/>
      <c r="P30" s="122"/>
      <c r="Q30" s="122"/>
      <c r="R30" s="122"/>
      <c r="S30" s="122"/>
      <c r="T30" s="122"/>
      <c r="U30" s="122"/>
      <c r="V30" s="122"/>
      <c r="W30" s="121"/>
      <c r="X30" s="121"/>
      <c r="Y30" s="27"/>
      <c r="Z30" s="27">
        <f t="shared" si="0"/>
        <v>0</v>
      </c>
    </row>
    <row r="31" spans="1:26">
      <c r="A31" s="6" t="s">
        <v>45</v>
      </c>
      <c r="B31" s="134"/>
      <c r="C31" s="134"/>
      <c r="D31" s="134"/>
      <c r="E31" s="134"/>
      <c r="F31" s="134"/>
      <c r="G31" s="135"/>
      <c r="H31" s="135"/>
      <c r="I31" s="135"/>
      <c r="J31" s="135"/>
      <c r="K31" s="135"/>
      <c r="L31" s="135"/>
      <c r="M31" s="135"/>
      <c r="N31" s="122"/>
      <c r="O31" s="122"/>
      <c r="P31" s="122"/>
      <c r="Q31" s="122"/>
      <c r="R31" s="122"/>
      <c r="S31" s="122"/>
      <c r="T31" s="122"/>
      <c r="U31" s="122"/>
      <c r="V31" s="122"/>
      <c r="W31" s="121"/>
      <c r="X31" s="121"/>
      <c r="Y31" s="27"/>
      <c r="Z31" s="27">
        <f t="shared" si="0"/>
        <v>0</v>
      </c>
    </row>
    <row r="32" spans="1:26">
      <c r="A32" s="6" t="s">
        <v>46</v>
      </c>
      <c r="B32" s="134"/>
      <c r="C32" s="134"/>
      <c r="D32" s="134"/>
      <c r="E32" s="134"/>
      <c r="F32" s="134"/>
      <c r="G32" s="135"/>
      <c r="H32" s="135"/>
      <c r="I32" s="135"/>
      <c r="J32" s="135"/>
      <c r="K32" s="135"/>
      <c r="L32" s="135"/>
      <c r="M32" s="135"/>
      <c r="N32" s="122"/>
      <c r="O32" s="122"/>
      <c r="P32" s="122"/>
      <c r="Q32" s="122"/>
      <c r="R32" s="122"/>
      <c r="S32" s="122"/>
      <c r="T32" s="122"/>
      <c r="U32" s="122"/>
      <c r="V32" s="122"/>
      <c r="W32" s="121"/>
      <c r="X32" s="121"/>
      <c r="Y32" s="27"/>
      <c r="Z32" s="27">
        <f t="shared" si="0"/>
        <v>0</v>
      </c>
    </row>
    <row r="33" spans="1:26">
      <c r="A33" s="6" t="s">
        <v>47</v>
      </c>
      <c r="B33" s="134"/>
      <c r="C33" s="134"/>
      <c r="D33" s="134"/>
      <c r="E33" s="134"/>
      <c r="F33" s="134"/>
      <c r="G33" s="135"/>
      <c r="H33" s="135"/>
      <c r="I33" s="135"/>
      <c r="J33" s="135"/>
      <c r="K33" s="135"/>
      <c r="L33" s="135"/>
      <c r="M33" s="135"/>
      <c r="N33" s="122"/>
      <c r="O33" s="122"/>
      <c r="P33" s="122"/>
      <c r="Q33" s="122"/>
      <c r="R33" s="122"/>
      <c r="S33" s="122"/>
      <c r="T33" s="122"/>
      <c r="U33" s="122"/>
      <c r="V33" s="122"/>
      <c r="W33" s="121"/>
      <c r="X33" s="121"/>
      <c r="Y33" s="27"/>
      <c r="Z33" s="27">
        <f t="shared" si="0"/>
        <v>0</v>
      </c>
    </row>
    <row r="34" spans="1:26">
      <c r="A34" s="6" t="s">
        <v>48</v>
      </c>
      <c r="B34" s="134"/>
      <c r="C34" s="134"/>
      <c r="D34" s="134"/>
      <c r="E34" s="134"/>
      <c r="F34" s="134"/>
      <c r="G34" s="135"/>
      <c r="H34" s="135"/>
      <c r="I34" s="135"/>
      <c r="J34" s="135"/>
      <c r="K34" s="135"/>
      <c r="L34" s="135"/>
      <c r="M34" s="135"/>
      <c r="N34" s="122"/>
      <c r="O34" s="122"/>
      <c r="P34" s="122"/>
      <c r="Q34" s="122"/>
      <c r="R34" s="122"/>
      <c r="S34" s="122"/>
      <c r="T34" s="122"/>
      <c r="U34" s="122"/>
      <c r="V34" s="122"/>
      <c r="W34" s="121"/>
      <c r="X34" s="121"/>
      <c r="Y34" s="27"/>
      <c r="Z34" s="27">
        <f t="shared" si="0"/>
        <v>0</v>
      </c>
    </row>
    <row r="35" spans="1:26">
      <c r="A35" s="6" t="s">
        <v>49</v>
      </c>
      <c r="B35" s="134"/>
      <c r="C35" s="134"/>
      <c r="D35" s="134"/>
      <c r="E35" s="134">
        <v>3</v>
      </c>
      <c r="F35" s="134"/>
      <c r="G35" s="135"/>
      <c r="H35" s="135"/>
      <c r="I35" s="135">
        <v>1</v>
      </c>
      <c r="J35" s="135">
        <v>5</v>
      </c>
      <c r="K35" s="135"/>
      <c r="L35" s="135"/>
      <c r="M35" s="135"/>
      <c r="N35" s="122"/>
      <c r="O35" s="122"/>
      <c r="P35" s="122"/>
      <c r="Q35" s="122"/>
      <c r="R35" s="122"/>
      <c r="S35" s="122"/>
      <c r="T35" s="122"/>
      <c r="U35" s="122"/>
      <c r="V35" s="122"/>
      <c r="W35" s="121"/>
      <c r="X35" s="121"/>
      <c r="Y35" s="27"/>
      <c r="Z35" s="27">
        <f t="shared" si="0"/>
        <v>9</v>
      </c>
    </row>
    <row r="36" spans="1:26">
      <c r="A36" s="6" t="s">
        <v>50</v>
      </c>
      <c r="B36" s="134"/>
      <c r="C36" s="134"/>
      <c r="D36" s="134"/>
      <c r="E36" s="134">
        <v>3</v>
      </c>
      <c r="F36" s="134"/>
      <c r="G36" s="135"/>
      <c r="H36" s="135"/>
      <c r="I36" s="135"/>
      <c r="J36" s="135">
        <v>5</v>
      </c>
      <c r="K36" s="135"/>
      <c r="L36" s="135"/>
      <c r="M36" s="135"/>
      <c r="N36" s="122"/>
      <c r="O36" s="122"/>
      <c r="P36" s="122"/>
      <c r="Q36" s="122"/>
      <c r="R36" s="122"/>
      <c r="S36" s="122"/>
      <c r="T36" s="122"/>
      <c r="U36" s="122"/>
      <c r="V36" s="122"/>
      <c r="W36" s="121"/>
      <c r="X36" s="121"/>
      <c r="Y36" s="27"/>
      <c r="Z36" s="27">
        <f t="shared" si="0"/>
        <v>8</v>
      </c>
    </row>
    <row r="37" spans="1:26">
      <c r="A37" s="6" t="s">
        <v>51</v>
      </c>
      <c r="B37" s="134"/>
      <c r="C37" s="134"/>
      <c r="D37" s="134"/>
      <c r="E37" s="134"/>
      <c r="F37" s="134"/>
      <c r="G37" s="135"/>
      <c r="H37" s="135"/>
      <c r="I37" s="135"/>
      <c r="J37" s="135">
        <v>5</v>
      </c>
      <c r="K37" s="135"/>
      <c r="L37" s="135"/>
      <c r="M37" s="135"/>
      <c r="N37" s="122"/>
      <c r="O37" s="122"/>
      <c r="P37" s="122"/>
      <c r="Q37" s="122"/>
      <c r="R37" s="122"/>
      <c r="S37" s="122"/>
      <c r="T37" s="122"/>
      <c r="U37" s="122"/>
      <c r="V37" s="122"/>
      <c r="W37" s="121"/>
      <c r="X37" s="121"/>
      <c r="Y37" s="27"/>
      <c r="Z37" s="27">
        <f t="shared" si="0"/>
        <v>5</v>
      </c>
    </row>
    <row r="38" spans="1:26">
      <c r="A38" s="6" t="s">
        <v>52</v>
      </c>
      <c r="B38" s="134"/>
      <c r="C38" s="134"/>
      <c r="D38" s="134"/>
      <c r="E38" s="134"/>
      <c r="F38" s="134"/>
      <c r="G38" s="135"/>
      <c r="H38" s="135"/>
      <c r="I38" s="135"/>
      <c r="J38" s="135">
        <v>5</v>
      </c>
      <c r="K38" s="135"/>
      <c r="L38" s="135"/>
      <c r="M38" s="135"/>
      <c r="N38" s="122"/>
      <c r="O38" s="122"/>
      <c r="P38" s="122"/>
      <c r="Q38" s="122"/>
      <c r="R38" s="122"/>
      <c r="S38" s="122"/>
      <c r="T38" s="122"/>
      <c r="U38" s="122"/>
      <c r="V38" s="122"/>
      <c r="W38" s="121"/>
      <c r="X38" s="121"/>
      <c r="Y38" s="27"/>
      <c r="Z38" s="27">
        <f t="shared" si="0"/>
        <v>5</v>
      </c>
    </row>
    <row r="39" spans="1:26">
      <c r="A39" s="6" t="s">
        <v>53</v>
      </c>
      <c r="B39" s="134">
        <v>2</v>
      </c>
      <c r="C39" s="134"/>
      <c r="D39" s="134"/>
      <c r="E39" s="134"/>
      <c r="F39" s="134"/>
      <c r="G39" s="135"/>
      <c r="H39" s="135"/>
      <c r="I39" s="135"/>
      <c r="J39" s="135"/>
      <c r="K39" s="135"/>
      <c r="L39" s="135">
        <v>1</v>
      </c>
      <c r="M39" s="135"/>
      <c r="N39" s="122"/>
      <c r="O39" s="122"/>
      <c r="P39" s="122"/>
      <c r="Q39" s="193">
        <v>1</v>
      </c>
      <c r="R39" s="122"/>
      <c r="S39" s="122"/>
      <c r="T39" s="122"/>
      <c r="U39" s="122"/>
      <c r="V39" s="122"/>
      <c r="W39" s="121"/>
      <c r="X39" s="121"/>
      <c r="Y39" s="27"/>
      <c r="Z39" s="27">
        <f t="shared" si="0"/>
        <v>4</v>
      </c>
    </row>
    <row r="40" spans="1:26">
      <c r="A40" s="6" t="s">
        <v>55</v>
      </c>
      <c r="B40" s="134">
        <v>2</v>
      </c>
      <c r="C40" s="134"/>
      <c r="D40" s="134"/>
      <c r="E40" s="134"/>
      <c r="F40" s="134"/>
      <c r="G40" s="135"/>
      <c r="H40" s="135"/>
      <c r="I40" s="135"/>
      <c r="J40" s="135"/>
      <c r="K40" s="135"/>
      <c r="L40" s="135">
        <v>1</v>
      </c>
      <c r="M40" s="135"/>
      <c r="N40" s="122"/>
      <c r="O40" s="122"/>
      <c r="P40" s="122"/>
      <c r="S40" s="122"/>
      <c r="T40" s="193">
        <v>1</v>
      </c>
      <c r="U40" s="122"/>
      <c r="V40" s="122"/>
      <c r="W40" s="121"/>
      <c r="X40" s="121"/>
      <c r="Y40" s="27"/>
      <c r="Z40" s="27">
        <f t="shared" si="0"/>
        <v>4</v>
      </c>
    </row>
    <row r="41" spans="1:26">
      <c r="A41" s="6" t="s">
        <v>57</v>
      </c>
      <c r="B41" s="134">
        <v>2</v>
      </c>
      <c r="C41" s="134"/>
      <c r="D41" s="134"/>
      <c r="E41" s="134"/>
      <c r="F41" s="134"/>
      <c r="G41" s="135"/>
      <c r="H41" s="135"/>
      <c r="I41" s="135"/>
      <c r="J41" s="135"/>
      <c r="K41" s="135"/>
      <c r="L41" s="135"/>
      <c r="M41" s="135"/>
      <c r="N41" s="122">
        <v>1</v>
      </c>
      <c r="O41" s="122">
        <v>2</v>
      </c>
      <c r="P41" s="122"/>
      <c r="Q41" s="122"/>
      <c r="R41" s="122"/>
      <c r="S41" s="122"/>
      <c r="T41" s="122"/>
      <c r="U41" s="122"/>
      <c r="V41" s="122"/>
      <c r="W41" s="121"/>
      <c r="X41" s="121"/>
      <c r="Y41" s="27"/>
      <c r="Z41" s="27">
        <f t="shared" si="0"/>
        <v>5</v>
      </c>
    </row>
    <row r="42" spans="1:26">
      <c r="A42" s="6" t="s">
        <v>58</v>
      </c>
      <c r="B42" s="134">
        <v>2</v>
      </c>
      <c r="C42" s="134"/>
      <c r="D42" s="134"/>
      <c r="E42" s="134"/>
      <c r="F42" s="134"/>
      <c r="G42" s="135"/>
      <c r="H42" s="135"/>
      <c r="I42" s="135"/>
      <c r="J42" s="135"/>
      <c r="K42" s="135"/>
      <c r="L42" s="135"/>
      <c r="M42" s="135"/>
      <c r="N42" s="122">
        <v>2</v>
      </c>
      <c r="O42" s="122">
        <v>3</v>
      </c>
      <c r="P42" s="122"/>
      <c r="Q42" s="122"/>
      <c r="R42" s="122"/>
      <c r="S42" s="122"/>
      <c r="T42" s="122"/>
      <c r="U42" s="122"/>
      <c r="V42" s="122"/>
      <c r="W42" s="121"/>
      <c r="X42" s="121"/>
      <c r="Y42" s="27"/>
      <c r="Z42" s="27">
        <f t="shared" si="0"/>
        <v>7</v>
      </c>
    </row>
    <row r="43" spans="1:26">
      <c r="A43" s="6" t="s">
        <v>59</v>
      </c>
      <c r="B43" s="134">
        <v>2</v>
      </c>
      <c r="C43" s="134"/>
      <c r="D43" s="134"/>
      <c r="E43" s="134"/>
      <c r="F43" s="134"/>
      <c r="G43" s="135"/>
      <c r="H43" s="135"/>
      <c r="I43" s="135"/>
      <c r="J43" s="135"/>
      <c r="K43" s="135"/>
      <c r="L43" s="135"/>
      <c r="M43" s="135">
        <v>5</v>
      </c>
      <c r="N43" s="122"/>
      <c r="O43" s="122"/>
      <c r="P43" s="122"/>
      <c r="Q43" s="122"/>
      <c r="R43" s="122"/>
      <c r="S43" s="122"/>
      <c r="T43" s="122"/>
      <c r="U43" s="122"/>
      <c r="V43" s="122"/>
      <c r="W43" s="121"/>
      <c r="X43" s="121"/>
      <c r="Y43" s="27"/>
      <c r="Z43" s="27">
        <f t="shared" si="0"/>
        <v>7</v>
      </c>
    </row>
    <row r="44" spans="1:26">
      <c r="A44" s="6" t="s">
        <v>60</v>
      </c>
      <c r="B44" s="134">
        <v>2</v>
      </c>
      <c r="C44" s="134"/>
      <c r="D44" s="134"/>
      <c r="E44" s="134"/>
      <c r="F44" s="134"/>
      <c r="G44" s="135"/>
      <c r="H44" s="135"/>
      <c r="I44" s="135"/>
      <c r="J44" s="135"/>
      <c r="K44" s="135"/>
      <c r="L44" s="135"/>
      <c r="M44" s="135"/>
      <c r="N44" s="122"/>
      <c r="O44" s="122"/>
      <c r="P44" s="122"/>
      <c r="Q44" s="122"/>
      <c r="R44" s="122"/>
      <c r="S44" s="122"/>
      <c r="T44" s="122"/>
      <c r="U44" s="122"/>
      <c r="V44" s="122"/>
      <c r="W44" s="121"/>
      <c r="X44" s="121"/>
      <c r="Y44" s="27"/>
      <c r="Z44" s="27">
        <f t="shared" si="0"/>
        <v>2</v>
      </c>
    </row>
    <row r="45" spans="1:26">
      <c r="A45" s="6" t="s">
        <v>61</v>
      </c>
      <c r="B45" s="134">
        <v>2</v>
      </c>
      <c r="C45" s="134"/>
      <c r="D45" s="134"/>
      <c r="E45" s="134"/>
      <c r="F45" s="134"/>
      <c r="G45" s="135"/>
      <c r="H45" s="135"/>
      <c r="I45" s="135"/>
      <c r="J45" s="135"/>
      <c r="K45" s="135"/>
      <c r="L45" s="135"/>
      <c r="M45" s="135"/>
      <c r="N45" s="122"/>
      <c r="O45" s="122"/>
      <c r="P45" s="122"/>
      <c r="Q45" s="122"/>
      <c r="R45" s="122"/>
      <c r="S45" s="122"/>
      <c r="T45" s="122"/>
      <c r="U45" s="122"/>
      <c r="V45" s="122"/>
      <c r="W45" s="121"/>
      <c r="X45" s="121"/>
      <c r="Y45" s="27"/>
      <c r="Z45" s="27">
        <f t="shared" si="0"/>
        <v>2</v>
      </c>
    </row>
    <row r="46" spans="1:26">
      <c r="A46" s="6" t="s">
        <v>62</v>
      </c>
      <c r="B46" s="134">
        <v>2</v>
      </c>
      <c r="C46" s="134"/>
      <c r="D46" s="134"/>
      <c r="E46" s="134"/>
      <c r="F46" s="134"/>
      <c r="G46" s="135"/>
      <c r="H46" s="135"/>
      <c r="I46" s="135"/>
      <c r="J46" s="135"/>
      <c r="K46" s="135"/>
      <c r="L46" s="135"/>
      <c r="M46" s="135"/>
      <c r="N46" s="122">
        <v>1</v>
      </c>
      <c r="O46" s="122">
        <v>2</v>
      </c>
      <c r="P46" s="122"/>
      <c r="Q46" s="122"/>
      <c r="R46" s="122"/>
      <c r="S46" s="122"/>
      <c r="T46" s="122"/>
      <c r="U46" s="122"/>
      <c r="V46" s="122"/>
      <c r="W46" s="121"/>
      <c r="X46" s="121"/>
      <c r="Y46" s="27"/>
      <c r="Z46" s="27">
        <f t="shared" si="0"/>
        <v>5</v>
      </c>
    </row>
    <row r="47" spans="1:26">
      <c r="A47" s="6" t="s">
        <v>63</v>
      </c>
      <c r="B47" s="134">
        <v>2</v>
      </c>
      <c r="C47" s="134"/>
      <c r="D47" s="134"/>
      <c r="E47" s="134"/>
      <c r="F47" s="134"/>
      <c r="G47" s="135"/>
      <c r="H47" s="135"/>
      <c r="I47" s="135"/>
      <c r="J47" s="135"/>
      <c r="K47" s="135"/>
      <c r="L47" s="135"/>
      <c r="M47" s="135"/>
      <c r="N47" s="122"/>
      <c r="O47" s="122">
        <v>3</v>
      </c>
      <c r="P47" s="122"/>
      <c r="Q47" s="122"/>
      <c r="R47" s="122"/>
      <c r="S47" s="122"/>
      <c r="T47" s="122"/>
      <c r="U47" s="193">
        <v>1</v>
      </c>
      <c r="V47" s="122"/>
      <c r="W47" s="121"/>
      <c r="X47" s="121"/>
      <c r="Y47" s="27"/>
      <c r="Z47" s="27">
        <f t="shared" si="0"/>
        <v>6</v>
      </c>
    </row>
    <row r="48" spans="1:26">
      <c r="A48" s="6" t="s">
        <v>64</v>
      </c>
      <c r="B48" s="134">
        <v>2</v>
      </c>
      <c r="C48" s="134"/>
      <c r="D48" s="134"/>
      <c r="E48" s="134"/>
      <c r="F48" s="134"/>
      <c r="G48" s="135"/>
      <c r="H48" s="135"/>
      <c r="I48" s="135"/>
      <c r="J48" s="135"/>
      <c r="K48" s="135"/>
      <c r="L48" s="135"/>
      <c r="M48" s="135"/>
      <c r="N48" s="122"/>
      <c r="O48" s="122"/>
      <c r="P48" s="122"/>
      <c r="Q48" s="122"/>
      <c r="R48" s="193">
        <v>1</v>
      </c>
      <c r="S48" s="122"/>
      <c r="T48" s="122"/>
      <c r="U48" s="122"/>
      <c r="V48" s="122"/>
      <c r="W48" s="121"/>
      <c r="X48" s="121"/>
      <c r="Y48" s="27"/>
      <c r="Z48" s="27">
        <f t="shared" si="0"/>
        <v>3</v>
      </c>
    </row>
    <row r="49" spans="1:26">
      <c r="A49" s="6" t="s">
        <v>65</v>
      </c>
      <c r="B49" s="134">
        <v>2</v>
      </c>
      <c r="C49" s="134"/>
      <c r="D49" s="134"/>
      <c r="E49" s="134"/>
      <c r="F49" s="134"/>
      <c r="G49" s="135"/>
      <c r="H49" s="135"/>
      <c r="I49" s="135"/>
      <c r="J49" s="135"/>
      <c r="K49" s="135"/>
      <c r="L49" s="135"/>
      <c r="M49" s="135"/>
      <c r="N49" s="122"/>
      <c r="O49" s="122"/>
      <c r="P49" s="122"/>
      <c r="Q49" s="122"/>
      <c r="R49" s="122"/>
      <c r="S49" s="122"/>
      <c r="T49" s="122"/>
      <c r="U49" s="122"/>
      <c r="V49" s="122"/>
      <c r="W49" s="121"/>
      <c r="X49" s="121"/>
      <c r="Y49" s="27"/>
      <c r="Z49" s="27">
        <f t="shared" si="0"/>
        <v>2</v>
      </c>
    </row>
    <row r="50" spans="1:26">
      <c r="A50" s="6" t="s">
        <v>66</v>
      </c>
      <c r="B50" s="134">
        <v>2</v>
      </c>
      <c r="C50" s="134"/>
      <c r="D50" s="134"/>
      <c r="E50" s="134"/>
      <c r="F50" s="134"/>
      <c r="G50" s="135"/>
      <c r="H50" s="135"/>
      <c r="I50" s="135"/>
      <c r="J50" s="135"/>
      <c r="K50" s="135"/>
      <c r="L50" s="135"/>
      <c r="M50" s="135"/>
      <c r="N50" s="122"/>
      <c r="O50" s="122"/>
      <c r="P50" s="122"/>
      <c r="Q50" s="122"/>
      <c r="R50" s="122"/>
      <c r="S50" s="122"/>
      <c r="T50" s="122"/>
      <c r="U50" s="122"/>
      <c r="V50" s="122"/>
      <c r="W50" s="121"/>
      <c r="X50" s="121"/>
      <c r="Y50" s="27"/>
      <c r="Z50" s="27">
        <f t="shared" si="0"/>
        <v>2</v>
      </c>
    </row>
  </sheetData>
  <mergeCells count="23">
    <mergeCell ref="P1:P2"/>
    <mergeCell ref="B1:B2"/>
    <mergeCell ref="C1:C2"/>
    <mergeCell ref="D1:D2"/>
    <mergeCell ref="E1:E2"/>
    <mergeCell ref="I1:I2"/>
    <mergeCell ref="H1:H2"/>
    <mergeCell ref="W1:W2"/>
    <mergeCell ref="Y1:Y2"/>
    <mergeCell ref="F1:F2"/>
    <mergeCell ref="G1:G2"/>
    <mergeCell ref="J1:J2"/>
    <mergeCell ref="K1:K2"/>
    <mergeCell ref="L1:L2"/>
    <mergeCell ref="S1:S2"/>
    <mergeCell ref="M1:M2"/>
    <mergeCell ref="R1:R2"/>
    <mergeCell ref="N1:N2"/>
    <mergeCell ref="Q1:Q2"/>
    <mergeCell ref="T1:T2"/>
    <mergeCell ref="U1:U2"/>
    <mergeCell ref="V1:V2"/>
    <mergeCell ref="O1:O2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T50"/>
  <sheetViews>
    <sheetView workbookViewId="0" xr3:uid="{9B253EF2-77E0-53E3-AE26-4D66ECD923F3}">
      <selection activeCell="BL18" sqref="BL18"/>
    </sheetView>
  </sheetViews>
  <sheetFormatPr defaultColWidth="9" defaultRowHeight="15"/>
  <cols>
    <col min="1" max="1" width="34.77734375" customWidth="1"/>
    <col min="2" max="14" width="1.44140625" style="183" customWidth="1"/>
    <col min="15" max="40" width="1.44140625" style="184" customWidth="1"/>
    <col min="41" max="50" width="1.44140625" style="108" customWidth="1"/>
    <col min="51" max="64" width="5.77734375" style="108" customWidth="1"/>
    <col min="65" max="69" width="5.77734375" style="100" customWidth="1"/>
    <col min="70" max="70" width="11.5546875" style="25" customWidth="1"/>
    <col min="71" max="313" width="10" customWidth="1"/>
  </cols>
  <sheetData>
    <row r="1" spans="1:72" ht="15.75">
      <c r="A1" s="30" t="s">
        <v>75</v>
      </c>
      <c r="B1" s="274">
        <v>42752</v>
      </c>
      <c r="C1" s="274">
        <v>42753</v>
      </c>
      <c r="D1" s="274">
        <v>42754</v>
      </c>
      <c r="E1" s="274">
        <v>42755</v>
      </c>
      <c r="F1" s="274">
        <v>42758</v>
      </c>
      <c r="G1" s="274">
        <v>42759</v>
      </c>
      <c r="H1" s="274">
        <v>42760</v>
      </c>
      <c r="I1" s="274">
        <v>42761</v>
      </c>
      <c r="J1" s="274">
        <v>42762</v>
      </c>
      <c r="K1" s="274">
        <v>42763</v>
      </c>
      <c r="L1" s="276">
        <v>42764</v>
      </c>
      <c r="M1" s="274">
        <v>42765</v>
      </c>
      <c r="N1" s="264">
        <v>42766</v>
      </c>
      <c r="O1" s="266">
        <v>42768</v>
      </c>
      <c r="P1" s="264">
        <v>42772</v>
      </c>
      <c r="Q1" s="266">
        <v>42773</v>
      </c>
      <c r="R1" s="266">
        <v>42774</v>
      </c>
      <c r="S1" s="266">
        <v>42775</v>
      </c>
      <c r="T1" s="266">
        <v>42779</v>
      </c>
      <c r="U1" s="264">
        <v>42781</v>
      </c>
      <c r="V1" s="266">
        <v>42782</v>
      </c>
      <c r="W1" s="266">
        <v>42786</v>
      </c>
      <c r="X1" s="266">
        <v>42787</v>
      </c>
      <c r="Y1" s="264">
        <v>42788</v>
      </c>
      <c r="Z1" s="266">
        <v>42795</v>
      </c>
      <c r="AA1" s="266">
        <v>42800</v>
      </c>
      <c r="AB1" s="266">
        <v>42801</v>
      </c>
      <c r="AC1" s="266">
        <v>42802</v>
      </c>
      <c r="AD1" s="266" t="s">
        <v>77</v>
      </c>
      <c r="AE1" s="266">
        <v>42808</v>
      </c>
      <c r="AF1" s="266">
        <v>42810</v>
      </c>
      <c r="AG1" s="266">
        <v>42814</v>
      </c>
      <c r="AH1" s="266">
        <v>42816</v>
      </c>
      <c r="AI1" s="264">
        <v>42817</v>
      </c>
      <c r="AJ1" s="266">
        <v>42821</v>
      </c>
      <c r="AK1" s="266">
        <v>42824</v>
      </c>
      <c r="AL1" s="266">
        <v>42831</v>
      </c>
      <c r="AM1" s="264">
        <v>42835</v>
      </c>
      <c r="AN1" s="264">
        <v>42842</v>
      </c>
      <c r="AO1" s="270">
        <v>42850</v>
      </c>
      <c r="AP1" s="270">
        <v>42852</v>
      </c>
      <c r="AQ1" s="270">
        <v>42853</v>
      </c>
      <c r="AR1" s="270">
        <v>42863</v>
      </c>
      <c r="AS1" s="270">
        <v>42864</v>
      </c>
      <c r="AT1" s="270">
        <v>42865</v>
      </c>
      <c r="AU1" s="270">
        <v>42866</v>
      </c>
      <c r="AV1" s="270">
        <v>42871</v>
      </c>
      <c r="AW1" s="270">
        <v>42872</v>
      </c>
      <c r="AX1" s="272">
        <v>42877</v>
      </c>
      <c r="AY1" s="270">
        <v>42878</v>
      </c>
      <c r="AZ1" s="270">
        <v>42879</v>
      </c>
      <c r="BA1" s="270">
        <v>42885</v>
      </c>
      <c r="BB1" s="270">
        <v>42886</v>
      </c>
      <c r="BC1" s="270">
        <v>42887</v>
      </c>
      <c r="BD1" s="270">
        <v>42892</v>
      </c>
      <c r="BE1" s="270">
        <v>42898</v>
      </c>
      <c r="BF1" s="270">
        <v>42902</v>
      </c>
      <c r="BG1" s="270">
        <v>42905</v>
      </c>
      <c r="BH1" s="270">
        <v>42914</v>
      </c>
      <c r="BI1" s="270">
        <v>42919</v>
      </c>
      <c r="BJ1" s="270">
        <v>42920</v>
      </c>
      <c r="BK1" s="270">
        <v>42923</v>
      </c>
      <c r="BL1" s="272">
        <v>42928</v>
      </c>
      <c r="BM1" s="240"/>
      <c r="BN1" s="240"/>
      <c r="BO1" s="240"/>
      <c r="BP1" s="268"/>
      <c r="BQ1" s="268"/>
      <c r="BR1" s="262" t="s">
        <v>69</v>
      </c>
    </row>
    <row r="2" spans="1:72" ht="15.75">
      <c r="A2" s="31" t="s">
        <v>0</v>
      </c>
      <c r="B2" s="275"/>
      <c r="C2" s="275"/>
      <c r="D2" s="275"/>
      <c r="E2" s="275"/>
      <c r="F2" s="275"/>
      <c r="G2" s="275"/>
      <c r="H2" s="275"/>
      <c r="I2" s="275"/>
      <c r="J2" s="275"/>
      <c r="K2" s="277"/>
      <c r="L2" s="276"/>
      <c r="M2" s="277"/>
      <c r="N2" s="265"/>
      <c r="O2" s="267"/>
      <c r="P2" s="265"/>
      <c r="Q2" s="267"/>
      <c r="R2" s="267"/>
      <c r="S2" s="267"/>
      <c r="T2" s="267"/>
      <c r="U2" s="265"/>
      <c r="V2" s="267"/>
      <c r="W2" s="267"/>
      <c r="X2" s="267"/>
      <c r="Y2" s="265"/>
      <c r="Z2" s="267"/>
      <c r="AA2" s="267"/>
      <c r="AB2" s="267"/>
      <c r="AC2" s="267"/>
      <c r="AD2" s="267"/>
      <c r="AE2" s="267"/>
      <c r="AF2" s="267"/>
      <c r="AG2" s="267"/>
      <c r="AH2" s="267"/>
      <c r="AI2" s="265"/>
      <c r="AJ2" s="267"/>
      <c r="AK2" s="267"/>
      <c r="AL2" s="267"/>
      <c r="AM2" s="265"/>
      <c r="AN2" s="265"/>
      <c r="AO2" s="271"/>
      <c r="AP2" s="271"/>
      <c r="AQ2" s="271"/>
      <c r="AR2" s="271"/>
      <c r="AS2" s="271"/>
      <c r="AT2" s="271"/>
      <c r="AU2" s="271"/>
      <c r="AV2" s="271"/>
      <c r="AW2" s="271"/>
      <c r="AX2" s="273"/>
      <c r="AY2" s="271"/>
      <c r="AZ2" s="271"/>
      <c r="BA2" s="271"/>
      <c r="BB2" s="271"/>
      <c r="BC2" s="271"/>
      <c r="BD2" s="271"/>
      <c r="BE2" s="271"/>
      <c r="BF2" s="271"/>
      <c r="BG2" s="271"/>
      <c r="BH2" s="271"/>
      <c r="BI2" s="271"/>
      <c r="BJ2" s="271"/>
      <c r="BK2" s="271"/>
      <c r="BL2" s="273"/>
      <c r="BM2" s="241"/>
      <c r="BN2" s="241"/>
      <c r="BO2" s="241"/>
      <c r="BP2" s="269"/>
      <c r="BQ2" s="269"/>
      <c r="BR2" s="263"/>
    </row>
    <row r="3" spans="1:72">
      <c r="A3" s="6" t="s">
        <v>2</v>
      </c>
      <c r="B3" s="178"/>
      <c r="C3" s="178"/>
      <c r="D3" s="178"/>
      <c r="E3" s="178"/>
      <c r="F3" s="178"/>
      <c r="G3" s="178"/>
      <c r="H3" s="178"/>
      <c r="I3" s="178">
        <v>1</v>
      </c>
      <c r="J3" s="178"/>
      <c r="K3" s="178"/>
      <c r="L3" s="178"/>
      <c r="M3" s="179">
        <v>2</v>
      </c>
      <c r="N3" s="179"/>
      <c r="O3" s="179"/>
      <c r="P3" s="179"/>
      <c r="Q3" s="179"/>
      <c r="R3" s="179"/>
      <c r="S3" s="179"/>
      <c r="T3" s="179">
        <v>3</v>
      </c>
      <c r="U3" s="179"/>
      <c r="V3" s="180"/>
      <c r="W3" s="179">
        <v>1</v>
      </c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>
        <v>1</v>
      </c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9"/>
      <c r="BN3" s="119"/>
      <c r="BO3" s="119"/>
      <c r="BP3" s="119"/>
      <c r="BQ3" s="119"/>
      <c r="BR3" s="27">
        <f>SUM(B3:BQ3)</f>
        <v>8</v>
      </c>
      <c r="BS3" s="170"/>
      <c r="BT3" s="168" t="s">
        <v>71</v>
      </c>
    </row>
    <row r="4" spans="1:72">
      <c r="A4" s="6" t="s">
        <v>6</v>
      </c>
      <c r="B4" s="178"/>
      <c r="C4" s="178">
        <v>1</v>
      </c>
      <c r="D4" s="178"/>
      <c r="E4" s="178"/>
      <c r="F4" s="178"/>
      <c r="G4" s="178"/>
      <c r="H4" s="178"/>
      <c r="I4" s="178">
        <v>1</v>
      </c>
      <c r="J4" s="178"/>
      <c r="K4" s="178"/>
      <c r="L4" s="178"/>
      <c r="M4" s="178">
        <v>2</v>
      </c>
      <c r="N4" s="178"/>
      <c r="O4" s="180"/>
      <c r="P4" s="180"/>
      <c r="Q4" s="180"/>
      <c r="R4" s="180"/>
      <c r="S4" s="180"/>
      <c r="T4" s="180">
        <v>3</v>
      </c>
      <c r="U4" s="180"/>
      <c r="V4" s="180"/>
      <c r="W4" s="179">
        <v>1</v>
      </c>
      <c r="X4" s="179"/>
      <c r="Y4" s="179"/>
      <c r="Z4" s="179"/>
      <c r="AA4" s="179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1"/>
      <c r="BN4" s="121"/>
      <c r="BO4" s="121"/>
      <c r="BP4" s="121"/>
      <c r="BQ4" s="121"/>
      <c r="BR4" s="27">
        <f>SUM(B4:BQ4)</f>
        <v>8</v>
      </c>
      <c r="BS4" s="160"/>
      <c r="BT4" s="168" t="s">
        <v>78</v>
      </c>
    </row>
    <row r="5" spans="1:72">
      <c r="A5" s="6" t="s">
        <v>8</v>
      </c>
      <c r="B5" s="178"/>
      <c r="C5" s="178"/>
      <c r="D5" s="178"/>
      <c r="E5" s="178"/>
      <c r="F5" s="178">
        <v>3</v>
      </c>
      <c r="G5" s="178">
        <v>2</v>
      </c>
      <c r="H5" s="178"/>
      <c r="I5" s="178">
        <v>1</v>
      </c>
      <c r="J5" s="178"/>
      <c r="K5" s="178"/>
      <c r="L5" s="178"/>
      <c r="M5" s="178"/>
      <c r="N5" s="178"/>
      <c r="O5" s="180"/>
      <c r="P5" s="180">
        <v>2</v>
      </c>
      <c r="Q5" s="180">
        <v>1</v>
      </c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1"/>
      <c r="BN5" s="121"/>
      <c r="BO5" s="121"/>
      <c r="BP5" s="121"/>
      <c r="BQ5" s="121"/>
      <c r="BR5" s="27">
        <f t="shared" ref="BR5:BR50" si="0">SUM(B5:BQ5)</f>
        <v>9</v>
      </c>
      <c r="BS5" s="161"/>
      <c r="BT5" s="168" t="s">
        <v>73</v>
      </c>
    </row>
    <row r="6" spans="1:72">
      <c r="A6" s="6" t="s">
        <v>10</v>
      </c>
      <c r="B6" s="178"/>
      <c r="C6" s="178"/>
      <c r="D6" s="178"/>
      <c r="E6" s="178"/>
      <c r="F6" s="178"/>
      <c r="G6" s="178"/>
      <c r="H6" s="178"/>
      <c r="I6" s="178">
        <v>1</v>
      </c>
      <c r="J6" s="178"/>
      <c r="K6" s="178"/>
      <c r="L6" s="178"/>
      <c r="M6" s="178"/>
      <c r="N6" s="178"/>
      <c r="O6" s="180"/>
      <c r="P6" s="180"/>
      <c r="Q6" s="180"/>
      <c r="R6" s="180"/>
      <c r="S6" s="180">
        <v>1</v>
      </c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1"/>
      <c r="BN6" s="121"/>
      <c r="BO6" s="121"/>
      <c r="BP6" s="121"/>
      <c r="BQ6" s="121"/>
      <c r="BR6" s="27">
        <f t="shared" si="0"/>
        <v>2</v>
      </c>
      <c r="BS6" s="165"/>
      <c r="BT6" s="168" t="s">
        <v>74</v>
      </c>
    </row>
    <row r="7" spans="1:72">
      <c r="A7" s="6" t="s">
        <v>13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1"/>
      <c r="BN7" s="121"/>
      <c r="BO7" s="121"/>
      <c r="BP7" s="121"/>
      <c r="BQ7" s="121"/>
      <c r="BR7" s="27">
        <f t="shared" si="0"/>
        <v>0</v>
      </c>
      <c r="BS7" s="185"/>
      <c r="BT7" s="168" t="s">
        <v>79</v>
      </c>
    </row>
    <row r="8" spans="1:72">
      <c r="A8" s="6" t="s">
        <v>15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>
        <v>1</v>
      </c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20"/>
      <c r="AP8" s="120">
        <v>1</v>
      </c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1"/>
      <c r="BN8" s="121"/>
      <c r="BO8" s="121"/>
      <c r="BP8" s="121"/>
      <c r="BQ8" s="121"/>
      <c r="BR8" s="27">
        <f t="shared" si="0"/>
        <v>2</v>
      </c>
    </row>
    <row r="9" spans="1:72">
      <c r="A9" s="6" t="s">
        <v>17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>
        <v>1</v>
      </c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1"/>
      <c r="BN9" s="121"/>
      <c r="BO9" s="121"/>
      <c r="BP9" s="121"/>
      <c r="BQ9" s="121"/>
      <c r="BR9" s="27">
        <f t="shared" si="0"/>
        <v>1</v>
      </c>
    </row>
    <row r="10" spans="1:72">
      <c r="A10" s="6" t="s">
        <v>19</v>
      </c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80"/>
      <c r="P10" s="180"/>
      <c r="Q10" s="180"/>
      <c r="R10" s="180"/>
      <c r="S10" s="180"/>
      <c r="T10" s="180"/>
      <c r="U10" s="180"/>
      <c r="V10" s="180"/>
      <c r="W10" s="180">
        <v>1</v>
      </c>
      <c r="X10" s="180"/>
      <c r="Y10" s="180"/>
      <c r="Z10" s="180"/>
      <c r="AA10" s="180"/>
      <c r="AB10" s="180"/>
      <c r="AC10" s="180"/>
      <c r="AD10" s="180"/>
      <c r="AE10" s="180">
        <v>1</v>
      </c>
      <c r="AF10" s="180"/>
      <c r="AG10" s="180"/>
      <c r="AH10" s="180">
        <v>1</v>
      </c>
      <c r="AI10" s="180">
        <v>1</v>
      </c>
      <c r="AJ10" s="180"/>
      <c r="AK10" s="180"/>
      <c r="AL10" s="180">
        <v>1</v>
      </c>
      <c r="AM10" s="180"/>
      <c r="AN10" s="18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1"/>
      <c r="BN10" s="121"/>
      <c r="BO10" s="121"/>
      <c r="BP10" s="121"/>
      <c r="BQ10" s="121"/>
      <c r="BR10" s="27">
        <f t="shared" si="0"/>
        <v>5</v>
      </c>
    </row>
    <row r="11" spans="1:72">
      <c r="A11" s="6" t="s">
        <v>21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80"/>
      <c r="P11" s="180"/>
      <c r="Q11" s="180"/>
      <c r="R11" s="136">
        <v>1</v>
      </c>
      <c r="S11" s="180">
        <v>1</v>
      </c>
      <c r="T11" s="180"/>
      <c r="U11" s="180"/>
      <c r="V11" s="180"/>
      <c r="W11" s="180">
        <v>1</v>
      </c>
      <c r="X11" s="180"/>
      <c r="Y11" s="180"/>
      <c r="Z11" s="180"/>
      <c r="AA11" s="180"/>
      <c r="AB11" s="180"/>
      <c r="AC11" s="180"/>
      <c r="AD11" s="180"/>
      <c r="AE11" s="180">
        <v>1</v>
      </c>
      <c r="AF11" s="180"/>
      <c r="AG11" s="180"/>
      <c r="AH11" s="180"/>
      <c r="AI11" s="180"/>
      <c r="AJ11" s="180"/>
      <c r="AK11" s="180"/>
      <c r="AL11" s="180"/>
      <c r="AM11" s="180"/>
      <c r="AN11" s="18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1"/>
      <c r="BN11" s="121"/>
      <c r="BO11" s="121"/>
      <c r="BP11" s="121"/>
      <c r="BQ11" s="121"/>
      <c r="BR11" s="27">
        <f t="shared" si="0"/>
        <v>4</v>
      </c>
    </row>
    <row r="12" spans="1:72">
      <c r="A12" s="6" t="s">
        <v>23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1"/>
      <c r="BN12" s="121"/>
      <c r="BO12" s="121"/>
      <c r="BP12" s="121"/>
      <c r="BQ12" s="121"/>
      <c r="BR12" s="27">
        <f t="shared" si="0"/>
        <v>0</v>
      </c>
    </row>
    <row r="13" spans="1:72">
      <c r="A13" s="6" t="s">
        <v>25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>
        <v>2</v>
      </c>
      <c r="BK13" s="120"/>
      <c r="BL13" s="120"/>
      <c r="BM13" s="121"/>
      <c r="BN13" s="121"/>
      <c r="BO13" s="121"/>
      <c r="BP13" s="121"/>
      <c r="BQ13" s="121"/>
      <c r="BR13" s="27">
        <f t="shared" si="0"/>
        <v>2</v>
      </c>
    </row>
    <row r="14" spans="1:72">
      <c r="A14" s="6" t="s">
        <v>27</v>
      </c>
      <c r="B14" s="178"/>
      <c r="C14" s="178"/>
      <c r="D14" s="178"/>
      <c r="E14" s="178"/>
      <c r="F14" s="178"/>
      <c r="G14" s="178"/>
      <c r="H14" s="178"/>
      <c r="I14" s="178"/>
      <c r="J14" s="178">
        <v>2</v>
      </c>
      <c r="K14" s="178"/>
      <c r="L14" s="178"/>
      <c r="M14" s="178"/>
      <c r="N14" s="178"/>
      <c r="O14" s="180"/>
      <c r="P14" s="180"/>
      <c r="Q14" s="180"/>
      <c r="R14" s="180"/>
      <c r="S14" s="180"/>
      <c r="T14" s="180">
        <v>1</v>
      </c>
      <c r="U14" s="180"/>
      <c r="V14" s="180">
        <v>1</v>
      </c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20"/>
      <c r="AP14" s="120"/>
      <c r="AQ14" s="120">
        <v>2</v>
      </c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1"/>
      <c r="BN14" s="121"/>
      <c r="BO14" s="121"/>
      <c r="BP14" s="121"/>
      <c r="BQ14" s="121"/>
      <c r="BR14" s="27">
        <f t="shared" si="0"/>
        <v>6</v>
      </c>
    </row>
    <row r="15" spans="1:72">
      <c r="A15" s="6" t="s">
        <v>28</v>
      </c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>
        <v>2</v>
      </c>
      <c r="BK15" s="120"/>
      <c r="BL15" s="120"/>
      <c r="BM15" s="121"/>
      <c r="BN15" s="121"/>
      <c r="BO15" s="121"/>
      <c r="BP15" s="121"/>
      <c r="BQ15" s="121"/>
      <c r="BR15" s="27">
        <f t="shared" si="0"/>
        <v>2</v>
      </c>
    </row>
    <row r="16" spans="1:72">
      <c r="A16" s="6" t="s">
        <v>29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80"/>
      <c r="P16" s="180"/>
      <c r="Q16" s="180"/>
      <c r="R16" s="180"/>
      <c r="S16" s="180"/>
      <c r="T16" s="180">
        <v>1</v>
      </c>
      <c r="U16" s="180"/>
      <c r="V16" s="180">
        <v>1</v>
      </c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20"/>
      <c r="AP16" s="120"/>
      <c r="AQ16" s="120">
        <v>2</v>
      </c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1"/>
      <c r="BN16" s="121"/>
      <c r="BO16" s="121"/>
      <c r="BP16" s="121"/>
      <c r="BQ16" s="121"/>
      <c r="BR16" s="27">
        <f t="shared" si="0"/>
        <v>4</v>
      </c>
    </row>
    <row r="17" spans="1:70">
      <c r="A17" s="6" t="s">
        <v>30</v>
      </c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>
        <v>1</v>
      </c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1"/>
      <c r="BN17" s="121"/>
      <c r="BO17" s="121"/>
      <c r="BP17" s="121"/>
      <c r="BQ17" s="121"/>
      <c r="BR17" s="27">
        <f t="shared" si="0"/>
        <v>1</v>
      </c>
    </row>
    <row r="18" spans="1:70">
      <c r="A18" s="6" t="s">
        <v>31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>
        <v>2</v>
      </c>
      <c r="AN18" s="180"/>
      <c r="AO18" s="120"/>
      <c r="AP18" s="120"/>
      <c r="AQ18" s="120"/>
      <c r="AR18" s="120"/>
      <c r="AS18" s="120"/>
      <c r="AT18" s="120"/>
      <c r="AU18" s="120"/>
      <c r="AV18" s="120"/>
      <c r="AW18" s="120">
        <v>1</v>
      </c>
      <c r="AX18" s="120"/>
      <c r="AY18" s="120"/>
      <c r="AZ18" s="120"/>
      <c r="BA18" s="120">
        <v>1</v>
      </c>
      <c r="BB18" s="120"/>
      <c r="BC18" s="120"/>
      <c r="BD18" s="120"/>
      <c r="BE18" s="120"/>
      <c r="BF18" s="120">
        <v>1</v>
      </c>
      <c r="BG18" s="120"/>
      <c r="BH18" s="120"/>
      <c r="BI18" s="120"/>
      <c r="BJ18" s="120"/>
      <c r="BK18" s="120"/>
      <c r="BL18" s="120">
        <v>1</v>
      </c>
      <c r="BM18" s="121"/>
      <c r="BN18" s="121"/>
      <c r="BO18" s="121"/>
      <c r="BP18" s="121"/>
      <c r="BQ18" s="121"/>
      <c r="BR18" s="27">
        <f t="shared" si="0"/>
        <v>6</v>
      </c>
    </row>
    <row r="19" spans="1:70">
      <c r="A19" s="6" t="s">
        <v>32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80"/>
      <c r="P19" s="180"/>
      <c r="Q19" s="180"/>
      <c r="R19" s="180"/>
      <c r="S19" s="180"/>
      <c r="T19" s="180">
        <v>1</v>
      </c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>
        <v>1</v>
      </c>
      <c r="AH19" s="180"/>
      <c r="AI19" s="180"/>
      <c r="AJ19" s="180"/>
      <c r="AK19" s="180"/>
      <c r="AL19" s="180"/>
      <c r="AM19" s="180"/>
      <c r="AN19" s="18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1"/>
      <c r="BN19" s="121"/>
      <c r="BO19" s="121"/>
      <c r="BP19" s="121"/>
      <c r="BQ19" s="121"/>
      <c r="BR19" s="27">
        <f t="shared" si="0"/>
        <v>2</v>
      </c>
    </row>
    <row r="20" spans="1:70">
      <c r="A20" s="6" t="s">
        <v>33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80"/>
      <c r="P20" s="180">
        <v>1</v>
      </c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20"/>
      <c r="AP20" s="120"/>
      <c r="AQ20" s="120">
        <v>1</v>
      </c>
      <c r="AR20" s="120"/>
      <c r="AS20" s="120">
        <v>1</v>
      </c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>
        <v>1</v>
      </c>
      <c r="BG20" s="120"/>
      <c r="BH20" s="120"/>
      <c r="BI20" s="120"/>
      <c r="BJ20" s="120"/>
      <c r="BK20" s="120"/>
      <c r="BL20" s="120"/>
      <c r="BM20" s="121"/>
      <c r="BN20" s="121"/>
      <c r="BO20" s="121"/>
      <c r="BP20" s="121"/>
      <c r="BQ20" s="121"/>
      <c r="BR20" s="27">
        <f t="shared" si="0"/>
        <v>4</v>
      </c>
    </row>
    <row r="21" spans="1:70">
      <c r="A21" s="6" t="s">
        <v>34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1"/>
      <c r="BN21" s="121"/>
      <c r="BO21" s="121"/>
      <c r="BP21" s="121"/>
      <c r="BQ21" s="121"/>
      <c r="BR21" s="27">
        <f t="shared" si="0"/>
        <v>0</v>
      </c>
    </row>
    <row r="22" spans="1:70">
      <c r="A22" s="6" t="s">
        <v>35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>
        <v>1</v>
      </c>
      <c r="O22" s="180"/>
      <c r="P22" s="180"/>
      <c r="Q22" s="180"/>
      <c r="R22" s="180"/>
      <c r="S22" s="180"/>
      <c r="T22" s="180"/>
      <c r="U22" s="180">
        <v>1</v>
      </c>
      <c r="V22" s="180"/>
      <c r="W22" s="180"/>
      <c r="X22" s="180"/>
      <c r="Y22" s="180">
        <v>1</v>
      </c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>
        <v>1</v>
      </c>
      <c r="AK22" s="180"/>
      <c r="AL22" s="180"/>
      <c r="AM22" s="180"/>
      <c r="AN22" s="18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1"/>
      <c r="BN22" s="121"/>
      <c r="BO22" s="121"/>
      <c r="BP22" s="121"/>
      <c r="BQ22" s="121"/>
      <c r="BR22" s="27">
        <f t="shared" si="0"/>
        <v>4</v>
      </c>
    </row>
    <row r="23" spans="1:70">
      <c r="A23" s="6" t="s">
        <v>37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>
        <v>1</v>
      </c>
      <c r="O23" s="180"/>
      <c r="P23" s="180"/>
      <c r="Q23" s="180"/>
      <c r="R23" s="180"/>
      <c r="S23" s="180"/>
      <c r="T23" s="180"/>
      <c r="U23" s="180">
        <v>1</v>
      </c>
      <c r="V23" s="180"/>
      <c r="W23" s="180"/>
      <c r="X23" s="180">
        <v>1</v>
      </c>
      <c r="Y23" s="180">
        <v>1</v>
      </c>
      <c r="Z23" s="180"/>
      <c r="AA23" s="180"/>
      <c r="AB23" s="180"/>
      <c r="AC23" s="180"/>
      <c r="AD23" s="180">
        <v>1</v>
      </c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1"/>
      <c r="BN23" s="121"/>
      <c r="BO23" s="121"/>
      <c r="BP23" s="121"/>
      <c r="BQ23" s="121"/>
      <c r="BR23" s="27">
        <f t="shared" si="0"/>
        <v>5</v>
      </c>
    </row>
    <row r="24" spans="1:70">
      <c r="A24" s="6" t="s">
        <v>38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N24" s="121"/>
      <c r="BO24" s="121"/>
      <c r="BP24" s="121"/>
      <c r="BQ24" s="121"/>
      <c r="BR24" s="27">
        <f t="shared" si="0"/>
        <v>0</v>
      </c>
    </row>
    <row r="25" spans="1:70">
      <c r="A25" s="6" t="s">
        <v>39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80"/>
      <c r="P25" s="180">
        <v>1</v>
      </c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>
        <v>1</v>
      </c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1"/>
      <c r="BN25" s="121"/>
      <c r="BO25" s="121"/>
      <c r="BP25" s="121"/>
      <c r="BQ25" s="121"/>
      <c r="BR25" s="27">
        <f t="shared" si="0"/>
        <v>2</v>
      </c>
    </row>
    <row r="26" spans="1:70">
      <c r="A26" s="6" t="s">
        <v>40</v>
      </c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>
        <v>1</v>
      </c>
      <c r="AG26" s="180"/>
      <c r="AH26" s="180"/>
      <c r="AI26" s="180"/>
      <c r="AJ26" s="180"/>
      <c r="AK26" s="180"/>
      <c r="AL26" s="180"/>
      <c r="AM26" s="180"/>
      <c r="AN26" s="18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1"/>
      <c r="BN26" s="121"/>
      <c r="BO26" s="121"/>
      <c r="BP26" s="121"/>
      <c r="BQ26" s="121"/>
      <c r="BR26" s="27">
        <f t="shared" si="0"/>
        <v>1</v>
      </c>
    </row>
    <row r="27" spans="1:70">
      <c r="A27" s="6" t="s">
        <v>41</v>
      </c>
      <c r="B27" s="178">
        <v>4</v>
      </c>
      <c r="C27" s="178">
        <v>2</v>
      </c>
      <c r="D27" s="178">
        <v>1</v>
      </c>
      <c r="E27" s="178">
        <v>1</v>
      </c>
      <c r="F27" s="178">
        <v>4</v>
      </c>
      <c r="G27" s="178"/>
      <c r="H27" s="178"/>
      <c r="I27" s="178">
        <v>1</v>
      </c>
      <c r="J27" s="178">
        <v>4</v>
      </c>
      <c r="K27" s="178">
        <v>1</v>
      </c>
      <c r="L27" s="178"/>
      <c r="M27" s="178">
        <v>1</v>
      </c>
      <c r="N27" s="178">
        <v>2</v>
      </c>
      <c r="O27" s="180">
        <v>1</v>
      </c>
      <c r="P27" s="180">
        <v>1</v>
      </c>
      <c r="Q27" s="180">
        <v>1</v>
      </c>
      <c r="R27" s="180">
        <v>2</v>
      </c>
      <c r="S27" s="180"/>
      <c r="T27" s="180">
        <v>1</v>
      </c>
      <c r="U27" s="180"/>
      <c r="V27" s="180"/>
      <c r="W27" s="180"/>
      <c r="X27" s="180"/>
      <c r="Y27" s="180">
        <v>1</v>
      </c>
      <c r="Z27" s="180">
        <v>1</v>
      </c>
      <c r="AA27" s="180">
        <v>2</v>
      </c>
      <c r="AB27" s="180">
        <v>1</v>
      </c>
      <c r="AC27" s="180">
        <v>2</v>
      </c>
      <c r="AD27" s="180"/>
      <c r="AE27" s="180"/>
      <c r="AF27" s="180"/>
      <c r="AG27" s="180"/>
      <c r="AH27" s="180"/>
      <c r="AI27" s="181">
        <v>1</v>
      </c>
      <c r="AJ27" s="180"/>
      <c r="AK27" s="180"/>
      <c r="AL27" s="180"/>
      <c r="AM27" s="180"/>
      <c r="AN27" s="18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1"/>
      <c r="BN27" s="121"/>
      <c r="BO27" s="121"/>
      <c r="BP27" s="121"/>
      <c r="BQ27" s="121"/>
      <c r="BR27" s="27">
        <f>SUM(B27:BQ27)</f>
        <v>35</v>
      </c>
    </row>
    <row r="28" spans="1:70">
      <c r="A28" s="6" t="s">
        <v>42</v>
      </c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>
        <v>2</v>
      </c>
      <c r="N28" s="178">
        <v>2</v>
      </c>
      <c r="O28" s="180"/>
      <c r="P28" s="180"/>
      <c r="Q28" s="180">
        <v>2</v>
      </c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20"/>
      <c r="AP28" s="120"/>
      <c r="AQ28" s="120"/>
      <c r="AR28" s="120">
        <v>1</v>
      </c>
      <c r="AS28" s="120"/>
      <c r="AT28" s="120">
        <v>2</v>
      </c>
      <c r="AU28" s="120"/>
      <c r="AV28" s="120"/>
      <c r="AW28" s="122">
        <v>0</v>
      </c>
      <c r="AX28" s="120">
        <v>1</v>
      </c>
      <c r="AY28" s="120">
        <v>4</v>
      </c>
      <c r="AZ28" s="120">
        <v>1</v>
      </c>
      <c r="BA28" s="120"/>
      <c r="BB28" s="120"/>
      <c r="BC28" s="120"/>
      <c r="BD28" s="120">
        <v>1</v>
      </c>
      <c r="BE28" s="120">
        <v>2</v>
      </c>
      <c r="BF28" s="120"/>
      <c r="BG28" s="120">
        <v>2</v>
      </c>
      <c r="BH28" s="120"/>
      <c r="BI28" s="120">
        <v>1</v>
      </c>
      <c r="BJ28" s="120"/>
      <c r="BK28" s="120"/>
      <c r="BL28" s="120"/>
      <c r="BM28" s="121"/>
      <c r="BN28" s="121"/>
      <c r="BO28" s="121"/>
      <c r="BP28" s="121"/>
      <c r="BQ28" s="121"/>
      <c r="BR28" s="27">
        <f t="shared" si="0"/>
        <v>21</v>
      </c>
    </row>
    <row r="29" spans="1:70">
      <c r="A29" s="6" t="s">
        <v>43</v>
      </c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1"/>
      <c r="BN29" s="121"/>
      <c r="BO29" s="121"/>
      <c r="BP29" s="121"/>
      <c r="BQ29" s="121"/>
      <c r="BR29" s="27">
        <f t="shared" si="0"/>
        <v>0</v>
      </c>
    </row>
    <row r="30" spans="1:70">
      <c r="A30" s="6" t="s">
        <v>44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1"/>
      <c r="BN30" s="121"/>
      <c r="BO30" s="121"/>
      <c r="BP30" s="121"/>
      <c r="BQ30" s="121"/>
      <c r="BR30" s="27">
        <f t="shared" si="0"/>
        <v>0</v>
      </c>
    </row>
    <row r="31" spans="1:70">
      <c r="A31" s="6" t="s">
        <v>45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1"/>
      <c r="BN31" s="121"/>
      <c r="BO31" s="121"/>
      <c r="BP31" s="121"/>
      <c r="BQ31" s="121"/>
      <c r="BR31" s="27">
        <f t="shared" si="0"/>
        <v>0</v>
      </c>
    </row>
    <row r="32" spans="1:70">
      <c r="A32" s="6" t="s">
        <v>46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1"/>
      <c r="BN32" s="121"/>
      <c r="BO32" s="121"/>
      <c r="BP32" s="121"/>
      <c r="BQ32" s="121"/>
      <c r="BR32" s="27">
        <f t="shared" si="0"/>
        <v>0</v>
      </c>
    </row>
    <row r="33" spans="1:70">
      <c r="A33" s="6" t="s">
        <v>47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21"/>
      <c r="BO33" s="121"/>
      <c r="BP33" s="121"/>
      <c r="BQ33" s="121"/>
      <c r="BR33" s="27">
        <f t="shared" si="0"/>
        <v>0</v>
      </c>
    </row>
    <row r="34" spans="1:70">
      <c r="A34" s="6" t="s">
        <v>48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1"/>
      <c r="BN34" s="121"/>
      <c r="BO34" s="121"/>
      <c r="BP34" s="121"/>
      <c r="BQ34" s="121"/>
      <c r="BR34" s="27">
        <f t="shared" si="0"/>
        <v>0</v>
      </c>
    </row>
    <row r="35" spans="1:70">
      <c r="A35" s="6" t="s">
        <v>49</v>
      </c>
      <c r="B35" s="178"/>
      <c r="C35" s="178"/>
      <c r="D35" s="178"/>
      <c r="E35" s="178"/>
      <c r="F35" s="178"/>
      <c r="G35" s="178"/>
      <c r="H35" s="178">
        <v>1</v>
      </c>
      <c r="I35" s="178"/>
      <c r="J35" s="178"/>
      <c r="K35" s="178"/>
      <c r="L35" s="178"/>
      <c r="M35" s="178">
        <v>1</v>
      </c>
      <c r="N35" s="178">
        <v>1</v>
      </c>
      <c r="O35" s="180">
        <v>1</v>
      </c>
      <c r="P35" s="180">
        <v>2</v>
      </c>
      <c r="Q35" s="180"/>
      <c r="R35" s="180">
        <v>1</v>
      </c>
      <c r="S35" s="180"/>
      <c r="T35" s="180"/>
      <c r="U35" s="180">
        <v>1</v>
      </c>
      <c r="V35" s="180"/>
      <c r="W35" s="180"/>
      <c r="X35" s="180"/>
      <c r="Y35" s="180">
        <v>1</v>
      </c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1"/>
      <c r="BN35" s="121"/>
      <c r="BO35" s="121"/>
      <c r="BP35" s="121"/>
      <c r="BQ35" s="121"/>
      <c r="BR35" s="27">
        <f t="shared" si="0"/>
        <v>9</v>
      </c>
    </row>
    <row r="36" spans="1:70">
      <c r="A36" s="6" t="s">
        <v>50</v>
      </c>
      <c r="B36" s="178"/>
      <c r="C36" s="178"/>
      <c r="D36" s="178"/>
      <c r="E36" s="178"/>
      <c r="F36" s="178"/>
      <c r="G36" s="178"/>
      <c r="H36" s="178">
        <v>1</v>
      </c>
      <c r="I36" s="178"/>
      <c r="J36" s="178"/>
      <c r="K36" s="178"/>
      <c r="L36" s="178"/>
      <c r="M36" s="178">
        <v>1</v>
      </c>
      <c r="N36" s="178"/>
      <c r="O36" s="180"/>
      <c r="P36" s="180">
        <v>3</v>
      </c>
      <c r="Q36" s="180"/>
      <c r="R36" s="180">
        <v>1</v>
      </c>
      <c r="S36" s="180"/>
      <c r="T36" s="180"/>
      <c r="U36" s="180">
        <v>1</v>
      </c>
      <c r="V36" s="180"/>
      <c r="W36" s="180"/>
      <c r="X36" s="180"/>
      <c r="Y36" s="180"/>
      <c r="Z36" s="180"/>
      <c r="AA36" s="180"/>
      <c r="AB36" s="180"/>
      <c r="AC36" s="180"/>
      <c r="AD36" s="180">
        <v>1</v>
      </c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1"/>
      <c r="BN36" s="121"/>
      <c r="BO36" s="121"/>
      <c r="BP36" s="121"/>
      <c r="BQ36" s="121"/>
      <c r="BR36" s="27">
        <f t="shared" si="0"/>
        <v>8</v>
      </c>
    </row>
    <row r="37" spans="1:70">
      <c r="A37" s="6" t="s">
        <v>51</v>
      </c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80"/>
      <c r="P37" s="180">
        <v>1</v>
      </c>
      <c r="Q37" s="180"/>
      <c r="R37" s="180">
        <v>1</v>
      </c>
      <c r="S37" s="180"/>
      <c r="T37" s="180"/>
      <c r="U37" s="180"/>
      <c r="V37" s="180">
        <v>1</v>
      </c>
      <c r="W37" s="180"/>
      <c r="X37" s="180">
        <v>1</v>
      </c>
      <c r="Y37" s="180"/>
      <c r="Z37" s="180"/>
      <c r="AA37" s="180"/>
      <c r="AB37" s="180"/>
      <c r="AC37" s="180"/>
      <c r="AD37" s="180"/>
      <c r="AE37" s="180"/>
      <c r="AF37" s="180">
        <v>1</v>
      </c>
      <c r="AG37" s="180"/>
      <c r="AH37" s="180"/>
      <c r="AI37" s="180"/>
      <c r="AJ37" s="180"/>
      <c r="AK37" s="180"/>
      <c r="AL37" s="180"/>
      <c r="AM37" s="180"/>
      <c r="AN37" s="18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1"/>
      <c r="BN37" s="121"/>
      <c r="BO37" s="121"/>
      <c r="BP37" s="121"/>
      <c r="BQ37" s="121"/>
      <c r="BR37" s="27">
        <f t="shared" si="0"/>
        <v>5</v>
      </c>
    </row>
    <row r="38" spans="1:70">
      <c r="A38" s="6" t="s">
        <v>52</v>
      </c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80"/>
      <c r="P38" s="180"/>
      <c r="Q38" s="180"/>
      <c r="R38" s="180"/>
      <c r="S38" s="180"/>
      <c r="T38" s="180"/>
      <c r="U38" s="180"/>
      <c r="V38" s="180">
        <v>1</v>
      </c>
      <c r="W38" s="180"/>
      <c r="X38" s="180"/>
      <c r="Y38" s="180"/>
      <c r="Z38" s="180"/>
      <c r="AA38" s="180"/>
      <c r="AB38" s="180"/>
      <c r="AC38" s="180"/>
      <c r="AD38" s="180"/>
      <c r="AE38" s="180"/>
      <c r="AF38" s="180">
        <v>1</v>
      </c>
      <c r="AG38" s="180">
        <v>2</v>
      </c>
      <c r="AH38" s="180"/>
      <c r="AI38" s="180"/>
      <c r="AJ38" s="180"/>
      <c r="AK38" s="180"/>
      <c r="AL38" s="180"/>
      <c r="AM38" s="180"/>
      <c r="AN38" s="180">
        <v>1</v>
      </c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1"/>
      <c r="BN38" s="121"/>
      <c r="BO38" s="121"/>
      <c r="BP38" s="121"/>
      <c r="BQ38" s="121"/>
      <c r="BR38" s="27">
        <f t="shared" si="0"/>
        <v>5</v>
      </c>
    </row>
    <row r="39" spans="1:70">
      <c r="A39" s="6" t="s">
        <v>53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80"/>
      <c r="P39" s="180"/>
      <c r="Q39" s="180"/>
      <c r="R39" s="180"/>
      <c r="S39" s="180"/>
      <c r="T39" s="180">
        <v>1</v>
      </c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>
        <v>1</v>
      </c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1"/>
      <c r="BN39" s="121"/>
      <c r="BO39" s="121"/>
      <c r="BP39" s="121"/>
      <c r="BQ39" s="121"/>
      <c r="BR39" s="27">
        <f t="shared" si="0"/>
        <v>2</v>
      </c>
    </row>
    <row r="40" spans="1:70">
      <c r="A40" s="6" t="s">
        <v>55</v>
      </c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80"/>
      <c r="P40" s="180"/>
      <c r="Q40" s="180"/>
      <c r="R40" s="180"/>
      <c r="S40" s="180"/>
      <c r="T40" s="180">
        <v>1</v>
      </c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20"/>
      <c r="AP40" s="120"/>
      <c r="AQ40" s="120"/>
      <c r="AR40" s="120"/>
      <c r="AS40" s="120"/>
      <c r="AT40" s="120"/>
      <c r="AU40" s="120"/>
      <c r="AV40" s="120">
        <v>1</v>
      </c>
      <c r="AW40" s="120"/>
      <c r="AX40" s="120"/>
      <c r="AY40" s="120">
        <v>1</v>
      </c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>
        <v>1</v>
      </c>
      <c r="BK40" s="120"/>
      <c r="BL40" s="120"/>
      <c r="BM40" s="121"/>
      <c r="BN40" s="121"/>
      <c r="BO40" s="121"/>
      <c r="BP40" s="121"/>
      <c r="BQ40" s="121"/>
      <c r="BR40" s="27">
        <f t="shared" si="0"/>
        <v>4</v>
      </c>
    </row>
    <row r="41" spans="1:70">
      <c r="A41" s="6" t="s">
        <v>57</v>
      </c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80"/>
      <c r="P41" s="180"/>
      <c r="Q41" s="180"/>
      <c r="R41" s="180"/>
      <c r="S41" s="180"/>
      <c r="T41" s="180">
        <v>1</v>
      </c>
      <c r="U41" s="180"/>
      <c r="V41" s="180"/>
      <c r="W41" s="180">
        <v>1</v>
      </c>
      <c r="X41" s="180"/>
      <c r="Y41" s="180">
        <v>1</v>
      </c>
      <c r="Z41" s="180"/>
      <c r="AA41" s="180"/>
      <c r="AB41" s="180"/>
      <c r="AC41" s="180"/>
      <c r="AD41" s="180"/>
      <c r="AE41" s="180"/>
      <c r="AF41" s="180"/>
      <c r="AG41" s="180"/>
      <c r="AH41" s="180"/>
      <c r="AI41" s="180">
        <v>1</v>
      </c>
      <c r="AJ41" s="180"/>
      <c r="AK41" s="180"/>
      <c r="AL41" s="180"/>
      <c r="AM41" s="180"/>
      <c r="AN41" s="180"/>
      <c r="AO41" s="120">
        <v>1</v>
      </c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2">
        <v>0</v>
      </c>
      <c r="BC41" s="120"/>
      <c r="BD41" s="120"/>
      <c r="BE41" s="120"/>
      <c r="BF41" s="120"/>
      <c r="BG41" s="120"/>
      <c r="BH41" s="120">
        <v>0</v>
      </c>
      <c r="BI41" s="120"/>
      <c r="BJ41" s="120"/>
      <c r="BK41" s="120"/>
      <c r="BL41" s="120"/>
      <c r="BM41" s="121"/>
      <c r="BN41" s="121"/>
      <c r="BO41" s="121"/>
      <c r="BP41" s="121"/>
      <c r="BQ41" s="121"/>
      <c r="BR41" s="27">
        <f t="shared" si="0"/>
        <v>5</v>
      </c>
    </row>
    <row r="42" spans="1:70">
      <c r="A42" s="6" t="s">
        <v>58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>
        <v>1</v>
      </c>
      <c r="O42" s="180"/>
      <c r="P42" s="180"/>
      <c r="Q42" s="180"/>
      <c r="R42" s="180"/>
      <c r="S42" s="180"/>
      <c r="T42" s="180"/>
      <c r="U42" s="180"/>
      <c r="V42" s="180"/>
      <c r="W42" s="180">
        <v>2</v>
      </c>
      <c r="X42" s="180"/>
      <c r="Y42" s="180">
        <v>1</v>
      </c>
      <c r="Z42" s="180"/>
      <c r="AA42" s="180">
        <v>1</v>
      </c>
      <c r="AB42" s="180">
        <v>2</v>
      </c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1"/>
      <c r="BN42" s="121"/>
      <c r="BO42" s="121"/>
      <c r="BP42" s="121"/>
      <c r="BQ42" s="121"/>
      <c r="BR42" s="27">
        <f t="shared" si="0"/>
        <v>7</v>
      </c>
    </row>
    <row r="43" spans="1:70">
      <c r="A43" s="6" t="s">
        <v>59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80"/>
      <c r="P43" s="180"/>
      <c r="Q43" s="180"/>
      <c r="R43" s="180"/>
      <c r="S43" s="180"/>
      <c r="T43" s="180"/>
      <c r="U43" s="180"/>
      <c r="V43" s="180">
        <v>5</v>
      </c>
      <c r="W43" s="180"/>
      <c r="X43" s="180"/>
      <c r="Y43" s="180"/>
      <c r="Z43" s="180"/>
      <c r="AA43" s="180"/>
      <c r="AB43" s="180"/>
      <c r="AC43" s="180"/>
      <c r="AD43" s="180"/>
      <c r="AE43" s="180"/>
      <c r="AF43" s="180">
        <v>1</v>
      </c>
      <c r="AG43" s="180"/>
      <c r="AH43" s="180"/>
      <c r="AI43" s="180"/>
      <c r="AJ43" s="180"/>
      <c r="AK43" s="180"/>
      <c r="AL43" s="180"/>
      <c r="AM43" s="180"/>
      <c r="AN43" s="18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1"/>
      <c r="BN43" s="121"/>
      <c r="BO43" s="121"/>
      <c r="BP43" s="121"/>
      <c r="BQ43" s="121"/>
      <c r="BR43" s="27">
        <f t="shared" si="0"/>
        <v>6</v>
      </c>
    </row>
    <row r="44" spans="1:70">
      <c r="A44" s="6" t="s">
        <v>60</v>
      </c>
      <c r="B44" s="178"/>
      <c r="C44" s="178"/>
      <c r="D44" s="178"/>
      <c r="E44" s="178"/>
      <c r="F44" s="178"/>
      <c r="G44" s="178"/>
      <c r="H44" s="178">
        <v>1</v>
      </c>
      <c r="I44" s="178">
        <v>1</v>
      </c>
      <c r="J44" s="178"/>
      <c r="K44" s="178"/>
      <c r="L44" s="178"/>
      <c r="M44" s="178"/>
      <c r="N44" s="178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1"/>
      <c r="BN44" s="121"/>
      <c r="BO44" s="121"/>
      <c r="BP44" s="121"/>
      <c r="BQ44" s="121"/>
      <c r="BR44" s="27">
        <f t="shared" si="0"/>
        <v>2</v>
      </c>
    </row>
    <row r="45" spans="1:70">
      <c r="A45" s="6" t="s">
        <v>61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1"/>
      <c r="BN45" s="121"/>
      <c r="BO45" s="121"/>
      <c r="BP45" s="121"/>
      <c r="BQ45" s="121"/>
      <c r="BR45" s="27">
        <f t="shared" si="0"/>
        <v>0</v>
      </c>
    </row>
    <row r="46" spans="1:70">
      <c r="A46" s="6" t="s">
        <v>62</v>
      </c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80"/>
      <c r="P46" s="180"/>
      <c r="Q46" s="180"/>
      <c r="R46" s="180"/>
      <c r="S46" s="180"/>
      <c r="T46" s="180"/>
      <c r="U46" s="180"/>
      <c r="V46" s="180"/>
      <c r="W46" s="180">
        <v>2</v>
      </c>
      <c r="X46" s="180"/>
      <c r="Y46" s="180"/>
      <c r="Z46" s="180"/>
      <c r="AA46" s="180"/>
      <c r="AB46" s="180"/>
      <c r="AC46" s="180"/>
      <c r="AD46" s="180"/>
      <c r="AE46" s="180"/>
      <c r="AF46" s="180">
        <v>1</v>
      </c>
      <c r="AG46" s="180">
        <v>1</v>
      </c>
      <c r="AH46" s="180"/>
      <c r="AI46" s="180"/>
      <c r="AJ46" s="180"/>
      <c r="AK46" s="180"/>
      <c r="AL46" s="180"/>
      <c r="AM46" s="180"/>
      <c r="AN46" s="18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1"/>
      <c r="BN46" s="121"/>
      <c r="BO46" s="121"/>
      <c r="BP46" s="121"/>
      <c r="BQ46" s="121"/>
      <c r="BR46" s="27">
        <f t="shared" si="0"/>
        <v>4</v>
      </c>
    </row>
    <row r="47" spans="1:70">
      <c r="A47" s="6" t="s">
        <v>63</v>
      </c>
      <c r="B47" s="178"/>
      <c r="C47" s="178">
        <v>1</v>
      </c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>
        <v>1</v>
      </c>
      <c r="AL47" s="180"/>
      <c r="AM47" s="180"/>
      <c r="AN47" s="180"/>
      <c r="AO47" s="120"/>
      <c r="AP47" s="120"/>
      <c r="AQ47" s="120">
        <v>1</v>
      </c>
      <c r="AR47" s="120"/>
      <c r="AS47" s="120"/>
      <c r="AT47" s="120"/>
      <c r="AU47" s="120">
        <v>1</v>
      </c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>
        <v>1</v>
      </c>
      <c r="BL47" s="120"/>
      <c r="BM47" s="121"/>
      <c r="BN47" s="121"/>
      <c r="BO47" s="121"/>
      <c r="BP47" s="121"/>
      <c r="BQ47" s="121"/>
      <c r="BR47" s="27">
        <f t="shared" si="0"/>
        <v>5</v>
      </c>
    </row>
    <row r="48" spans="1:70">
      <c r="A48" s="6" t="s">
        <v>64</v>
      </c>
      <c r="B48" s="178">
        <v>1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80"/>
      <c r="P48" s="180"/>
      <c r="Q48" s="180"/>
      <c r="R48" s="180"/>
      <c r="S48" s="180"/>
      <c r="T48" s="180"/>
      <c r="U48" s="180"/>
      <c r="V48" s="180"/>
      <c r="W48" s="180">
        <v>1</v>
      </c>
      <c r="X48" s="180"/>
      <c r="Y48" s="180"/>
      <c r="Z48" s="180"/>
      <c r="AA48" s="180"/>
      <c r="AB48" s="180"/>
      <c r="AC48" s="180"/>
      <c r="AD48" s="180"/>
      <c r="AE48" s="180"/>
      <c r="AF48" s="182">
        <v>0</v>
      </c>
      <c r="AG48" s="180"/>
      <c r="AH48" s="180"/>
      <c r="AI48" s="180"/>
      <c r="AJ48" s="180"/>
      <c r="AK48" s="180"/>
      <c r="AL48" s="180"/>
      <c r="AM48" s="180"/>
      <c r="AN48" s="18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>
        <v>1</v>
      </c>
      <c r="BD48" s="120"/>
      <c r="BE48" s="120"/>
      <c r="BF48" s="120"/>
      <c r="BG48" s="120"/>
      <c r="BH48" s="120"/>
      <c r="BI48" s="120"/>
      <c r="BJ48" s="120"/>
      <c r="BK48" s="120"/>
      <c r="BL48" s="120"/>
      <c r="BM48" s="121"/>
      <c r="BN48" s="121"/>
      <c r="BO48" s="121"/>
      <c r="BP48" s="121"/>
      <c r="BQ48" s="121"/>
      <c r="BR48" s="27">
        <f t="shared" si="0"/>
        <v>3</v>
      </c>
    </row>
    <row r="49" spans="1:70">
      <c r="A49" s="6" t="s">
        <v>65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80"/>
      <c r="P49" s="180"/>
      <c r="Q49" s="180"/>
      <c r="R49" s="180"/>
      <c r="S49" s="180"/>
      <c r="T49" s="180">
        <v>2</v>
      </c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1"/>
      <c r="BN49" s="121"/>
      <c r="BO49" s="121"/>
      <c r="BP49" s="121"/>
      <c r="BQ49" s="121"/>
      <c r="BR49" s="27">
        <f t="shared" si="0"/>
        <v>2</v>
      </c>
    </row>
    <row r="50" spans="1:70">
      <c r="A50" s="6" t="s">
        <v>66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1"/>
      <c r="BN50" s="121"/>
      <c r="BO50" s="121"/>
      <c r="BP50" s="121"/>
      <c r="BQ50" s="121"/>
      <c r="BR50" s="27">
        <f t="shared" si="0"/>
        <v>0</v>
      </c>
    </row>
  </sheetData>
  <mergeCells count="66">
    <mergeCell ref="BK1:BK2"/>
    <mergeCell ref="BL1:BL2"/>
    <mergeCell ref="BI1:BI2"/>
    <mergeCell ref="BJ1:BJ2"/>
    <mergeCell ref="K1:K2"/>
    <mergeCell ref="AJ1:AJ2"/>
    <mergeCell ref="AD1:AD2"/>
    <mergeCell ref="W1:W2"/>
    <mergeCell ref="M1:M2"/>
    <mergeCell ref="O1:O2"/>
    <mergeCell ref="AK1:AK2"/>
    <mergeCell ref="AF1:AF2"/>
    <mergeCell ref="X1:X2"/>
    <mergeCell ref="AN1:AN2"/>
    <mergeCell ref="AS1:AS2"/>
    <mergeCell ref="AT1:AT2"/>
    <mergeCell ref="AY1:AY2"/>
    <mergeCell ref="L1:L2"/>
    <mergeCell ref="AA1:AA2"/>
    <mergeCell ref="V1:V2"/>
    <mergeCell ref="S1:S2"/>
    <mergeCell ref="T1:T2"/>
    <mergeCell ref="U1:U2"/>
    <mergeCell ref="P1:P2"/>
    <mergeCell ref="AB1:AB2"/>
    <mergeCell ref="AR1:AR2"/>
    <mergeCell ref="AU1:AU2"/>
    <mergeCell ref="BH1:BH2"/>
    <mergeCell ref="AZ1:AZ2"/>
    <mergeCell ref="BA1:BA2"/>
    <mergeCell ref="BB1:BB2"/>
    <mergeCell ref="BC1:BC2"/>
    <mergeCell ref="BD1:BD2"/>
    <mergeCell ref="BE1:BE2"/>
    <mergeCell ref="BF1:BF2"/>
    <mergeCell ref="B1:B2"/>
    <mergeCell ref="C1:C2"/>
    <mergeCell ref="D1:D2"/>
    <mergeCell ref="E1:E2"/>
    <mergeCell ref="H1:H2"/>
    <mergeCell ref="F1:F2"/>
    <mergeCell ref="G1:G2"/>
    <mergeCell ref="I1:I2"/>
    <mergeCell ref="J1:J2"/>
    <mergeCell ref="AC1:AC2"/>
    <mergeCell ref="Y1:Y2"/>
    <mergeCell ref="Z1:Z2"/>
    <mergeCell ref="N1:N2"/>
    <mergeCell ref="Q1:Q2"/>
    <mergeCell ref="R1:R2"/>
    <mergeCell ref="BR1:BR2"/>
    <mergeCell ref="AI1:AI2"/>
    <mergeCell ref="AE1:AE2"/>
    <mergeCell ref="AM1:AM2"/>
    <mergeCell ref="BQ1:BQ2"/>
    <mergeCell ref="BP1:BP2"/>
    <mergeCell ref="AG1:AG2"/>
    <mergeCell ref="AH1:AH2"/>
    <mergeCell ref="AO1:AO2"/>
    <mergeCell ref="AP1:AP2"/>
    <mergeCell ref="AQ1:AQ2"/>
    <mergeCell ref="AL1:AL2"/>
    <mergeCell ref="AX1:AX2"/>
    <mergeCell ref="AV1:AV2"/>
    <mergeCell ref="AW1:AW2"/>
    <mergeCell ref="BG1:BG2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G35"/>
  <sheetViews>
    <sheetView workbookViewId="0" xr3:uid="{85D5C41F-068E-5C55-9968-509E7C2A5619}">
      <selection activeCell="A35" sqref="A35:F35"/>
    </sheetView>
  </sheetViews>
  <sheetFormatPr defaultColWidth="9" defaultRowHeight="15"/>
  <cols>
    <col min="1" max="1" width="11.5546875" style="32" customWidth="1"/>
    <col min="2" max="2" width="49.88671875" style="32" customWidth="1"/>
    <col min="3" max="3" width="23.5546875" style="32" customWidth="1"/>
    <col min="4" max="4" width="15.44140625" style="8" customWidth="1"/>
    <col min="5" max="5" width="16.109375" style="8" customWidth="1"/>
    <col min="6" max="6" width="15.44140625" style="8" customWidth="1"/>
    <col min="7" max="7" width="21.21875" style="8" customWidth="1"/>
    <col min="8" max="257" width="10" customWidth="1"/>
  </cols>
  <sheetData>
    <row r="1" spans="1:7" ht="16.5" thickBot="1">
      <c r="A1" s="281">
        <v>42887</v>
      </c>
      <c r="B1" s="282"/>
      <c r="C1" s="282"/>
      <c r="D1" s="282"/>
      <c r="E1" s="282"/>
      <c r="F1" s="282"/>
      <c r="G1" s="282"/>
    </row>
    <row r="2" spans="1:7" ht="15.75">
      <c r="A2" s="33" t="s">
        <v>80</v>
      </c>
      <c r="B2" s="34" t="s">
        <v>0</v>
      </c>
      <c r="C2" s="34" t="s">
        <v>81</v>
      </c>
      <c r="D2" s="34" t="s">
        <v>82</v>
      </c>
      <c r="E2" s="34" t="s">
        <v>83</v>
      </c>
      <c r="F2" s="35" t="s">
        <v>84</v>
      </c>
      <c r="G2" s="36" t="s">
        <v>85</v>
      </c>
    </row>
    <row r="3" spans="1:7">
      <c r="A3" s="69"/>
      <c r="B3" s="6"/>
      <c r="C3" s="227"/>
      <c r="D3" s="37"/>
      <c r="E3" s="37">
        <v>0</v>
      </c>
      <c r="F3" s="37">
        <v>0</v>
      </c>
      <c r="G3" s="37">
        <v>0</v>
      </c>
    </row>
    <row r="4" spans="1:7">
      <c r="A4" s="69"/>
      <c r="B4" s="6"/>
      <c r="C4" s="227"/>
      <c r="D4" s="37"/>
      <c r="E4" s="37">
        <v>0</v>
      </c>
      <c r="F4" s="37">
        <v>0</v>
      </c>
      <c r="G4" s="37">
        <v>0</v>
      </c>
    </row>
    <row r="5" spans="1:7">
      <c r="A5" s="69"/>
      <c r="B5" s="6"/>
      <c r="C5" s="227"/>
      <c r="D5" s="37"/>
      <c r="E5" s="37">
        <v>0</v>
      </c>
      <c r="F5" s="37">
        <v>0</v>
      </c>
      <c r="G5" s="37">
        <v>0</v>
      </c>
    </row>
    <row r="6" spans="1:7">
      <c r="A6" s="69"/>
      <c r="B6" s="6"/>
      <c r="C6" s="227"/>
      <c r="D6" s="37"/>
      <c r="E6" s="37">
        <v>0</v>
      </c>
      <c r="F6" s="37">
        <v>0</v>
      </c>
      <c r="G6" s="37">
        <v>0</v>
      </c>
    </row>
    <row r="7" spans="1:7">
      <c r="A7" s="69"/>
      <c r="B7" s="6"/>
      <c r="C7" s="227"/>
      <c r="D7" s="37"/>
      <c r="E7" s="37">
        <v>0</v>
      </c>
      <c r="F7" s="37">
        <v>0</v>
      </c>
      <c r="G7" s="37">
        <v>0</v>
      </c>
    </row>
    <row r="8" spans="1:7">
      <c r="A8" s="69"/>
      <c r="B8" s="6"/>
      <c r="C8" s="227"/>
      <c r="D8" s="37"/>
      <c r="E8" s="37">
        <v>0</v>
      </c>
      <c r="F8" s="37">
        <v>0</v>
      </c>
      <c r="G8" s="37">
        <v>0</v>
      </c>
    </row>
    <row r="9" spans="1:7">
      <c r="A9" s="69"/>
      <c r="B9" s="6"/>
      <c r="C9" s="227"/>
      <c r="D9" s="37"/>
      <c r="E9" s="37">
        <v>0</v>
      </c>
      <c r="F9" s="37">
        <v>0</v>
      </c>
      <c r="G9" s="37">
        <v>0</v>
      </c>
    </row>
    <row r="10" spans="1:7">
      <c r="A10" s="69"/>
      <c r="B10" s="6"/>
      <c r="C10" s="227"/>
      <c r="D10" s="37"/>
      <c r="E10" s="37">
        <v>0</v>
      </c>
      <c r="F10" s="37">
        <v>0</v>
      </c>
      <c r="G10" s="37">
        <v>0</v>
      </c>
    </row>
    <row r="11" spans="1:7">
      <c r="A11" s="69"/>
      <c r="B11" s="6"/>
      <c r="C11" s="227"/>
      <c r="D11" s="37"/>
      <c r="E11" s="37">
        <v>0</v>
      </c>
      <c r="F11" s="37">
        <v>0</v>
      </c>
      <c r="G11" s="37">
        <v>0</v>
      </c>
    </row>
    <row r="12" spans="1:7">
      <c r="A12" s="69"/>
      <c r="B12" s="6"/>
      <c r="C12" s="227"/>
      <c r="D12" s="37"/>
      <c r="E12" s="37">
        <v>0</v>
      </c>
      <c r="F12" s="37">
        <v>0</v>
      </c>
      <c r="G12" s="37">
        <v>0</v>
      </c>
    </row>
    <row r="13" spans="1:7">
      <c r="A13" s="6"/>
      <c r="B13" s="6"/>
      <c r="C13" s="6"/>
      <c r="D13" s="37"/>
      <c r="E13" s="37">
        <f t="shared" ref="E13:E34" si="0">D13*0.11</f>
        <v>0</v>
      </c>
      <c r="F13" s="37">
        <v>0</v>
      </c>
      <c r="G13" s="37">
        <f t="shared" ref="G13:G34" si="1">D13-E13-F13</f>
        <v>0</v>
      </c>
    </row>
    <row r="14" spans="1:7">
      <c r="A14" s="6"/>
      <c r="B14" s="6"/>
      <c r="C14" s="6"/>
      <c r="D14" s="37"/>
      <c r="E14" s="37">
        <f t="shared" si="0"/>
        <v>0</v>
      </c>
      <c r="F14" s="37">
        <v>0</v>
      </c>
      <c r="G14" s="37">
        <f t="shared" si="1"/>
        <v>0</v>
      </c>
    </row>
    <row r="15" spans="1:7">
      <c r="A15" s="6"/>
      <c r="B15" s="6"/>
      <c r="C15" s="6"/>
      <c r="D15" s="37"/>
      <c r="E15" s="37">
        <f t="shared" si="0"/>
        <v>0</v>
      </c>
      <c r="F15" s="37">
        <v>0</v>
      </c>
      <c r="G15" s="37">
        <f t="shared" si="1"/>
        <v>0</v>
      </c>
    </row>
    <row r="16" spans="1:7">
      <c r="A16" s="6"/>
      <c r="B16" s="6"/>
      <c r="C16" s="6"/>
      <c r="D16" s="37"/>
      <c r="E16" s="37">
        <f t="shared" si="0"/>
        <v>0</v>
      </c>
      <c r="F16" s="37">
        <v>0</v>
      </c>
      <c r="G16" s="37">
        <f t="shared" si="1"/>
        <v>0</v>
      </c>
    </row>
    <row r="17" spans="1:7">
      <c r="A17" s="6"/>
      <c r="B17" s="6"/>
      <c r="C17" s="6"/>
      <c r="D17" s="37"/>
      <c r="E17" s="37">
        <f t="shared" si="0"/>
        <v>0</v>
      </c>
      <c r="F17" s="37">
        <v>0</v>
      </c>
      <c r="G17" s="37">
        <f t="shared" si="1"/>
        <v>0</v>
      </c>
    </row>
    <row r="18" spans="1:7">
      <c r="A18" s="6"/>
      <c r="B18" s="6"/>
      <c r="C18" s="6"/>
      <c r="D18" s="37"/>
      <c r="E18" s="37">
        <f t="shared" si="0"/>
        <v>0</v>
      </c>
      <c r="F18" s="37">
        <v>0</v>
      </c>
      <c r="G18" s="37">
        <f t="shared" si="1"/>
        <v>0</v>
      </c>
    </row>
    <row r="19" spans="1:7">
      <c r="A19" s="6"/>
      <c r="B19" s="6"/>
      <c r="C19" s="6"/>
      <c r="D19" s="37"/>
      <c r="E19" s="37">
        <f t="shared" si="0"/>
        <v>0</v>
      </c>
      <c r="F19" s="37">
        <v>0</v>
      </c>
      <c r="G19" s="37">
        <f t="shared" si="1"/>
        <v>0</v>
      </c>
    </row>
    <row r="20" spans="1:7">
      <c r="A20" s="6"/>
      <c r="B20" s="6"/>
      <c r="C20" s="6"/>
      <c r="D20" s="37"/>
      <c r="E20" s="37">
        <f t="shared" si="0"/>
        <v>0</v>
      </c>
      <c r="F20" s="37">
        <v>0</v>
      </c>
      <c r="G20" s="37">
        <f t="shared" si="1"/>
        <v>0</v>
      </c>
    </row>
    <row r="21" spans="1:7">
      <c r="A21" s="6"/>
      <c r="B21" s="6"/>
      <c r="C21" s="6"/>
      <c r="D21" s="37"/>
      <c r="E21" s="37">
        <f t="shared" si="0"/>
        <v>0</v>
      </c>
      <c r="F21" s="37">
        <v>0</v>
      </c>
      <c r="G21" s="37">
        <f t="shared" si="1"/>
        <v>0</v>
      </c>
    </row>
    <row r="22" spans="1:7">
      <c r="A22" s="6"/>
      <c r="B22" s="6"/>
      <c r="C22" s="6"/>
      <c r="D22" s="37"/>
      <c r="E22" s="37">
        <f t="shared" si="0"/>
        <v>0</v>
      </c>
      <c r="F22" s="37">
        <v>0</v>
      </c>
      <c r="G22" s="37">
        <f t="shared" si="1"/>
        <v>0</v>
      </c>
    </row>
    <row r="23" spans="1:7">
      <c r="A23" s="6"/>
      <c r="B23" s="6"/>
      <c r="C23" s="6"/>
      <c r="D23" s="37"/>
      <c r="E23" s="37">
        <f t="shared" si="0"/>
        <v>0</v>
      </c>
      <c r="F23" s="37">
        <v>0</v>
      </c>
      <c r="G23" s="37">
        <f t="shared" si="1"/>
        <v>0</v>
      </c>
    </row>
    <row r="24" spans="1:7">
      <c r="A24" s="6"/>
      <c r="B24" s="6"/>
      <c r="C24" s="6"/>
      <c r="D24" s="37"/>
      <c r="E24" s="37">
        <f t="shared" si="0"/>
        <v>0</v>
      </c>
      <c r="F24" s="37">
        <v>0</v>
      </c>
      <c r="G24" s="37">
        <f t="shared" si="1"/>
        <v>0</v>
      </c>
    </row>
    <row r="25" spans="1:7">
      <c r="A25" s="6"/>
      <c r="B25" s="6"/>
      <c r="C25" s="6"/>
      <c r="D25" s="37"/>
      <c r="E25" s="37">
        <f t="shared" si="0"/>
        <v>0</v>
      </c>
      <c r="F25" s="37">
        <v>0</v>
      </c>
      <c r="G25" s="37">
        <f t="shared" si="1"/>
        <v>0</v>
      </c>
    </row>
    <row r="26" spans="1:7">
      <c r="A26" s="6"/>
      <c r="B26" s="6"/>
      <c r="C26" s="6"/>
      <c r="D26" s="37"/>
      <c r="E26" s="37">
        <f t="shared" si="0"/>
        <v>0</v>
      </c>
      <c r="F26" s="37">
        <v>0</v>
      </c>
      <c r="G26" s="37">
        <f t="shared" si="1"/>
        <v>0</v>
      </c>
    </row>
    <row r="27" spans="1:7">
      <c r="A27" s="6"/>
      <c r="B27" s="6"/>
      <c r="C27" s="6"/>
      <c r="D27" s="37"/>
      <c r="E27" s="37">
        <f t="shared" si="0"/>
        <v>0</v>
      </c>
      <c r="F27" s="37">
        <v>0</v>
      </c>
      <c r="G27" s="37">
        <f t="shared" si="1"/>
        <v>0</v>
      </c>
    </row>
    <row r="28" spans="1:7">
      <c r="A28" s="6"/>
      <c r="B28" s="6"/>
      <c r="C28" s="6"/>
      <c r="D28" s="37"/>
      <c r="E28" s="37">
        <f t="shared" si="0"/>
        <v>0</v>
      </c>
      <c r="F28" s="37">
        <v>0</v>
      </c>
      <c r="G28" s="37">
        <f t="shared" si="1"/>
        <v>0</v>
      </c>
    </row>
    <row r="29" spans="1:7">
      <c r="A29" s="6"/>
      <c r="B29" s="6"/>
      <c r="C29" s="6"/>
      <c r="D29" s="37"/>
      <c r="E29" s="37">
        <f t="shared" si="0"/>
        <v>0</v>
      </c>
      <c r="F29" s="37">
        <v>0</v>
      </c>
      <c r="G29" s="37">
        <f t="shared" si="1"/>
        <v>0</v>
      </c>
    </row>
    <row r="30" spans="1:7">
      <c r="A30" s="6"/>
      <c r="B30" s="6"/>
      <c r="C30" s="6"/>
      <c r="D30" s="37"/>
      <c r="E30" s="37">
        <f t="shared" si="0"/>
        <v>0</v>
      </c>
      <c r="F30" s="37">
        <v>0</v>
      </c>
      <c r="G30" s="37">
        <f t="shared" si="1"/>
        <v>0</v>
      </c>
    </row>
    <row r="31" spans="1:7">
      <c r="A31" s="6"/>
      <c r="B31" s="6"/>
      <c r="C31" s="6"/>
      <c r="D31" s="37"/>
      <c r="E31" s="37">
        <f t="shared" si="0"/>
        <v>0</v>
      </c>
      <c r="F31" s="37">
        <v>0</v>
      </c>
      <c r="G31" s="37">
        <f t="shared" si="1"/>
        <v>0</v>
      </c>
    </row>
    <row r="32" spans="1:7">
      <c r="A32" s="6"/>
      <c r="B32" s="6"/>
      <c r="C32" s="6"/>
      <c r="D32" s="37"/>
      <c r="E32" s="37">
        <f t="shared" si="0"/>
        <v>0</v>
      </c>
      <c r="F32" s="37">
        <v>0</v>
      </c>
      <c r="G32" s="37">
        <f t="shared" si="1"/>
        <v>0</v>
      </c>
    </row>
    <row r="33" spans="1:7">
      <c r="A33" s="6"/>
      <c r="B33" s="6"/>
      <c r="C33" s="6"/>
      <c r="D33" s="37"/>
      <c r="E33" s="37">
        <f t="shared" si="0"/>
        <v>0</v>
      </c>
      <c r="F33" s="37">
        <v>0</v>
      </c>
      <c r="G33" s="37">
        <f t="shared" si="1"/>
        <v>0</v>
      </c>
    </row>
    <row r="34" spans="1:7">
      <c r="A34" s="38"/>
      <c r="B34" s="38"/>
      <c r="C34" s="38"/>
      <c r="D34" s="39"/>
      <c r="E34" s="37">
        <f t="shared" si="0"/>
        <v>0</v>
      </c>
      <c r="F34" s="37">
        <v>0</v>
      </c>
      <c r="G34" s="37">
        <f t="shared" si="1"/>
        <v>0</v>
      </c>
    </row>
    <row r="35" spans="1:7" ht="15.75">
      <c r="A35" s="278" t="s">
        <v>86</v>
      </c>
      <c r="B35" s="279"/>
      <c r="C35" s="279"/>
      <c r="D35" s="279"/>
      <c r="E35" s="279"/>
      <c r="F35" s="280"/>
      <c r="G35" s="40">
        <f>SUM(G3:G34)</f>
        <v>0</v>
      </c>
    </row>
  </sheetData>
  <mergeCells count="2">
    <mergeCell ref="A35:F35"/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E85"/>
  <sheetViews>
    <sheetView topLeftCell="A47" workbookViewId="0" xr3:uid="{44B22561-5205-5C8A-B808-2C70100D228F}">
      <selection activeCell="D76" sqref="D76"/>
    </sheetView>
  </sheetViews>
  <sheetFormatPr defaultColWidth="9" defaultRowHeight="15"/>
  <cols>
    <col min="1" max="1" width="10.88671875" style="6" customWidth="1"/>
    <col min="2" max="2" width="66.6640625" style="41" customWidth="1"/>
    <col min="3" max="3" width="24.5546875" style="42" customWidth="1"/>
    <col min="4" max="4" width="22.88671875" style="98" customWidth="1"/>
    <col min="5" max="5" width="22.5546875" style="43" customWidth="1"/>
    <col min="6" max="256" width="10" customWidth="1"/>
  </cols>
  <sheetData>
    <row r="1" spans="1:5" ht="15.75">
      <c r="A1" s="44" t="s">
        <v>80</v>
      </c>
      <c r="B1" s="45" t="s">
        <v>0</v>
      </c>
      <c r="C1" s="46" t="s">
        <v>87</v>
      </c>
      <c r="D1" s="47" t="s">
        <v>88</v>
      </c>
      <c r="E1" s="48" t="s">
        <v>89</v>
      </c>
    </row>
    <row r="2" spans="1:5" ht="15.75">
      <c r="A2" s="49">
        <v>42759</v>
      </c>
      <c r="B2" s="55" t="s">
        <v>90</v>
      </c>
      <c r="C2" s="50">
        <v>2266904.4900000002</v>
      </c>
      <c r="D2" s="140"/>
      <c r="E2" s="51">
        <v>2266904.4900000002</v>
      </c>
    </row>
    <row r="3" spans="1:5">
      <c r="A3" s="69">
        <v>42766</v>
      </c>
      <c r="B3" s="41" t="s">
        <v>91</v>
      </c>
      <c r="D3" s="141">
        <v>250000</v>
      </c>
      <c r="E3" s="142">
        <f>SUM(D2:D83)</f>
        <v>27751419.739999991</v>
      </c>
    </row>
    <row r="4" spans="1:5">
      <c r="A4" s="69">
        <v>42766</v>
      </c>
      <c r="B4" s="41" t="s">
        <v>92</v>
      </c>
      <c r="C4" s="42">
        <v>1156151.4099999999</v>
      </c>
      <c r="D4" s="141"/>
      <c r="E4" s="143">
        <f>SUM(C2:C83)</f>
        <v>27751419.745476369</v>
      </c>
    </row>
    <row r="5" spans="1:5">
      <c r="A5" s="69">
        <v>42772</v>
      </c>
      <c r="B5" s="41" t="s">
        <v>93</v>
      </c>
      <c r="C5" s="42">
        <v>1252136.08</v>
      </c>
      <c r="D5" s="144"/>
      <c r="E5" s="145"/>
    </row>
    <row r="6" spans="1:5">
      <c r="A6" s="69">
        <v>42772</v>
      </c>
      <c r="B6" s="41" t="s">
        <v>94</v>
      </c>
      <c r="D6" s="144">
        <v>105000</v>
      </c>
      <c r="E6" s="145"/>
    </row>
    <row r="7" spans="1:5">
      <c r="A7" s="69">
        <v>42773</v>
      </c>
      <c r="B7" s="41" t="s">
        <v>95</v>
      </c>
      <c r="C7" s="42">
        <v>2959319.5868548569</v>
      </c>
      <c r="D7" s="144"/>
      <c r="E7" s="145"/>
    </row>
    <row r="8" spans="1:5">
      <c r="A8" s="69">
        <v>42775</v>
      </c>
      <c r="B8" s="41" t="s">
        <v>96</v>
      </c>
      <c r="C8" s="42">
        <v>245854.95</v>
      </c>
      <c r="D8" s="144"/>
      <c r="E8" s="145"/>
    </row>
    <row r="9" spans="1:5">
      <c r="A9" s="69">
        <v>42775</v>
      </c>
      <c r="B9" s="41" t="s">
        <v>97</v>
      </c>
      <c r="D9" s="144">
        <v>2880806.38</v>
      </c>
      <c r="E9" s="145"/>
    </row>
    <row r="10" spans="1:5">
      <c r="A10" s="69">
        <v>42775</v>
      </c>
      <c r="B10" s="41" t="s">
        <v>98</v>
      </c>
      <c r="D10" s="144">
        <v>1000000</v>
      </c>
      <c r="E10" s="145"/>
    </row>
    <row r="11" spans="1:5">
      <c r="A11" s="69">
        <v>42775</v>
      </c>
      <c r="B11" s="41" t="s">
        <v>99</v>
      </c>
      <c r="D11" s="144">
        <v>439385.11</v>
      </c>
      <c r="E11" s="145"/>
    </row>
    <row r="12" spans="1:5">
      <c r="A12" s="69">
        <v>42780</v>
      </c>
      <c r="B12" s="41" t="s">
        <v>100</v>
      </c>
      <c r="D12" s="144">
        <v>500000</v>
      </c>
      <c r="E12" s="145"/>
    </row>
    <row r="13" spans="1:5">
      <c r="A13" s="69">
        <v>42783</v>
      </c>
      <c r="B13" s="41" t="s">
        <v>101</v>
      </c>
      <c r="D13" s="144">
        <v>1000000</v>
      </c>
      <c r="E13" s="145"/>
    </row>
    <row r="14" spans="1:5">
      <c r="A14" s="69">
        <v>42783</v>
      </c>
      <c r="B14" s="41" t="s">
        <v>102</v>
      </c>
      <c r="D14" s="144">
        <v>1000000</v>
      </c>
      <c r="E14" s="145"/>
    </row>
    <row r="15" spans="1:5">
      <c r="A15" s="69">
        <v>42783</v>
      </c>
      <c r="B15" s="41" t="s">
        <v>103</v>
      </c>
      <c r="D15" s="144">
        <v>459319.59</v>
      </c>
      <c r="E15" s="145"/>
    </row>
    <row r="16" spans="1:5">
      <c r="A16" s="69">
        <v>42786</v>
      </c>
      <c r="B16" s="41" t="s">
        <v>104</v>
      </c>
      <c r="C16" s="42">
        <v>2866480.4902095716</v>
      </c>
      <c r="D16" s="144"/>
      <c r="E16" s="145"/>
    </row>
    <row r="17" spans="1:5" ht="30">
      <c r="A17" s="69">
        <v>42795</v>
      </c>
      <c r="B17" s="101" t="s">
        <v>105</v>
      </c>
      <c r="D17" s="144">
        <v>2400000</v>
      </c>
      <c r="E17" s="145">
        <v>466480.49</v>
      </c>
    </row>
    <row r="18" spans="1:5">
      <c r="A18" s="69">
        <v>42795</v>
      </c>
      <c r="B18" s="41" t="s">
        <v>106</v>
      </c>
      <c r="D18" s="144">
        <v>245854.95</v>
      </c>
      <c r="E18" s="145"/>
    </row>
    <row r="19" spans="1:5">
      <c r="A19" s="6" t="s">
        <v>107</v>
      </c>
      <c r="B19" s="41" t="s">
        <v>108</v>
      </c>
      <c r="C19" s="42">
        <v>3307063.04</v>
      </c>
      <c r="D19" s="144"/>
      <c r="E19" s="145"/>
    </row>
    <row r="20" spans="1:5">
      <c r="A20" s="69">
        <v>42802</v>
      </c>
      <c r="B20" s="41" t="s">
        <v>109</v>
      </c>
      <c r="C20" s="42">
        <v>245854.95</v>
      </c>
      <c r="D20" s="144"/>
      <c r="E20" s="145"/>
    </row>
    <row r="21" spans="1:5">
      <c r="A21" s="69">
        <v>42808</v>
      </c>
      <c r="B21" s="41" t="s">
        <v>110</v>
      </c>
      <c r="D21" s="144">
        <v>466480.49</v>
      </c>
      <c r="E21" s="145">
        <v>1000000</v>
      </c>
    </row>
    <row r="22" spans="1:5">
      <c r="A22" s="69">
        <v>42808</v>
      </c>
      <c r="B22" s="41" t="s">
        <v>111</v>
      </c>
      <c r="D22" s="144">
        <v>533519.51</v>
      </c>
      <c r="E22" s="145"/>
    </row>
    <row r="23" spans="1:5">
      <c r="A23" s="69">
        <v>42810</v>
      </c>
      <c r="B23" s="41" t="s">
        <v>112</v>
      </c>
      <c r="C23" s="42">
        <v>51219.040000000001</v>
      </c>
      <c r="D23" s="144"/>
      <c r="E23" s="145"/>
    </row>
    <row r="24" spans="1:5">
      <c r="A24" s="69">
        <v>42817</v>
      </c>
      <c r="B24" s="41" t="s">
        <v>113</v>
      </c>
      <c r="C24" s="42">
        <v>60000</v>
      </c>
      <c r="D24" s="144"/>
      <c r="E24" s="145"/>
    </row>
    <row r="25" spans="1:5">
      <c r="A25" s="69">
        <v>42818</v>
      </c>
      <c r="B25" s="41" t="s">
        <v>114</v>
      </c>
      <c r="C25" s="42">
        <v>23309.040000000001</v>
      </c>
      <c r="D25" s="144"/>
      <c r="E25" s="145"/>
    </row>
    <row r="26" spans="1:5">
      <c r="A26" s="69">
        <v>42821</v>
      </c>
      <c r="B26" s="41" t="s">
        <v>115</v>
      </c>
      <c r="D26" s="144">
        <v>245854.95</v>
      </c>
      <c r="E26" s="145"/>
    </row>
    <row r="27" spans="1:5">
      <c r="A27" s="69">
        <v>42823</v>
      </c>
      <c r="B27" s="41" t="s">
        <v>116</v>
      </c>
      <c r="D27" s="144">
        <v>600000</v>
      </c>
      <c r="E27" s="145">
        <v>2173544</v>
      </c>
    </row>
    <row r="28" spans="1:5">
      <c r="A28" s="69">
        <v>42824</v>
      </c>
      <c r="B28" s="41" t="s">
        <v>117</v>
      </c>
      <c r="D28" s="144">
        <v>51219.040000000001</v>
      </c>
      <c r="E28" s="145"/>
    </row>
    <row r="29" spans="1:5">
      <c r="A29" s="69">
        <v>42824</v>
      </c>
      <c r="B29" s="41" t="s">
        <v>118</v>
      </c>
      <c r="D29" s="144">
        <v>23309.040000000001</v>
      </c>
      <c r="E29" s="145"/>
    </row>
    <row r="30" spans="1:5">
      <c r="A30" s="69">
        <v>42824</v>
      </c>
      <c r="B30" s="41" t="s">
        <v>119</v>
      </c>
      <c r="C30" s="42">
        <v>1578907.6</v>
      </c>
      <c r="D30" s="144"/>
      <c r="E30" s="145"/>
    </row>
    <row r="31" spans="1:5">
      <c r="A31" s="69">
        <v>42836</v>
      </c>
      <c r="B31" s="41" t="s">
        <v>120</v>
      </c>
      <c r="D31" s="144">
        <v>3000000</v>
      </c>
      <c r="E31" s="145"/>
    </row>
    <row r="32" spans="1:5">
      <c r="A32" s="69">
        <v>42837</v>
      </c>
      <c r="B32" s="41" t="s">
        <v>121</v>
      </c>
      <c r="C32" s="42">
        <v>506010.81</v>
      </c>
      <c r="D32" s="144"/>
      <c r="E32" s="145"/>
    </row>
    <row r="33" spans="1:5">
      <c r="A33" s="69">
        <v>42845</v>
      </c>
      <c r="B33" s="41" t="s">
        <v>122</v>
      </c>
      <c r="C33" s="42">
        <v>245854.95</v>
      </c>
      <c r="D33" s="144"/>
      <c r="E33" s="145"/>
    </row>
    <row r="34" spans="1:5">
      <c r="A34" s="69">
        <v>42850</v>
      </c>
      <c r="B34" s="41" t="s">
        <v>120</v>
      </c>
      <c r="D34" s="144">
        <v>752451</v>
      </c>
      <c r="E34" s="145"/>
    </row>
    <row r="35" spans="1:5">
      <c r="A35" s="69">
        <v>42850</v>
      </c>
      <c r="B35" s="41" t="s">
        <v>120</v>
      </c>
      <c r="D35" s="144">
        <v>27465</v>
      </c>
      <c r="E35" s="145"/>
    </row>
    <row r="36" spans="1:5">
      <c r="A36" s="69">
        <v>42850</v>
      </c>
      <c r="B36" s="41" t="s">
        <v>123</v>
      </c>
      <c r="D36" s="144">
        <v>506010</v>
      </c>
      <c r="E36" s="145"/>
    </row>
    <row r="37" spans="1:5">
      <c r="A37" s="69">
        <v>42851</v>
      </c>
      <c r="B37" s="41" t="s">
        <v>124</v>
      </c>
      <c r="C37" s="42">
        <v>296332</v>
      </c>
      <c r="D37" s="144"/>
      <c r="E37" s="145"/>
    </row>
    <row r="38" spans="1:5">
      <c r="A38" s="69">
        <v>42851</v>
      </c>
      <c r="B38" s="41" t="s">
        <v>125</v>
      </c>
      <c r="D38" s="144">
        <v>296332</v>
      </c>
      <c r="E38" s="145"/>
    </row>
    <row r="39" spans="1:5">
      <c r="A39" s="69">
        <v>42852</v>
      </c>
      <c r="B39" s="41" t="s">
        <v>126</v>
      </c>
      <c r="D39" s="144">
        <v>245854.95</v>
      </c>
      <c r="E39" s="145"/>
    </row>
    <row r="40" spans="1:5">
      <c r="A40" s="69">
        <v>42859</v>
      </c>
      <c r="B40" s="41" t="s">
        <v>127</v>
      </c>
      <c r="C40" s="42">
        <v>2404181.23</v>
      </c>
      <c r="D40" s="144"/>
      <c r="E40" s="145"/>
    </row>
    <row r="41" spans="1:5">
      <c r="A41" s="69">
        <v>42877</v>
      </c>
      <c r="B41" s="41" t="s">
        <v>128</v>
      </c>
      <c r="D41" s="144">
        <v>1000000</v>
      </c>
      <c r="E41" s="145"/>
    </row>
    <row r="42" spans="1:5">
      <c r="A42" s="69">
        <v>42878</v>
      </c>
      <c r="B42" s="41" t="s">
        <v>129</v>
      </c>
      <c r="C42" s="42">
        <v>245854.95</v>
      </c>
      <c r="D42" s="144"/>
      <c r="E42" s="145"/>
    </row>
    <row r="43" spans="1:5">
      <c r="A43" s="69">
        <v>42878</v>
      </c>
      <c r="B43" s="41" t="s">
        <v>130</v>
      </c>
      <c r="C43" s="42">
        <v>100000</v>
      </c>
      <c r="D43" s="144"/>
      <c r="E43" s="145"/>
    </row>
    <row r="44" spans="1:5">
      <c r="A44" s="69">
        <v>42885</v>
      </c>
      <c r="B44" s="41" t="s">
        <v>128</v>
      </c>
      <c r="D44" s="144">
        <v>1000000</v>
      </c>
      <c r="E44" s="145"/>
    </row>
    <row r="45" spans="1:5">
      <c r="A45" s="69">
        <v>42885</v>
      </c>
      <c r="B45" s="41" t="s">
        <v>131</v>
      </c>
      <c r="C45" s="90">
        <v>179825.13</v>
      </c>
      <c r="D45" s="144"/>
      <c r="E45" s="145"/>
    </row>
    <row r="46" spans="1:5">
      <c r="A46" s="69">
        <v>42885</v>
      </c>
      <c r="B46" s="41" t="s">
        <v>132</v>
      </c>
      <c r="D46" s="144">
        <v>245854.95</v>
      </c>
      <c r="E46" s="145"/>
    </row>
    <row r="47" spans="1:5">
      <c r="A47" s="69">
        <v>42885</v>
      </c>
      <c r="B47" s="41" t="s">
        <v>133</v>
      </c>
      <c r="C47" s="42">
        <v>6009876.566202607</v>
      </c>
      <c r="D47" s="144"/>
      <c r="E47" s="145"/>
    </row>
    <row r="48" spans="1:5">
      <c r="A48" s="69">
        <v>42900</v>
      </c>
      <c r="B48" s="41" t="s">
        <v>134</v>
      </c>
      <c r="D48" s="144">
        <v>100000</v>
      </c>
      <c r="E48" s="145"/>
    </row>
    <row r="49" spans="1:5">
      <c r="A49" s="69">
        <v>42900</v>
      </c>
      <c r="B49" s="41" t="s">
        <v>135</v>
      </c>
      <c r="C49" s="42">
        <v>50000</v>
      </c>
      <c r="D49" s="144"/>
      <c r="E49" s="145"/>
    </row>
    <row r="50" spans="1:5">
      <c r="A50" s="69">
        <v>42900</v>
      </c>
      <c r="B50" s="41" t="s">
        <v>136</v>
      </c>
      <c r="D50" s="144">
        <v>50000</v>
      </c>
      <c r="E50" s="145"/>
    </row>
    <row r="51" spans="1:5">
      <c r="A51" s="69">
        <v>42904</v>
      </c>
      <c r="B51" s="41" t="s">
        <v>137</v>
      </c>
      <c r="C51" s="42">
        <v>245854.95</v>
      </c>
      <c r="D51" s="144"/>
      <c r="E51" s="145"/>
    </row>
    <row r="52" spans="1:5">
      <c r="A52" s="69">
        <v>42906</v>
      </c>
      <c r="B52" s="41" t="s">
        <v>138</v>
      </c>
      <c r="D52" s="144">
        <v>404181.23</v>
      </c>
      <c r="E52" s="145"/>
    </row>
    <row r="53" spans="1:5">
      <c r="A53" s="69">
        <v>42913</v>
      </c>
      <c r="B53" s="41" t="s">
        <v>139</v>
      </c>
      <c r="D53" s="144">
        <v>245854.95</v>
      </c>
      <c r="E53" s="145"/>
    </row>
    <row r="54" spans="1:5" ht="15.75">
      <c r="A54" s="69">
        <v>42913</v>
      </c>
      <c r="B54" s="41" t="s">
        <v>140</v>
      </c>
      <c r="C54" s="42">
        <v>0</v>
      </c>
      <c r="D54" s="144"/>
      <c r="E54" s="200">
        <v>3849258.16</v>
      </c>
    </row>
    <row r="55" spans="1:5">
      <c r="A55" s="69">
        <v>42913</v>
      </c>
      <c r="B55" s="41" t="s">
        <v>141</v>
      </c>
      <c r="C55" s="42">
        <v>389899</v>
      </c>
      <c r="D55" s="144"/>
      <c r="E55" s="145"/>
    </row>
    <row r="56" spans="1:5">
      <c r="A56" s="69">
        <v>42914</v>
      </c>
      <c r="B56" s="41" t="s">
        <v>142</v>
      </c>
      <c r="C56" s="42">
        <v>60000</v>
      </c>
      <c r="D56" s="144"/>
      <c r="E56" s="145"/>
    </row>
    <row r="57" spans="1:5">
      <c r="A57" s="69">
        <v>42914</v>
      </c>
      <c r="B57" s="41" t="s">
        <v>143</v>
      </c>
      <c r="C57" s="42">
        <v>100000</v>
      </c>
      <c r="D57" s="144"/>
      <c r="E57" s="145"/>
    </row>
    <row r="58" spans="1:5">
      <c r="A58" s="69">
        <v>42914</v>
      </c>
      <c r="B58" s="41" t="s">
        <v>144</v>
      </c>
      <c r="C58" s="42">
        <v>109753.56</v>
      </c>
      <c r="D58" s="144"/>
      <c r="E58" s="145"/>
    </row>
    <row r="59" spans="1:5">
      <c r="A59" s="69">
        <v>42915</v>
      </c>
      <c r="B59" s="41" t="s">
        <v>144</v>
      </c>
      <c r="D59" s="144">
        <v>109753.56</v>
      </c>
      <c r="E59" s="145"/>
    </row>
    <row r="60" spans="1:5">
      <c r="A60" s="69">
        <v>42917</v>
      </c>
      <c r="B60" s="41" t="s">
        <v>143</v>
      </c>
      <c r="D60" s="144">
        <v>100000</v>
      </c>
      <c r="E60" s="145"/>
    </row>
    <row r="61" spans="1:5">
      <c r="A61" s="69">
        <v>42917</v>
      </c>
      <c r="B61" s="41" t="s">
        <v>142</v>
      </c>
      <c r="D61" s="144">
        <v>60000</v>
      </c>
      <c r="E61" s="145"/>
    </row>
    <row r="62" spans="1:5">
      <c r="A62" s="69">
        <v>42920</v>
      </c>
      <c r="B62" s="41" t="s">
        <v>141</v>
      </c>
      <c r="D62" s="144">
        <v>389899</v>
      </c>
      <c r="E62" s="145"/>
    </row>
    <row r="63" spans="1:5">
      <c r="A63" s="69">
        <v>42928</v>
      </c>
      <c r="B63" s="41" t="s">
        <v>145</v>
      </c>
      <c r="D63" s="144">
        <v>179825.13</v>
      </c>
      <c r="E63" s="145"/>
    </row>
    <row r="64" spans="1:5">
      <c r="A64" s="69">
        <v>42934</v>
      </c>
      <c r="B64" s="41" t="s">
        <v>137</v>
      </c>
      <c r="C64" s="42">
        <v>245854.95</v>
      </c>
      <c r="D64" s="144"/>
      <c r="E64" s="145"/>
    </row>
    <row r="65" spans="1:5">
      <c r="A65" s="69">
        <v>42943</v>
      </c>
      <c r="B65" s="41" t="s">
        <v>146</v>
      </c>
      <c r="D65" s="144">
        <v>245854.95</v>
      </c>
      <c r="E65" s="145"/>
    </row>
    <row r="66" spans="1:5">
      <c r="A66" s="69">
        <v>42948</v>
      </c>
      <c r="B66" s="41" t="s">
        <v>147</v>
      </c>
      <c r="D66" s="144">
        <v>2100000</v>
      </c>
      <c r="E66" s="145"/>
    </row>
    <row r="67" spans="1:5">
      <c r="A67" s="69">
        <v>42948</v>
      </c>
      <c r="B67" s="41" t="s">
        <v>148</v>
      </c>
      <c r="D67" s="144">
        <v>1300000</v>
      </c>
      <c r="E67" s="145"/>
    </row>
    <row r="68" spans="1:5">
      <c r="A68" s="69">
        <v>42948</v>
      </c>
      <c r="B68" s="41" t="s">
        <v>149</v>
      </c>
      <c r="D68" s="144">
        <v>500000</v>
      </c>
      <c r="E68" s="145"/>
    </row>
    <row r="69" spans="1:5">
      <c r="A69" s="69">
        <v>42949</v>
      </c>
      <c r="B69" s="41" t="s">
        <v>150</v>
      </c>
      <c r="D69" s="144">
        <v>700000</v>
      </c>
      <c r="E69" s="145"/>
    </row>
    <row r="70" spans="1:5">
      <c r="A70" s="69">
        <v>42949</v>
      </c>
      <c r="B70" s="41" t="s">
        <v>151</v>
      </c>
      <c r="D70" s="144">
        <v>1409876.57</v>
      </c>
      <c r="E70" s="145"/>
    </row>
    <row r="71" spans="1:5">
      <c r="A71" s="69">
        <v>42949</v>
      </c>
      <c r="B71" s="41" t="s">
        <v>152</v>
      </c>
      <c r="D71" s="144">
        <v>32536.42</v>
      </c>
      <c r="E71" s="145"/>
    </row>
    <row r="72" spans="1:5">
      <c r="A72" s="69">
        <v>42971</v>
      </c>
      <c r="B72" s="41" t="s">
        <v>153</v>
      </c>
      <c r="C72" s="42">
        <v>245854.95</v>
      </c>
      <c r="D72" s="144"/>
      <c r="E72" s="145"/>
    </row>
    <row r="73" spans="1:5">
      <c r="A73" s="69">
        <v>42975</v>
      </c>
      <c r="B73" s="41" t="s">
        <v>154</v>
      </c>
      <c r="D73" s="144">
        <v>245854.95</v>
      </c>
      <c r="E73" s="145"/>
    </row>
    <row r="74" spans="1:5">
      <c r="A74" s="69">
        <v>42977</v>
      </c>
      <c r="B74" s="41" t="s">
        <v>155</v>
      </c>
      <c r="C74" s="42">
        <v>303066.02220934216</v>
      </c>
      <c r="D74" s="144"/>
      <c r="E74" s="145"/>
    </row>
    <row r="75" spans="1:5">
      <c r="A75" s="69"/>
      <c r="D75" s="144">
        <v>303066.02</v>
      </c>
      <c r="E75" s="145"/>
    </row>
    <row r="76" spans="1:5">
      <c r="A76" s="69"/>
      <c r="D76" s="144"/>
      <c r="E76" s="145"/>
    </row>
    <row r="77" spans="1:5">
      <c r="A77" s="69"/>
      <c r="D77" s="144"/>
      <c r="E77" s="145"/>
    </row>
    <row r="83" spans="1:5" ht="15.75" thickBot="1">
      <c r="A83" s="38"/>
      <c r="B83" s="52"/>
      <c r="C83" s="53"/>
      <c r="D83" s="146"/>
      <c r="E83" s="145"/>
    </row>
    <row r="84" spans="1:5" ht="15.75">
      <c r="A84" s="285" t="s">
        <v>156</v>
      </c>
      <c r="B84" s="286"/>
      <c r="C84" s="283">
        <f>E4-E3</f>
        <v>5.4763779044151306E-3</v>
      </c>
      <c r="D84" s="284"/>
      <c r="E84" s="145"/>
    </row>
    <row r="85" spans="1:5">
      <c r="A85" s="54"/>
      <c r="B85" s="55"/>
      <c r="C85" s="50"/>
      <c r="D85" s="147"/>
      <c r="E85" s="145"/>
    </row>
  </sheetData>
  <mergeCells count="2">
    <mergeCell ref="C84:D84"/>
    <mergeCell ref="A84:B84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</dc:creator>
  <cp:keywords/>
  <dc:description/>
  <cp:lastModifiedBy/>
  <cp:revision/>
  <dcterms:created xsi:type="dcterms:W3CDTF">2017-01-03T23:49:16Z</dcterms:created>
  <dcterms:modified xsi:type="dcterms:W3CDTF">2019-03-19T15:28:42Z</dcterms:modified>
  <cp:category/>
  <cp:contentStatus/>
</cp:coreProperties>
</file>