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usiness Analyst\Excel\"/>
    </mc:Choice>
  </mc:AlternateContent>
  <xr:revisionPtr revIDLastSave="0" documentId="13_ncr:1_{EFE259C8-8BAE-4619-B249-E32207BB5FDB}" xr6:coauthVersionLast="47" xr6:coauthVersionMax="47" xr10:uidLastSave="{00000000-0000-0000-0000-000000000000}"/>
  <bookViews>
    <workbookView xWindow="11424" yWindow="0" windowWidth="11712" windowHeight="12336" firstSheet="8" activeTab="9" xr2:uid="{00000000-000D-0000-FFFF-FFFF00000000}"/>
  </bookViews>
  <sheets>
    <sheet name="Introduction" sheetId="38" r:id="rId1"/>
    <sheet name="dv-01-example" sheetId="28" r:id="rId2"/>
    <sheet name="dv-02-cpi-decimal" sheetId="29" r:id="rId3"/>
    <sheet name="dv-03-marks-int" sheetId="30" r:id="rId4"/>
    <sheet name="dv-04-registration-date" sheetId="31" r:id="rId5"/>
    <sheet name="dv-05-previous-year" sheetId="32" r:id="rId6"/>
    <sheet name="dv-06-list" sheetId="33" r:id="rId7"/>
    <sheet name="dv-07-list" sheetId="34" r:id="rId8"/>
    <sheet name="dv-08-check-year" sheetId="35" r:id="rId9"/>
    <sheet name="chronological-date" sheetId="36" r:id="rId10"/>
    <sheet name="Sheet1" sheetId="37" r:id="rId11"/>
  </sheets>
  <definedNames>
    <definedName name="cost1">#REF!</definedName>
    <definedName name="cost2">#REF!</definedName>
    <definedName name="cost3">#REF!</definedName>
    <definedName name="cutoff1">#REF!</definedName>
    <definedName name="cutoff2">#REF!</definedName>
    <definedName name="cutoff3">#REF!</definedName>
    <definedName name="Date">#REF!</definedName>
    <definedName name="distance">#REF!</definedName>
    <definedName name="exprice">#REF!</definedName>
    <definedName name="holidays">#REF!</definedName>
    <definedName name="minutes">#REF!</definedName>
    <definedName name="name">#REF!</definedName>
    <definedName name="nputs">#REF!</definedName>
    <definedName name="Nshares">#REF!</definedName>
    <definedName name="officialHolidays">#REF!</definedName>
    <definedName name="price1">#REF!</definedName>
    <definedName name="price2">#REF!</definedName>
    <definedName name="price3">#REF!</definedName>
    <definedName name="price4">#REF!</definedName>
    <definedName name="pricenow">#REF!</definedName>
    <definedName name="productName">#REF!</definedName>
    <definedName name="putcost">#REF!</definedName>
    <definedName name="quantity1">#REF!</definedName>
    <definedName name="quantity2">#REF!</definedName>
    <definedName name="Quarter1">#REF!</definedName>
    <definedName name="Quarter2">#REF!</definedName>
    <definedName name="salaries">#REF!</definedName>
    <definedName name="saleDate">#REF!</definedName>
    <definedName name="salePrice">#REF!</definedName>
    <definedName name="sales">#REF!</definedName>
    <definedName name="singer">#REF!</definedName>
    <definedName name="startvalue">#REF!</definedName>
    <definedName name="unitsSold">#REF!</definedName>
  </definedNames>
  <calcPr calcId="191028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8" i="36" l="1"/>
  <c r="K37" i="36"/>
  <c r="O35" i="36"/>
  <c r="N35" i="36"/>
  <c r="M35" i="36"/>
  <c r="L35" i="36"/>
  <c r="K35" i="36"/>
  <c r="O31" i="36"/>
  <c r="N31" i="36"/>
  <c r="M31" i="36"/>
  <c r="L31" i="36"/>
  <c r="K31" i="36"/>
  <c r="O22" i="36"/>
  <c r="N22" i="36"/>
  <c r="M22" i="36"/>
  <c r="L22" i="36"/>
  <c r="K22" i="36"/>
  <c r="K19" i="36"/>
  <c r="O19" i="36"/>
  <c r="N19" i="36"/>
  <c r="M19" i="36"/>
  <c r="L19" i="36"/>
  <c r="O10" i="36"/>
  <c r="N10" i="36"/>
  <c r="M10" i="36"/>
  <c r="L10" i="36"/>
  <c r="K10" i="36"/>
  <c r="O6" i="36"/>
  <c r="N6" i="36"/>
  <c r="M6" i="36"/>
  <c r="L6" i="36"/>
  <c r="K6" i="36"/>
  <c r="H15" i="36" a="1"/>
  <c r="H15" i="36" s="1"/>
  <c r="H14" i="36" a="1"/>
  <c r="H14" i="36" s="1"/>
  <c r="H13" i="36" a="1"/>
  <c r="H13" i="36" s="1"/>
  <c r="H12" i="36" a="1"/>
  <c r="H12" i="36" s="1"/>
  <c r="H11" i="36" a="1"/>
  <c r="H11" i="36" s="1"/>
  <c r="H10" i="36" a="1"/>
  <c r="H10" i="36" s="1"/>
  <c r="H9" i="36" a="1"/>
  <c r="H9" i="36" s="1"/>
  <c r="H8" i="36" a="1"/>
  <c r="H8" i="36" s="1"/>
  <c r="H7" i="36" a="1"/>
  <c r="H7" i="36" s="1"/>
  <c r="H6" i="36" a="1"/>
  <c r="H6" i="36" s="1"/>
  <c r="H5" i="36" a="1"/>
  <c r="H5" i="36"/>
  <c r="C6" i="28"/>
  <c r="K25" i="36"/>
  <c r="K13" i="36"/>
  <c r="K23" i="36"/>
  <c r="L20" i="36"/>
  <c r="O7" i="36"/>
  <c r="O11" i="36"/>
  <c r="M7" i="36"/>
  <c r="M36" i="36"/>
  <c r="K38" i="36"/>
  <c r="O36" i="36"/>
  <c r="L36" i="36"/>
  <c r="K26" i="36"/>
  <c r="K32" i="36"/>
  <c r="K7" i="36"/>
  <c r="N11" i="36"/>
  <c r="O20" i="36"/>
  <c r="N20" i="36"/>
  <c r="K11" i="36"/>
  <c r="L32" i="36"/>
  <c r="O23" i="36"/>
  <c r="M20" i="36"/>
  <c r="M32" i="36"/>
  <c r="L11" i="36"/>
  <c r="N23" i="36"/>
  <c r="L23" i="36"/>
  <c r="N7" i="36"/>
  <c r="L7" i="36"/>
  <c r="M23" i="36"/>
  <c r="O32" i="36"/>
  <c r="K36" i="36"/>
  <c r="M11" i="36"/>
  <c r="N36" i="36"/>
  <c r="K20" i="36"/>
  <c r="K14" i="36"/>
  <c r="N32" i="36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<sst xmlns="http://schemas.openxmlformats.org/spreadsheetml/2006/main" count="184" uniqueCount="171">
  <si>
    <t>Roll Number</t>
  </si>
  <si>
    <t>CPI</t>
  </si>
  <si>
    <t>Remark</t>
  </si>
  <si>
    <t>More than 10.0</t>
  </si>
  <si>
    <t>Less than 0.0</t>
  </si>
  <si>
    <t>Two CPI for same roll number</t>
  </si>
  <si>
    <t>CPI entered as text data</t>
  </si>
  <si>
    <t>CPI entered as date &amp; time format</t>
  </si>
  <si>
    <t>Not a valid roll number</t>
  </si>
  <si>
    <t>Registered Roll Numbers</t>
  </si>
  <si>
    <t>Marks</t>
  </si>
  <si>
    <t>Course No</t>
  </si>
  <si>
    <t>Registration Date</t>
  </si>
  <si>
    <t>DA 102</t>
  </si>
  <si>
    <t>Transaction Date</t>
  </si>
  <si>
    <t>Book</t>
  </si>
  <si>
    <t>Grade</t>
  </si>
  <si>
    <t>Allowed Letter Grade</t>
  </si>
  <si>
    <t>Grade Point</t>
  </si>
  <si>
    <t>AA</t>
  </si>
  <si>
    <t>AB</t>
  </si>
  <si>
    <t>BB</t>
  </si>
  <si>
    <t>BC</t>
  </si>
  <si>
    <t>CC</t>
  </si>
  <si>
    <t>CD</t>
  </si>
  <si>
    <t>DD</t>
  </si>
  <si>
    <t>FP</t>
  </si>
  <si>
    <t>FA</t>
  </si>
  <si>
    <t>X</t>
  </si>
  <si>
    <t>I</t>
  </si>
  <si>
    <t>NP</t>
  </si>
  <si>
    <t>State</t>
  </si>
  <si>
    <t>Amount</t>
  </si>
  <si>
    <t>Abbreviation</t>
  </si>
  <si>
    <t>Alabama</t>
  </si>
  <si>
    <t>AL</t>
  </si>
  <si>
    <t>Alaska</t>
  </si>
  <si>
    <t>AK</t>
  </si>
  <si>
    <t>Arizona</t>
  </si>
  <si>
    <t>AZ</t>
  </si>
  <si>
    <t>Arkansas</t>
  </si>
  <si>
    <t>AR</t>
  </si>
  <si>
    <t>American Samoa</t>
  </si>
  <si>
    <t>AS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</si>
  <si>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</si>
  <si>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</si>
  <si>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</si>
  <si>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</si>
  <si>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</si>
  <si>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</si>
  <si>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</si>
  <si>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</si>
  <si>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District of Columbia</t>
  </si>
  <si>
    <t>DC</t>
  </si>
  <si>
    <t>Florida</t>
  </si>
  <si>
    <t>FL</t>
  </si>
  <si>
    <t>Georgia</t>
  </si>
  <si>
    <t>GA</t>
  </si>
  <si>
    <t>Guam</t>
  </si>
  <si>
    <t>GU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</si>
  <si>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</si>
  <si>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</si>
  <si>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</si>
  <si>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</si>
  <si>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</si>
  <si>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</si>
  <si>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</si>
  <si>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</si>
  <si>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</si>
  <si>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</si>
  <si>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</si>
  <si>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</si>
  <si>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</si>
  <si>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</si>
  <si>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</si>
  <si>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LA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</si>
  <si>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</si>
  <si>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</si>
  <si>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</si>
  <si>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</si>
  <si>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</si>
  <si>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</si>
  <si>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</si>
  <si>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</si>
  <si>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</si>
  <si>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</si>
  <si>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</si>
  <si>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</si>
  <si>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</si>
  <si>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</si>
  <si>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</si>
  <si>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</si>
  <si>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</si>
  <si>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</si>
  <si>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</si>
  <si>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</si>
  <si>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</si>
  <si>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</si>
  <si>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</si>
  <si>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NJ</t>
  </si>
  <si>
    <t>New Mexico</t>
  </si>
  <si>
    <t>NM</t>
  </si>
  <si>
    <t>New York</t>
  </si>
  <si>
    <t>NY</t>
  </si>
  <si>
    <t>North Carolina</t>
  </si>
  <si>
    <t>NC</t>
  </si>
  <si>
    <t>North Dakota</t>
  </si>
  <si>
    <t>ND</t>
  </si>
  <si>
    <t>Northern Mariana Islands</t>
  </si>
  <si>
    <t>MP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</si>
  <si>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</si>
  <si>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</si>
  <si>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</si>
  <si>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</si>
  <si>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</si>
  <si>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</si>
  <si>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</si>
  <si>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</si>
  <si>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Puerto Rico</t>
  </si>
  <si>
    <t>PR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</si>
  <si>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</si>
  <si>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</si>
  <si>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</si>
  <si>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</si>
  <si>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</si>
  <si>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</si>
  <si>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</si>
  <si>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</si>
  <si>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</si>
  <si>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</si>
  <si>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Trust Territories</t>
  </si>
  <si>
    <t>TT</t>
  </si>
  <si>
    <t>Utah</t>
  </si>
  <si>
    <t>UT</t>
  </si>
  <si>
    <t>Vermont</t>
  </si>
  <si>
    <t>VT</t>
  </si>
  <si>
    <t>Virginia</t>
  </si>
  <si>
    <t>VA</t>
  </si>
  <si>
    <t>Virgin Islands</t>
  </si>
  <si>
    <t>VI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</si>
  <si>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</si>
  <si>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</si>
  <si>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</si>
  <si>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</si>
  <si>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</si>
  <si>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</si>
  <si>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</si>
  <si>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</si>
  <si>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Allow specific year only</t>
  </si>
  <si>
    <t>Year should be 2016</t>
  </si>
  <si>
    <t>Check list</t>
  </si>
  <si>
    <t>Date</t>
  </si>
  <si>
    <t>Inspection</t>
  </si>
  <si>
    <t>Sign-off</t>
  </si>
  <si>
    <t>Transfer</t>
  </si>
  <si>
    <t>All dates in chronological order</t>
  </si>
  <si>
    <t>"A5:E5"</t>
  </si>
  <si>
    <t>Start</t>
  </si>
  <si>
    <t>Ship</t>
  </si>
  <si>
    <t>Install</t>
  </si>
  <si>
    <t>Inspect</t>
  </si>
  <si>
    <t>Complete</t>
  </si>
  <si>
    <t>In order?</t>
  </si>
  <si>
    <t>"B5:F5"</t>
  </si>
  <si>
    <t>"A6:E6"</t>
  </si>
  <si>
    <t>"B6:F6"</t>
  </si>
  <si>
    <t>"A8:E8"</t>
  </si>
  <si>
    <t>"B8:F8"</t>
  </si>
  <si>
    <t>Denominations</t>
  </si>
  <si>
    <t>A</t>
  </si>
  <si>
    <t>Demonitize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</si>
</sst>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/d/yy\ h:mm\ AM/PM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0"/>
      <color rgb="FF000000"/>
      <name val="Calibri"/>
      <charset val="1"/>
    </font>
    <font>
      <sz val="10"/>
      <color theme="1"/>
      <name val="Calibri"/>
      <charset val="1"/>
    </font>
    <font>
      <sz val="10"/>
      <color rgb="FF000000"/>
      <name val="Calibri"/>
      <charset val="1"/>
    </font>
  </fonts>
  <fills count="4">
    <fill>
      <patternFill patternType="none"/>
    </fill>
    <fill>
      <patternFill patternType="gray125"/>
    </fill>
    <fill>
      <patternFill patternType="solid">
        <fgColor rgb="FFDAE3F3"/>
        <bgColor indexed="64"/>
      </patternFill>
    </fill>
    <fill>
      <patternFill patternType="solid">
        <fgColor rgb="FFFFFF00"/>
        <bgColor indexed="64"/>
      </patternFill>
    </fill>
  </fills>
  <borders count="3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64">
    <xf numFmtId="0" fontId="0" fillId="0" borderId="0" xfId="0"/>
    <xf numFmtId="0" fontId="0" fillId="0" borderId="1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4" xfId="0" applyBorder="1"/>
    <xf numFmtId="0" fontId="1" fillId="0" borderId="0" xfId="0" applyFont="1"/>
    <xf numFmtId="0" fontId="2" fillId="0" borderId="1" xfId="0" applyFont="1" applyBorder="1"/>
    <xf numFmtId="2" fontId="2" fillId="0" borderId="1" xfId="0" applyNumberFormat="1" applyFont="1" applyBorder="1"/>
    <xf numFmtId="0" fontId="1" fillId="0" borderId="2" xfId="0" applyFont="1" applyBorder="1"/>
    <xf numFmtId="0" fontId="1" fillId="0" borderId="3" xfId="0" applyFont="1" applyBorder="1"/>
    <xf numFmtId="0" fontId="2" fillId="0" borderId="5" xfId="0" applyFont="1" applyBorder="1"/>
    <xf numFmtId="164" fontId="0" fillId="0" borderId="6" xfId="0" applyNumberFormat="1" applyBorder="1"/>
    <xf numFmtId="0" fontId="2" fillId="0" borderId="7" xfId="0" applyFont="1" applyBorder="1"/>
    <xf numFmtId="0" fontId="1" fillId="0" borderId="4" xfId="0" applyFont="1" applyBorder="1"/>
    <xf numFmtId="0" fontId="0" fillId="0" borderId="2" xfId="0" applyBorder="1"/>
    <xf numFmtId="14" fontId="0" fillId="0" borderId="6" xfId="0" applyNumberFormat="1" applyBorder="1"/>
    <xf numFmtId="14" fontId="0" fillId="0" borderId="9" xfId="0" applyNumberFormat="1" applyBorder="1"/>
    <xf numFmtId="0" fontId="3" fillId="0" borderId="0" xfId="0" applyFont="1"/>
    <xf numFmtId="0" fontId="4" fillId="0" borderId="0" xfId="0" applyFont="1"/>
    <xf numFmtId="15" fontId="5" fillId="0" borderId="1" xfId="0" applyNumberFormat="1" applyFont="1" applyBorder="1"/>
    <xf numFmtId="0" fontId="5" fillId="2" borderId="2" xfId="0" applyFont="1" applyFill="1" applyBorder="1"/>
    <xf numFmtId="0" fontId="5" fillId="2" borderId="3" xfId="0" applyFont="1" applyFill="1" applyBorder="1"/>
    <xf numFmtId="0" fontId="5" fillId="2" borderId="4" xfId="0" applyFont="1" applyFill="1" applyBorder="1"/>
    <xf numFmtId="15" fontId="5" fillId="0" borderId="5" xfId="0" applyNumberFormat="1" applyFont="1" applyBorder="1"/>
    <xf numFmtId="15" fontId="5" fillId="0" borderId="6" xfId="0" applyNumberFormat="1" applyFont="1" applyBorder="1"/>
    <xf numFmtId="15" fontId="5" fillId="0" borderId="7" xfId="0" applyNumberFormat="1" applyFont="1" applyBorder="1"/>
    <xf numFmtId="15" fontId="5" fillId="0" borderId="8" xfId="0" applyNumberFormat="1" applyFont="1" applyBorder="1"/>
    <xf numFmtId="15" fontId="5" fillId="0" borderId="9" xfId="0" applyNumberFormat="1" applyFont="1" applyBorder="1"/>
    <xf numFmtId="0" fontId="5" fillId="2" borderId="10" xfId="0" applyFont="1" applyFill="1" applyBorder="1"/>
    <xf numFmtId="0" fontId="0" fillId="0" borderId="11" xfId="0" applyBorder="1"/>
    <xf numFmtId="0" fontId="0" fillId="0" borderId="12" xfId="0" applyBorder="1"/>
    <xf numFmtId="15" fontId="5" fillId="0" borderId="3" xfId="0" applyNumberFormat="1" applyFont="1" applyBorder="1"/>
    <xf numFmtId="15" fontId="5" fillId="0" borderId="4" xfId="0" applyNumberFormat="1" applyFont="1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15" fontId="5" fillId="0" borderId="20" xfId="0" applyNumberFormat="1" applyFont="1" applyBorder="1"/>
    <xf numFmtId="0" fontId="0" fillId="0" borderId="10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3" xfId="0" applyBorder="1"/>
    <xf numFmtId="0" fontId="1" fillId="0" borderId="26" xfId="0" applyFont="1" applyBorder="1"/>
    <xf numFmtId="0" fontId="1" fillId="0" borderId="27" xfId="0" applyFont="1" applyBorder="1"/>
    <xf numFmtId="0" fontId="0" fillId="0" borderId="28" xfId="0" applyBorder="1"/>
    <xf numFmtId="0" fontId="0" fillId="0" borderId="29" xfId="0" applyBorder="1"/>
    <xf numFmtId="0" fontId="0" fillId="0" borderId="20" xfId="0" applyBorder="1"/>
    <xf numFmtId="0" fontId="2" fillId="0" borderId="20" xfId="0" applyFont="1" applyBorder="1"/>
    <xf numFmtId="0" fontId="2" fillId="0" borderId="30" xfId="0" applyFont="1" applyBorder="1"/>
    <xf numFmtId="0" fontId="0" fillId="0" borderId="0" xfId="0" applyBorder="1"/>
    <xf numFmtId="0" fontId="1" fillId="3" borderId="19" xfId="0" applyFont="1" applyFill="1" applyBorder="1"/>
    <xf numFmtId="0" fontId="0" fillId="3" borderId="20" xfId="0" applyFill="1" applyBorder="1"/>
    <xf numFmtId="0" fontId="0" fillId="3" borderId="0" xfId="0" applyFill="1"/>
    <xf numFmtId="0" fontId="2" fillId="3" borderId="20" xfId="0" applyFont="1" applyFill="1" applyBorder="1"/>
    <xf numFmtId="0" fontId="2" fillId="3" borderId="30" xfId="0" applyFont="1" applyFill="1" applyBorder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560070</xdr:colOff>
      <xdr:row>2</xdr:row>
      <xdr:rowOff>114299</xdr:rowOff>
    </xdr:from>
    <xdr:to>
      <xdr:col>10</xdr:col>
      <xdr:colOff>605790</xdr:colOff>
      <xdr:row>16</xdr:row>
      <xdr:rowOff>3252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F4127F6-D077-DA89-E622-1365BE055C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0070" y="480059"/>
          <a:ext cx="6461760" cy="2449273"/>
        </a:xfrm>
        <a:prstGeom prst="rect">
          <a:avLst/>
        </a:prstGeom>
      </xdr:spPr>
    </xdr:pic>
    <xdr:clientData/>
  </xdr:twoCellAnchor>
  <xdr:twoCellAnchor editAs="oneCell">
    <xdr:from>
      <xdr:col>0</xdr:col>
      <xdr:colOff>521970</xdr:colOff>
      <xdr:row>18</xdr:row>
      <xdr:rowOff>3810</xdr:rowOff>
    </xdr:from>
    <xdr:to>
      <xdr:col>12</xdr:col>
      <xdr:colOff>22860</xdr:colOff>
      <xdr:row>38</xdr:row>
      <xdr:rowOff>60330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7512FF1-79DC-D5DF-7CA9-3F47D068CF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1970" y="3295650"/>
          <a:ext cx="7181850" cy="3714120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533400</xdr:colOff>
      <xdr:row>43</xdr:row>
      <xdr:rowOff>114299</xdr:rowOff>
    </xdr:from>
    <xdr:to>
      <xdr:col>12</xdr:col>
      <xdr:colOff>152400</xdr:colOff>
      <xdr:row>60</xdr:row>
      <xdr:rowOff>74640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6673279-648E-5196-90ED-6BF7D7F7C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7978139"/>
          <a:ext cx="7299960" cy="3069301"/>
        </a:xfrm>
        <a:prstGeom prst="rect">
          <a:avLst/>
        </a:prstGeom>
      </xdr:spPr>
    </xdr:pic>
    <xdr:clientData/>
  </xdr:twoCellAnchor>
  <xdr:twoCellAnchor editAs="oneCell">
    <xdr:from>
      <xdr:col>1</xdr:col>
      <xdr:colOff>205740</xdr:colOff>
      <xdr:row>39</xdr:row>
      <xdr:rowOff>137160</xdr:rowOff>
    </xdr:from>
    <xdr:to>
      <xdr:col>7</xdr:col>
      <xdr:colOff>562801</xdr:colOff>
      <xdr:row>42</xdr:row>
      <xdr:rowOff>95250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FF86F52-4FE9-044A-6794-34C2DB2C6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45820" y="7269480"/>
          <a:ext cx="4197541" cy="50673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891540</xdr:colOff>
      <xdr:row>1</xdr:row>
      <xdr:rowOff>114300</xdr:rowOff>
    </xdr:from>
    <xdr:to>
      <xdr:col>10</xdr:col>
      <xdr:colOff>541020</xdr:colOff>
      <xdr:row>19</xdr:row>
      <xdr:rowOff>13896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ECD11D5-6035-CDEB-0C46-7B9064431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53100" y="297180"/>
          <a:ext cx="6324600" cy="320040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175260</xdr:colOff>
      <xdr:row>1</xdr:row>
      <xdr:rowOff>64770</xdr:rowOff>
    </xdr:from>
    <xdr:to>
      <xdr:col>17</xdr:col>
      <xdr:colOff>541700</xdr:colOff>
      <xdr:row>16</xdr:row>
      <xdr:rowOff>133350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93B22D7-CBD9-5A6D-ABCA-180CA7235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22670" y="247650"/>
          <a:ext cx="6127160" cy="2811780"/>
        </a:xfrm>
        <a:prstGeom prst="rect">
          <a:avLst/>
        </a:prstGeom>
      </xdr:spPr>
    </xdr:pic>
    <xdr:clientData/>
  </xdr:twoCellAnchor>
  <xdr:twoCellAnchor editAs="oneCell">
    <xdr:from>
      <xdr:col>8</xdr:col>
      <xdr:colOff>270510</xdr:colOff>
      <xdr:row>17</xdr:row>
      <xdr:rowOff>167640</xdr:rowOff>
    </xdr:from>
    <xdr:to>
      <xdr:col>17</xdr:col>
      <xdr:colOff>34290</xdr:colOff>
      <xdr:row>35</xdr:row>
      <xdr:rowOff>121444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6DCEAC-AB62-264D-BD73-01A202BEB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17920" y="3276600"/>
          <a:ext cx="5524500" cy="324564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518160</xdr:colOff>
      <xdr:row>1</xdr:row>
      <xdr:rowOff>137160</xdr:rowOff>
    </xdr:from>
    <xdr:to>
      <xdr:col>18</xdr:col>
      <xdr:colOff>247613</xdr:colOff>
      <xdr:row>9</xdr:row>
      <xdr:rowOff>118110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F17743C-12C1-CFEB-0600-5AE0CE2B7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20990" y="320040"/>
          <a:ext cx="5490173" cy="1443990"/>
        </a:xfrm>
        <a:prstGeom prst="rect">
          <a:avLst/>
        </a:prstGeom>
      </xdr:spPr>
    </xdr:pic>
    <xdr:clientData/>
  </xdr:twoCellAnchor>
  <xdr:twoCellAnchor editAs="oneCell">
    <xdr:from>
      <xdr:col>10</xdr:col>
      <xdr:colOff>68580</xdr:colOff>
      <xdr:row>11</xdr:row>
      <xdr:rowOff>160020</xdr:rowOff>
    </xdr:from>
    <xdr:to>
      <xdr:col>18</xdr:col>
      <xdr:colOff>506730</xdr:colOff>
      <xdr:row>28</xdr:row>
      <xdr:rowOff>10935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ECB7076-E402-BB11-B60C-73DD08B18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11490" y="2171700"/>
          <a:ext cx="5558790" cy="295987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594359</xdr:colOff>
      <xdr:row>0</xdr:row>
      <xdr:rowOff>179070</xdr:rowOff>
    </xdr:from>
    <xdr:to>
      <xdr:col>19</xdr:col>
      <xdr:colOff>92320</xdr:colOff>
      <xdr:row>9</xdr:row>
      <xdr:rowOff>156210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ADE7D05-A8CC-A363-1D6B-866344BB7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73239" y="179070"/>
          <a:ext cx="7178921" cy="162306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617220</xdr:colOff>
      <xdr:row>1</xdr:row>
      <xdr:rowOff>38099</xdr:rowOff>
    </xdr:from>
    <xdr:to>
      <xdr:col>15</xdr:col>
      <xdr:colOff>636270</xdr:colOff>
      <xdr:row>20</xdr:row>
      <xdr:rowOff>117156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4B3BA60-94DC-01F9-0F03-94D29F4AC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85460" y="220979"/>
          <a:ext cx="5779770" cy="3553777"/>
        </a:xfrm>
        <a:prstGeom prst="rect">
          <a:avLst/>
        </a:prstGeom>
      </xdr:spPr>
    </xdr:pic>
    <xdr:clientData/>
  </xdr:twoCellAnchor>
  <xdr:twoCellAnchor editAs="oneCell">
    <xdr:from>
      <xdr:col>7</xdr:col>
      <xdr:colOff>72390</xdr:colOff>
      <xdr:row>23</xdr:row>
      <xdr:rowOff>102870</xdr:rowOff>
    </xdr:from>
    <xdr:to>
      <xdr:col>16</xdr:col>
      <xdr:colOff>354330</xdr:colOff>
      <xdr:row>43</xdr:row>
      <xdr:rowOff>84600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C6153CA-8B3A-3051-6427-6C9682C932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80710" y="4309110"/>
          <a:ext cx="6042660" cy="363933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19050</xdr:colOff>
      <xdr:row>1</xdr:row>
      <xdr:rowOff>87630</xdr:rowOff>
    </xdr:from>
    <xdr:to>
      <xdr:col>27</xdr:col>
      <xdr:colOff>579120</xdr:colOff>
      <xdr:row>22</xdr:row>
      <xdr:rowOff>143084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CFD62B3-3E90-B265-0D88-AA7E22284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91350" y="270510"/>
          <a:ext cx="6320790" cy="3895934"/>
        </a:xfrm>
        <a:prstGeom prst="rect">
          <a:avLst/>
        </a:prstGeom>
      </xdr:spPr>
    </xdr:pic>
    <xdr:clientData/>
  </xdr:twoCellAnchor>
  <xdr:twoCellAnchor editAs="oneCell">
    <xdr:from>
      <xdr:col>19</xdr:col>
      <xdr:colOff>186690</xdr:colOff>
      <xdr:row>25</xdr:row>
      <xdr:rowOff>7620</xdr:rowOff>
    </xdr:from>
    <xdr:to>
      <xdr:col>28</xdr:col>
      <xdr:colOff>26674</xdr:colOff>
      <xdr:row>31</xdr:row>
      <xdr:rowOff>110490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CE0EE4D-ABBE-7BAD-4C03-51BE287C5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99070" y="4579620"/>
          <a:ext cx="5600704" cy="1200150"/>
        </a:xfrm>
        <a:prstGeom prst="rect">
          <a:avLst/>
        </a:prstGeom>
      </xdr:spPr>
    </xdr:pic>
    <xdr:clientData/>
  </xdr:twoCellAnchor>
  <xdr:twoCellAnchor editAs="oneCell">
    <xdr:from>
      <xdr:col>19</xdr:col>
      <xdr:colOff>407670</xdr:colOff>
      <xdr:row>34</xdr:row>
      <xdr:rowOff>129539</xdr:rowOff>
    </xdr:from>
    <xdr:to>
      <xdr:col>23</xdr:col>
      <xdr:colOff>495300</xdr:colOff>
      <xdr:row>51</xdr:row>
      <xdr:rowOff>96874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F2143A4-AEB2-EE0D-684A-B8A02DA4C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20050" y="6347459"/>
          <a:ext cx="2647950" cy="3076295"/>
        </a:xfrm>
        <a:prstGeom prst="rect">
          <a:avLst/>
        </a:prstGeom>
      </xdr:spPr>
    </xdr:pic>
    <xdr:clientData/>
  </xdr:twoCellAnchor>
  <xdr:twoCellAnchor editAs="oneCell">
    <xdr:from>
      <xdr:col>24</xdr:col>
      <xdr:colOff>152400</xdr:colOff>
      <xdr:row>34</xdr:row>
      <xdr:rowOff>163830</xdr:rowOff>
    </xdr:from>
    <xdr:to>
      <xdr:col>28</xdr:col>
      <xdr:colOff>209550</xdr:colOff>
      <xdr:row>53</xdr:row>
      <xdr:rowOff>1562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77B3049-4869-9ADA-265D-8A6320A1A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65180" y="6381750"/>
          <a:ext cx="2617470" cy="3312452"/>
        </a:xfrm>
        <a:prstGeom prst="rect">
          <a:avLst/>
        </a:prstGeom>
      </xdr:spPr>
    </xdr:pic>
    <xdr:clientData/>
  </xdr:twoCellAnchor>
  <xdr:twoCellAnchor editAs="oneCell">
    <xdr:from>
      <xdr:col>20</xdr:col>
      <xdr:colOff>15240</xdr:colOff>
      <xdr:row>54</xdr:row>
      <xdr:rowOff>175260</xdr:rowOff>
    </xdr:from>
    <xdr:to>
      <xdr:col>24</xdr:col>
      <xdr:colOff>349430</xdr:colOff>
      <xdr:row>75</xdr:row>
      <xdr:rowOff>149839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B6911C1-7A4A-B347-1DF2-81AFCE573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67700" y="10050780"/>
          <a:ext cx="2894510" cy="3815059"/>
        </a:xfrm>
        <a:prstGeom prst="rect">
          <a:avLst/>
        </a:prstGeom>
      </xdr:spPr>
    </xdr:pic>
    <xdr:clientData/>
  </xdr:twoCellAnchor>
  <xdr:twoCellAnchor editAs="oneCell">
    <xdr:from>
      <xdr:col>24</xdr:col>
      <xdr:colOff>461010</xdr:colOff>
      <xdr:row>54</xdr:row>
      <xdr:rowOff>91440</xdr:rowOff>
    </xdr:from>
    <xdr:to>
      <xdr:col>29</xdr:col>
      <xdr:colOff>60960</xdr:colOff>
      <xdr:row>73</xdr:row>
      <xdr:rowOff>140337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A7D84FD-4079-71D2-70BD-EB6BE353F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273790" y="9966960"/>
          <a:ext cx="2800350" cy="352361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613410</xdr:colOff>
      <xdr:row>1</xdr:row>
      <xdr:rowOff>95250</xdr:rowOff>
    </xdr:from>
    <xdr:to>
      <xdr:col>22</xdr:col>
      <xdr:colOff>92142</xdr:colOff>
      <xdr:row>12</xdr:row>
      <xdr:rowOff>15240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5616893-0963-915D-71FF-B0997DB424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95160" y="278130"/>
          <a:ext cx="7799772" cy="1931670"/>
        </a:xfrm>
        <a:prstGeom prst="rect">
          <a:avLst/>
        </a:prstGeom>
      </xdr:spPr>
    </xdr:pic>
    <xdr:clientData/>
  </xdr:twoCellAnchor>
  <xdr:twoCellAnchor editAs="oneCell">
    <xdr:from>
      <xdr:col>10</xdr:col>
      <xdr:colOff>590550</xdr:colOff>
      <xdr:row>15</xdr:row>
      <xdr:rowOff>15240</xdr:rowOff>
    </xdr:from>
    <xdr:to>
      <xdr:col>14</xdr:col>
      <xdr:colOff>182340</xdr:colOff>
      <xdr:row>24</xdr:row>
      <xdr:rowOff>30480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2356910-62AB-D384-0D62-DEAD4E0810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12380" y="2758440"/>
          <a:ext cx="2152110" cy="16611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91368-1AE4-4986-AAF7-4BA1F3273DE7}">
  <dimension ref="N22"/>
  <sheetViews>
    <sheetView topLeftCell="A7" zoomScale="76" zoomScaleNormal="76" workbookViewId="0">
      <selection activeCell="N23" sqref="N23"/>
    </sheetView>
  </sheetViews>
  <sheetFormatPr defaultRowHeight="14.4" x14ac:dyDescent="0.3"/>
  <sheetData>
    <row r="22" spans="14:14" x14ac:dyDescent="0.3">
      <c r="N22">
        <v>1353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0D481-9F8B-489A-BBB5-A8538F8A8E20}">
  <dimension ref="A1:E19"/>
  <sheetViews>
    <sheetView zoomScale="85" zoomScaleNormal="85" workbookViewId="0">
      <selection activeCell="D11" sqref="D11"/>
    </sheetView>
  </sheetViews>
  <sheetFormatPr defaultRowHeight="14.4" x14ac:dyDescent="0.3"/>
  <cols>
    <col min="1" max="2" width="12" customWidth="1"/>
    <col min="3" max="3" width="10.109375" customWidth="1"/>
    <col min="4" max="4" width="30.88671875" customWidth="1"/>
    <col min="5" max="5" width="14.109375" customWidth="1"/>
    <col min="6" max="6" width="13.6640625" customWidth="1"/>
    <col min="7" max="7" width="52" customWidth="1"/>
  </cols>
  <sheetData>
    <row r="1" spans="1:5" x14ac:dyDescent="0.3">
      <c r="A1" s="11" t="s">
        <v>0</v>
      </c>
      <c r="B1" s="59"/>
      <c r="C1" s="12" t="s">
        <v>1</v>
      </c>
      <c r="D1" s="12" t="s">
        <v>2</v>
      </c>
      <c r="E1" s="7"/>
    </row>
    <row r="2" spans="1:5" x14ac:dyDescent="0.3">
      <c r="A2" s="2">
        <v>123</v>
      </c>
      <c r="B2" s="60">
        <v>10</v>
      </c>
      <c r="C2" s="1">
        <v>7.3</v>
      </c>
      <c r="D2" s="1"/>
      <c r="E2" s="3"/>
    </row>
    <row r="3" spans="1:5" x14ac:dyDescent="0.3">
      <c r="A3" s="2">
        <v>124</v>
      </c>
      <c r="B3" s="60">
        <v>10.7</v>
      </c>
      <c r="C3" s="9">
        <v>10.7</v>
      </c>
      <c r="D3" s="1" t="s">
        <v>3</v>
      </c>
      <c r="E3" s="3"/>
    </row>
    <row r="4" spans="1:5" x14ac:dyDescent="0.3">
      <c r="A4" s="2">
        <v>125</v>
      </c>
      <c r="B4" s="61">
        <v>-8.6999999999999993</v>
      </c>
      <c r="C4" s="9">
        <v>-8.6999999999999993</v>
      </c>
      <c r="D4" s="1" t="s">
        <v>4</v>
      </c>
      <c r="E4" s="3"/>
    </row>
    <row r="5" spans="1:5" x14ac:dyDescent="0.3">
      <c r="A5" s="13">
        <v>124</v>
      </c>
      <c r="B5" s="62">
        <v>9.8000000000000007</v>
      </c>
      <c r="C5" s="1">
        <v>9.8000000000000007</v>
      </c>
      <c r="D5" s="1" t="s">
        <v>5</v>
      </c>
      <c r="E5" s="3"/>
    </row>
    <row r="6" spans="1:5" x14ac:dyDescent="0.3">
      <c r="A6" s="2">
        <v>126</v>
      </c>
      <c r="B6" s="60">
        <v>8.1</v>
      </c>
      <c r="C6" s="9" t="str">
        <f>"8.1"</f>
        <v>8.1</v>
      </c>
      <c r="D6" s="1" t="s">
        <v>6</v>
      </c>
      <c r="E6" s="3"/>
    </row>
    <row r="7" spans="1:5" x14ac:dyDescent="0.3">
      <c r="A7" s="2">
        <v>127</v>
      </c>
      <c r="B7" s="60">
        <v>7.3</v>
      </c>
      <c r="C7" s="10">
        <v>7.3</v>
      </c>
      <c r="D7" s="1" t="s">
        <v>7</v>
      </c>
      <c r="E7" s="14">
        <v>7.3</v>
      </c>
    </row>
    <row r="8" spans="1:5" ht="15" thickBot="1" x14ac:dyDescent="0.35">
      <c r="A8" s="15">
        <v>987</v>
      </c>
      <c r="B8" s="63">
        <v>9.3000000000000007</v>
      </c>
      <c r="C8" s="5">
        <v>9.3000000000000007</v>
      </c>
      <c r="D8" s="5" t="s">
        <v>8</v>
      </c>
      <c r="E8" s="6"/>
    </row>
    <row r="12" spans="1:5" s="8" customFormat="1" x14ac:dyDescent="0.3">
      <c r="A12" s="8" t="s">
        <v>0</v>
      </c>
      <c r="C12" s="8" t="s">
        <v>1</v>
      </c>
      <c r="D12" s="8" t="s">
        <v>2</v>
      </c>
    </row>
    <row r="13" spans="1:5" x14ac:dyDescent="0.3">
      <c r="A13" s="2">
        <v>123</v>
      </c>
      <c r="B13" s="58"/>
      <c r="C13">
        <v>7.3</v>
      </c>
    </row>
    <row r="14" spans="1:5" x14ac:dyDescent="0.3">
      <c r="A14" s="2">
        <v>124</v>
      </c>
      <c r="B14" s="55"/>
      <c r="C14" s="9">
        <v>9.6999999999999993</v>
      </c>
    </row>
    <row r="15" spans="1:5" x14ac:dyDescent="0.3">
      <c r="A15" s="2">
        <v>125</v>
      </c>
      <c r="B15" s="55"/>
      <c r="C15" s="9">
        <v>8.6999999999999993</v>
      </c>
    </row>
    <row r="16" spans="1:5" x14ac:dyDescent="0.3">
      <c r="A16" s="13">
        <v>124</v>
      </c>
      <c r="B16" s="56"/>
      <c r="C16" s="1">
        <v>9.6999999999999993</v>
      </c>
    </row>
    <row r="17" spans="1:3" x14ac:dyDescent="0.3">
      <c r="A17" s="2">
        <v>126</v>
      </c>
      <c r="B17" s="55"/>
      <c r="C17" s="9">
        <v>8.1</v>
      </c>
    </row>
    <row r="18" spans="1:3" x14ac:dyDescent="0.3">
      <c r="A18" s="2">
        <v>127</v>
      </c>
      <c r="B18" s="55"/>
      <c r="C18" s="10"/>
    </row>
    <row r="19" spans="1:3" x14ac:dyDescent="0.3">
      <c r="A19" s="15">
        <v>987</v>
      </c>
      <c r="B19" s="57"/>
      <c r="C19" s="5"/>
    </row>
  </sheetData>
  <dataValidations count="5">
    <dataValidation type="decimal" showInputMessage="1" showErrorMessage="1" sqref="C13:C19" xr:uid="{A2E2E829-E58A-456C-80C2-5AF642C335C7}">
      <formula1>0</formula1>
      <formula2>10</formula2>
    </dataValidation>
    <dataValidation type="whole" operator="equal" allowBlank="1" showInputMessage="1" showErrorMessage="1" sqref="B2" xr:uid="{219218F8-52DF-4B40-801A-04DB640DBE2B}">
      <formula1>10</formula1>
    </dataValidation>
    <dataValidation type="decimal" operator="equal" allowBlank="1" showInputMessage="1" showErrorMessage="1" sqref="B3" xr:uid="{41030084-DFEA-4661-86C5-DC0A72CB9981}">
      <formula1>10.7</formula1>
    </dataValidation>
    <dataValidation type="decimal" allowBlank="1" showInputMessage="1" showErrorMessage="1" sqref="B4" xr:uid="{CB90487B-BC76-4B26-9C3B-AD94D84BFB08}">
      <formula1>-10.5</formula1>
      <formula2>-2.2</formula2>
    </dataValidation>
    <dataValidation type="decimal" allowBlank="1" showInputMessage="1" showErrorMessage="1" sqref="B5:B8" xr:uid="{C4AE1D55-6FC0-45BF-9AF1-550FA7E18A63}">
      <formula1>5.5</formula1>
      <formula2>10.44</formula2>
    </dataValidation>
  </dataValidation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D54E1-450A-4AE5-953E-67482342BA1C}">
  <dimension ref="A1:F9"/>
  <sheetViews>
    <sheetView workbookViewId="0">
      <selection activeCell="F2" sqref="F2"/>
    </sheetView>
  </sheetViews>
  <sheetFormatPr defaultRowHeight="14.4" x14ac:dyDescent="0.3"/>
  <cols>
    <col min="1" max="1" width="12.21875" bestFit="1" customWidth="1"/>
    <col min="6" max="6" width="23.109375" bestFit="1" customWidth="1"/>
  </cols>
  <sheetData>
    <row r="1" spans="1:6" x14ac:dyDescent="0.3">
      <c r="A1" s="11" t="s">
        <v>0</v>
      </c>
      <c r="B1" s="12" t="s">
        <v>1</v>
      </c>
      <c r="C1" s="12" t="s">
        <v>2</v>
      </c>
      <c r="D1" s="7"/>
      <c r="F1" t="s">
        <v>9</v>
      </c>
    </row>
    <row r="2" spans="1:6" x14ac:dyDescent="0.3">
      <c r="F2">
        <v>123</v>
      </c>
    </row>
    <row r="3" spans="1:6" x14ac:dyDescent="0.3">
      <c r="F3">
        <v>124</v>
      </c>
    </row>
    <row r="4" spans="1:6" x14ac:dyDescent="0.3">
      <c r="F4">
        <v>125</v>
      </c>
    </row>
    <row r="5" spans="1:6" x14ac:dyDescent="0.3">
      <c r="F5">
        <v>126</v>
      </c>
    </row>
    <row r="6" spans="1:6" x14ac:dyDescent="0.3">
      <c r="F6">
        <v>127</v>
      </c>
    </row>
    <row r="7" spans="1:6" x14ac:dyDescent="0.3">
      <c r="F7">
        <v>128</v>
      </c>
    </row>
    <row r="8" spans="1:6" x14ac:dyDescent="0.3">
      <c r="F8">
        <v>129</v>
      </c>
    </row>
    <row r="9" spans="1:6" x14ac:dyDescent="0.3">
      <c r="F9">
        <v>130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D563D-E70E-418A-9F27-B84B78EDEF73}">
  <dimension ref="A1:D1"/>
  <sheetViews>
    <sheetView workbookViewId="0">
      <selection activeCell="F1" sqref="F1"/>
    </sheetView>
  </sheetViews>
  <sheetFormatPr defaultRowHeight="14.4" x14ac:dyDescent="0.3"/>
  <cols>
    <col min="1" max="1" width="12.21875" bestFit="1" customWidth="1"/>
  </cols>
  <sheetData>
    <row r="1" spans="1:4" x14ac:dyDescent="0.3">
      <c r="A1" s="11" t="s">
        <v>0</v>
      </c>
      <c r="B1" s="12" t="s">
        <v>10</v>
      </c>
      <c r="C1" s="12" t="s">
        <v>2</v>
      </c>
      <c r="D1" s="7"/>
    </row>
  </sheetData>
  <dataValidations count="1">
    <dataValidation type="whole" showInputMessage="1" showErrorMessage="1" sqref="B1:B1048576" xr:uid="{2C1BB398-E68C-45B3-B007-2D9378D1EC6F}">
      <formula1>0</formula1>
      <formula2>100</formula2>
    </dataValidation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0401A3-A9CE-4326-B997-8BFD134102E7}">
  <dimension ref="A1:C2"/>
  <sheetViews>
    <sheetView workbookViewId="0">
      <selection activeCell="B3" sqref="B3"/>
    </sheetView>
  </sheetViews>
  <sheetFormatPr defaultRowHeight="14.4" x14ac:dyDescent="0.3"/>
  <cols>
    <col min="1" max="1" width="14.88671875" customWidth="1"/>
    <col min="2" max="2" width="17.6640625" customWidth="1"/>
  </cols>
  <sheetData>
    <row r="1" spans="1:3" x14ac:dyDescent="0.3">
      <c r="A1" s="11" t="s">
        <v>11</v>
      </c>
      <c r="B1" s="12" t="s">
        <v>12</v>
      </c>
      <c r="C1" s="7"/>
    </row>
    <row r="2" spans="1:3" x14ac:dyDescent="0.3">
      <c r="A2" s="4" t="s">
        <v>13</v>
      </c>
      <c r="B2" s="5"/>
      <c r="C2" s="6"/>
    </row>
  </sheetData>
  <dataValidations count="1">
    <dataValidation type="date" showInputMessage="1" showErrorMessage="1" sqref="B1:B1048576" xr:uid="{4A7CD28B-84B4-4EF3-996C-F0868B1CBA54}">
      <formula1>45186</formula1>
      <formula2>45193</formula2>
    </dataValidation>
  </dataValidation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F6670-C3B5-427C-8E8D-A2B9CA2FFB54}">
  <dimension ref="A1:B2"/>
  <sheetViews>
    <sheetView workbookViewId="0">
      <selection activeCell="B22" sqref="B22"/>
    </sheetView>
  </sheetViews>
  <sheetFormatPr defaultRowHeight="14.4" x14ac:dyDescent="0.3"/>
  <cols>
    <col min="1" max="1" width="14.88671875" customWidth="1"/>
    <col min="2" max="2" width="14.21875" customWidth="1"/>
  </cols>
  <sheetData>
    <row r="1" spans="1:2" x14ac:dyDescent="0.3">
      <c r="A1" s="11" t="s">
        <v>11</v>
      </c>
      <c r="B1" s="16" t="s">
        <v>14</v>
      </c>
    </row>
    <row r="2" spans="1:2" x14ac:dyDescent="0.3">
      <c r="A2" s="4" t="s">
        <v>15</v>
      </c>
      <c r="B2" s="6"/>
    </row>
  </sheetData>
  <dataValidations count="1">
    <dataValidation type="date" operator="greaterThanOrEqual" showInputMessage="1" showErrorMessage="1" sqref="B1:B1048576" xr:uid="{15D297D3-C7B6-4419-B270-DAEA2FBF866E}">
      <formula1>45292</formula1>
    </dataValidation>
  </dataValidation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990B2-13AF-4129-96C1-40E4323DC7DB}">
  <dimension ref="A1:F14"/>
  <sheetViews>
    <sheetView workbookViewId="0">
      <selection activeCell="C13" sqref="C13"/>
    </sheetView>
  </sheetViews>
  <sheetFormatPr defaultRowHeight="14.4" x14ac:dyDescent="0.3"/>
  <cols>
    <col min="1" max="1" width="14.88671875" customWidth="1"/>
    <col min="5" max="5" width="21.6640625" bestFit="1" customWidth="1"/>
    <col min="6" max="6" width="12.6640625" customWidth="1"/>
  </cols>
  <sheetData>
    <row r="1" spans="1:6" x14ac:dyDescent="0.3">
      <c r="A1" s="11" t="s">
        <v>11</v>
      </c>
      <c r="B1" s="7" t="s">
        <v>16</v>
      </c>
      <c r="E1" s="11" t="s">
        <v>17</v>
      </c>
      <c r="F1" s="16" t="s">
        <v>18</v>
      </c>
    </row>
    <row r="2" spans="1:6" x14ac:dyDescent="0.3">
      <c r="A2" s="4">
        <v>1234</v>
      </c>
      <c r="B2" s="6"/>
      <c r="E2" s="2" t="s">
        <v>19</v>
      </c>
      <c r="F2" s="3">
        <v>10</v>
      </c>
    </row>
    <row r="3" spans="1:6" x14ac:dyDescent="0.3">
      <c r="E3" s="2" t="s">
        <v>20</v>
      </c>
      <c r="F3" s="3">
        <v>9</v>
      </c>
    </row>
    <row r="4" spans="1:6" x14ac:dyDescent="0.3">
      <c r="E4" s="2" t="s">
        <v>21</v>
      </c>
      <c r="F4" s="3">
        <v>8</v>
      </c>
    </row>
    <row r="5" spans="1:6" x14ac:dyDescent="0.3">
      <c r="A5" s="61">
        <v>154</v>
      </c>
      <c r="B5" s="61"/>
      <c r="C5" s="61" t="s">
        <v>19</v>
      </c>
      <c r="E5" s="2" t="s">
        <v>22</v>
      </c>
      <c r="F5" s="3">
        <v>7</v>
      </c>
    </row>
    <row r="6" spans="1:6" x14ac:dyDescent="0.3">
      <c r="A6" s="61"/>
      <c r="B6" s="61"/>
      <c r="C6" s="61"/>
      <c r="E6" s="2" t="s">
        <v>23</v>
      </c>
      <c r="F6" s="3">
        <v>6</v>
      </c>
    </row>
    <row r="7" spans="1:6" x14ac:dyDescent="0.3">
      <c r="E7" s="2" t="s">
        <v>24</v>
      </c>
      <c r="F7" s="3">
        <v>5</v>
      </c>
    </row>
    <row r="8" spans="1:6" x14ac:dyDescent="0.3">
      <c r="E8" s="2" t="s">
        <v>25</v>
      </c>
      <c r="F8" s="3">
        <v>4</v>
      </c>
    </row>
    <row r="9" spans="1:6" x14ac:dyDescent="0.3">
      <c r="E9" s="2" t="s">
        <v>26</v>
      </c>
      <c r="F9" s="3">
        <v>0</v>
      </c>
    </row>
    <row r="10" spans="1:6" x14ac:dyDescent="0.3">
      <c r="E10" s="2" t="s">
        <v>27</v>
      </c>
      <c r="F10" s="3">
        <v>0</v>
      </c>
    </row>
    <row r="11" spans="1:6" x14ac:dyDescent="0.3">
      <c r="E11" s="2" t="s">
        <v>28</v>
      </c>
      <c r="F11" s="3">
        <v>0</v>
      </c>
    </row>
    <row r="12" spans="1:6" x14ac:dyDescent="0.3">
      <c r="E12" s="2" t="s">
        <v>29</v>
      </c>
      <c r="F12" s="3">
        <v>0</v>
      </c>
    </row>
    <row r="13" spans="1:6" x14ac:dyDescent="0.3">
      <c r="E13" s="2" t="s">
        <v>30</v>
      </c>
      <c r="F13" s="3">
        <v>0</v>
      </c>
    </row>
    <row r="14" spans="1:6" x14ac:dyDescent="0.3">
      <c r="E14" s="4" t="s">
        <v>26</v>
      </c>
      <c r="F14" s="6">
        <v>0</v>
      </c>
    </row>
  </sheetData>
  <dataValidations count="2">
    <dataValidation type="list" showInputMessage="1" showErrorMessage="1" sqref="B1:B1048576" xr:uid="{9CC1E9E6-2299-461A-8B9A-B1ECEF20D67B}">
      <formula1>$E$2:$E$14</formula1>
    </dataValidation>
    <dataValidation type="list" allowBlank="1" showInputMessage="1" showErrorMessage="1" sqref="C4 C5" xr:uid="{CE349E0F-6FB3-46D5-B621-D103A50BF9FE}">
      <formula1>$E$2:$E$14</formula1>
    </dataValidation>
  </dataValidation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AC978-20FE-4FD2-9B8B-D17C53962181}">
  <dimension ref="A1:E58"/>
  <sheetViews>
    <sheetView workbookViewId="0">
      <selection activeCell="N17" sqref="N17"/>
    </sheetView>
  </sheetViews>
  <sheetFormatPr defaultRowHeight="14.4" x14ac:dyDescent="0.3"/>
  <cols>
    <col min="1" max="1" width="14.88671875" customWidth="1"/>
    <col min="4" max="4" width="23.88671875" bestFit="1" customWidth="1"/>
    <col min="5" max="5" width="12.6640625" customWidth="1"/>
  </cols>
  <sheetData>
    <row r="1" spans="1:5" x14ac:dyDescent="0.3">
      <c r="A1" s="11" t="s">
        <v>31</v>
      </c>
      <c r="B1" s="8" t="s">
        <v>32</v>
      </c>
      <c r="D1" s="11" t="s">
        <v>31</v>
      </c>
      <c r="E1" s="16" t="s">
        <v>33</v>
      </c>
    </row>
    <row r="2" spans="1:5" x14ac:dyDescent="0.3">
      <c r="A2" s="4"/>
      <c r="B2">
        <v>1000</v>
      </c>
      <c r="D2" s="2" t="s">
        <v>34</v>
      </c>
      <c r="E2" s="3" t="s">
        <v>35</v>
      </c>
    </row>
    <row r="3" spans="1:5" x14ac:dyDescent="0.3">
      <c r="D3" s="2" t="s">
        <v>36</v>
      </c>
      <c r="E3" s="3" t="s">
        <v>37</v>
      </c>
    </row>
    <row r="4" spans="1:5" x14ac:dyDescent="0.3">
      <c r="D4" s="2" t="s">
        <v>38</v>
      </c>
      <c r="E4" s="3" t="s">
        <v>39</v>
      </c>
    </row>
    <row r="5" spans="1:5" x14ac:dyDescent="0.3">
      <c r="D5" s="2" t="s">
        <v>40</v>
      </c>
      <c r="E5" s="3" t="s">
        <v>41</v>
      </c>
    </row>
    <row r="6" spans="1:5" x14ac:dyDescent="0.3">
      <c r="D6" s="2" t="s">
        <v>42</v>
      </c>
      <c r="E6" s="3" t="s">
        <v>43</v>
      </c>
    </row>
    <row r="7" spans="1:5" x14ac:dyDescent="0.3">
      <c r="D7" s="2" t="s">
        <v>44</v>
      </c>
      <c r="E7" s="3" t="s">
        <v>45</v>
      </c>
    </row>
    <row r="8" spans="1:5" x14ac:dyDescent="0.3">
      <c r="D8" s="2" t="s">
        <v>46</v>
      </c>
      <c r="E8" s="3" t="s">
        <v>47</v>
      </c>
    </row>
    <row r="9" spans="1:5" x14ac:dyDescent="0.3">
      <c r="D9" s="2" t="s">
        <v>48</v>
      </c>
      <c r="E9" s="3" t="s">
        <v>49</v>
      </c>
    </row>
    <row r="10" spans="1:5" x14ac:dyDescent="0.3">
      <c r="D10" s="2" t="s">
        <v>50</v>
      </c>
      <c r="E10" s="3" t="s">
        <v>51</v>
      </c>
    </row>
    <row r="11" spans="1:5" x14ac:dyDescent="0.3">
      <c r="D11" s="2" t="s">
        <v>52</v>
      </c>
      <c r="E11" s="3" t="s">
        <v>53</v>
      </c>
    </row>
    <row r="12" spans="1:5" x14ac:dyDescent="0.3">
      <c r="D12" s="2" t="s">
        <v>54</v>
      </c>
      <c r="E12" s="3" t="s">
        <v>55</v>
      </c>
    </row>
    <row r="13" spans="1:5" x14ac:dyDescent="0.3">
      <c r="D13" s="2" t="s">
        <v>56</v>
      </c>
      <c r="E13" s="3" t="s">
        <v>57</v>
      </c>
    </row>
    <row r="14" spans="1:5" x14ac:dyDescent="0.3">
      <c r="D14" s="2" t="s">
        <v>58</v>
      </c>
      <c r="E14" s="3" t="s">
        <v>59</v>
      </c>
    </row>
    <row r="15" spans="1:5" x14ac:dyDescent="0.3">
      <c r="D15" s="2" t="s">
        <v>60</v>
      </c>
      <c r="E15" s="3" t="s">
        <v>61</v>
      </c>
    </row>
    <row r="16" spans="1:5" x14ac:dyDescent="0.3">
      <c r="D16" s="2" t="s">
        <v>62</v>
      </c>
      <c r="E16" s="3" t="s">
        <v>63</v>
      </c>
    </row>
    <row r="17" spans="4:5" x14ac:dyDescent="0.3">
      <c r="D17" s="2" t="s">
        <v>64</v>
      </c>
      <c r="E17" s="3" t="s">
        <v>65</v>
      </c>
    </row>
    <row r="18" spans="4:5" x14ac:dyDescent="0.3">
      <c r="D18" s="2" t="s">
        <v>66</v>
      </c>
      <c r="E18" s="3" t="s">
        <v>67</v>
      </c>
    </row>
    <row r="19" spans="4:5" x14ac:dyDescent="0.3">
      <c r="D19" s="2" t="s">
        <v>68</v>
      </c>
      <c r="E19" s="3" t="s">
        <v>69</v>
      </c>
    </row>
    <row r="20" spans="4:5" x14ac:dyDescent="0.3">
      <c r="D20" s="2" t="s">
        <v>70</v>
      </c>
      <c r="E20" s="3" t="s">
        <v>71</v>
      </c>
    </row>
    <row r="21" spans="4:5" x14ac:dyDescent="0.3">
      <c r="D21" s="2" t="s">
        <v>72</v>
      </c>
      <c r="E21" s="3" t="s">
        <v>73</v>
      </c>
    </row>
    <row r="22" spans="4:5" x14ac:dyDescent="0.3">
      <c r="D22" s="2" t="s">
        <v>74</v>
      </c>
      <c r="E22" s="3" t="s">
        <v>75</v>
      </c>
    </row>
    <row r="23" spans="4:5" x14ac:dyDescent="0.3">
      <c r="D23" s="2" t="s">
        <v>76</v>
      </c>
      <c r="E23" s="3" t="s">
        <v>77</v>
      </c>
    </row>
    <row r="24" spans="4:5" x14ac:dyDescent="0.3">
      <c r="D24" s="2" t="s">
        <v>78</v>
      </c>
      <c r="E24" s="3" t="s">
        <v>79</v>
      </c>
    </row>
    <row r="25" spans="4:5" x14ac:dyDescent="0.3">
      <c r="D25" s="2" t="s">
        <v>80</v>
      </c>
      <c r="E25" s="3" t="s">
        <v>81</v>
      </c>
    </row>
    <row r="26" spans="4:5" x14ac:dyDescent="0.3">
      <c r="D26" s="2" t="s">
        <v>82</v>
      </c>
      <c r="E26" s="3" t="s">
        <v>83</v>
      </c>
    </row>
    <row r="27" spans="4:5" x14ac:dyDescent="0.3">
      <c r="D27" s="2" t="s">
        <v>84</v>
      </c>
      <c r="E27" s="3" t="s">
        <v>85</v>
      </c>
    </row>
    <row r="28" spans="4:5" x14ac:dyDescent="0.3">
      <c r="D28" s="2" t="s">
        <v>86</v>
      </c>
      <c r="E28" s="3" t="s">
        <v>87</v>
      </c>
    </row>
    <row r="29" spans="4:5" x14ac:dyDescent="0.3">
      <c r="D29" s="2" t="s">
        <v>88</v>
      </c>
      <c r="E29" s="3" t="s">
        <v>89</v>
      </c>
    </row>
    <row r="30" spans="4:5" x14ac:dyDescent="0.3">
      <c r="D30" s="2" t="s">
        <v>90</v>
      </c>
      <c r="E30" s="3" t="s">
        <v>91</v>
      </c>
    </row>
    <row r="31" spans="4:5" x14ac:dyDescent="0.3">
      <c r="D31" s="2" t="s">
        <v>92</v>
      </c>
      <c r="E31" s="3" t="s">
        <v>93</v>
      </c>
    </row>
    <row r="32" spans="4:5" x14ac:dyDescent="0.3">
      <c r="D32" s="2" t="s">
        <v>94</v>
      </c>
      <c r="E32" s="3" t="s">
        <v>95</v>
      </c>
    </row>
    <row r="33" spans="4:5" x14ac:dyDescent="0.3">
      <c r="D33" s="2" t="s">
        <v>96</v>
      </c>
      <c r="E33" s="3" t="s">
        <v>97</v>
      </c>
    </row>
    <row r="34" spans="4:5" x14ac:dyDescent="0.3">
      <c r="D34" s="2" t="s">
        <v>98</v>
      </c>
      <c r="E34" s="3" t="s">
        <v>99</v>
      </c>
    </row>
    <row r="35" spans="4:5" x14ac:dyDescent="0.3">
      <c r="D35" s="2" t="s">
        <v>100</v>
      </c>
      <c r="E35" s="3" t="s">
        <v>101</v>
      </c>
    </row>
    <row r="36" spans="4:5" x14ac:dyDescent="0.3">
      <c r="D36" s="2" t="s">
        <v>102</v>
      </c>
      <c r="E36" s="3" t="s">
        <v>103</v>
      </c>
    </row>
    <row r="37" spans="4:5" x14ac:dyDescent="0.3">
      <c r="D37" s="2" t="s">
        <v>104</v>
      </c>
      <c r="E37" s="3" t="s">
        <v>105</v>
      </c>
    </row>
    <row r="38" spans="4:5" x14ac:dyDescent="0.3">
      <c r="D38" s="2" t="s">
        <v>106</v>
      </c>
      <c r="E38" s="3" t="s">
        <v>107</v>
      </c>
    </row>
    <row r="39" spans="4:5" x14ac:dyDescent="0.3">
      <c r="D39" s="2" t="s">
        <v>108</v>
      </c>
      <c r="E39" s="3" t="s">
        <v>109</v>
      </c>
    </row>
    <row r="40" spans="4:5" x14ac:dyDescent="0.3">
      <c r="D40" s="2" t="s">
        <v>110</v>
      </c>
      <c r="E40" s="3" t="s">
        <v>111</v>
      </c>
    </row>
    <row r="41" spans="4:5" x14ac:dyDescent="0.3">
      <c r="D41" s="2" t="s">
        <v>112</v>
      </c>
      <c r="E41" s="3" t="s">
        <v>113</v>
      </c>
    </row>
    <row r="42" spans="4:5" x14ac:dyDescent="0.3">
      <c r="D42" s="2" t="s">
        <v>114</v>
      </c>
      <c r="E42" s="3" t="s">
        <v>115</v>
      </c>
    </row>
    <row r="43" spans="4:5" x14ac:dyDescent="0.3">
      <c r="D43" s="2" t="s">
        <v>116</v>
      </c>
      <c r="E43" s="3" t="s">
        <v>117</v>
      </c>
    </row>
    <row r="44" spans="4:5" x14ac:dyDescent="0.3">
      <c r="D44" s="2" t="s">
        <v>118</v>
      </c>
      <c r="E44" s="3" t="s">
        <v>119</v>
      </c>
    </row>
    <row r="45" spans="4:5" x14ac:dyDescent="0.3">
      <c r="D45" s="2" t="s">
        <v>120</v>
      </c>
      <c r="E45" s="3" t="s">
        <v>121</v>
      </c>
    </row>
    <row r="46" spans="4:5" x14ac:dyDescent="0.3">
      <c r="D46" s="2" t="s">
        <v>122</v>
      </c>
      <c r="E46" s="3" t="s">
        <v>123</v>
      </c>
    </row>
    <row r="47" spans="4:5" x14ac:dyDescent="0.3">
      <c r="D47" s="2" t="s">
        <v>124</v>
      </c>
      <c r="E47" s="3" t="s">
        <v>125</v>
      </c>
    </row>
    <row r="48" spans="4:5" x14ac:dyDescent="0.3">
      <c r="D48" s="2" t="s">
        <v>126</v>
      </c>
      <c r="E48" s="3" t="s">
        <v>127</v>
      </c>
    </row>
    <row r="49" spans="4:5" x14ac:dyDescent="0.3">
      <c r="D49" s="2" t="s">
        <v>128</v>
      </c>
      <c r="E49" s="3" t="s">
        <v>129</v>
      </c>
    </row>
    <row r="50" spans="4:5" x14ac:dyDescent="0.3">
      <c r="D50" s="2" t="s">
        <v>130</v>
      </c>
      <c r="E50" s="3" t="s">
        <v>131</v>
      </c>
    </row>
    <row r="51" spans="4:5" x14ac:dyDescent="0.3">
      <c r="D51" s="2" t="s">
        <v>132</v>
      </c>
      <c r="E51" s="3" t="s">
        <v>133</v>
      </c>
    </row>
    <row r="52" spans="4:5" x14ac:dyDescent="0.3">
      <c r="D52" s="2" t="s">
        <v>134</v>
      </c>
      <c r="E52" s="3" t="s">
        <v>135</v>
      </c>
    </row>
    <row r="53" spans="4:5" x14ac:dyDescent="0.3">
      <c r="D53" s="2" t="s">
        <v>136</v>
      </c>
      <c r="E53" s="3" t="s">
        <v>137</v>
      </c>
    </row>
    <row r="54" spans="4:5" x14ac:dyDescent="0.3">
      <c r="D54" s="2" t="s">
        <v>138</v>
      </c>
      <c r="E54" s="3" t="s">
        <v>139</v>
      </c>
    </row>
    <row r="55" spans="4:5" x14ac:dyDescent="0.3">
      <c r="D55" s="2" t="s">
        <v>140</v>
      </c>
      <c r="E55" s="3" t="s">
        <v>141</v>
      </c>
    </row>
    <row r="56" spans="4:5" x14ac:dyDescent="0.3">
      <c r="D56" s="2" t="s">
        <v>142</v>
      </c>
      <c r="E56" s="3" t="s">
        <v>143</v>
      </c>
    </row>
    <row r="57" spans="4:5" x14ac:dyDescent="0.3">
      <c r="D57" s="2" t="s">
        <v>144</v>
      </c>
      <c r="E57" s="3" t="s">
        <v>145</v>
      </c>
    </row>
    <row r="58" spans="4:5" x14ac:dyDescent="0.3">
      <c r="D58" s="4" t="s">
        <v>146</v>
      </c>
      <c r="E58" s="6" t="s">
        <v>147</v>
      </c>
    </row>
  </sheetData>
  <dataValidations count="1">
    <dataValidation type="list" showInputMessage="1" showErrorMessage="1" sqref="A1:A1048576" xr:uid="{61B4EE59-8AFF-4800-903A-9F4996D49FCE}">
      <formula1>$E$2:$E$58</formula1>
    </dataValidation>
  </dataValidation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6DDB8-8598-4223-B359-3A4EFAE23492}">
  <dimension ref="A2:C7"/>
  <sheetViews>
    <sheetView workbookViewId="0">
      <selection activeCell="S34" sqref="S34"/>
    </sheetView>
  </sheetViews>
  <sheetFormatPr defaultRowHeight="14.4" x14ac:dyDescent="0.3"/>
  <cols>
    <col min="1" max="1" width="21.88671875" bestFit="1" customWidth="1"/>
    <col min="3" max="3" width="11.44140625" bestFit="1" customWidth="1"/>
  </cols>
  <sheetData>
    <row r="2" spans="1:3" x14ac:dyDescent="0.3">
      <c r="A2" t="s">
        <v>148</v>
      </c>
    </row>
    <row r="3" spans="1:3" x14ac:dyDescent="0.3">
      <c r="A3" t="s">
        <v>149</v>
      </c>
    </row>
    <row r="4" spans="1:3" x14ac:dyDescent="0.3">
      <c r="B4" s="11" t="s">
        <v>150</v>
      </c>
      <c r="C4" s="16" t="s">
        <v>151</v>
      </c>
    </row>
    <row r="5" spans="1:3" x14ac:dyDescent="0.3">
      <c r="B5" s="2" t="s">
        <v>152</v>
      </c>
      <c r="C5" s="18">
        <v>42705</v>
      </c>
    </row>
    <row r="6" spans="1:3" x14ac:dyDescent="0.3">
      <c r="B6" s="2" t="s">
        <v>153</v>
      </c>
      <c r="C6" s="18">
        <v>42714</v>
      </c>
    </row>
    <row r="7" spans="1:3" x14ac:dyDescent="0.3">
      <c r="B7" s="4" t="s">
        <v>154</v>
      </c>
      <c r="C7" s="19">
        <v>42719</v>
      </c>
    </row>
  </sheetData>
  <dataValidations count="2">
    <dataValidation type="custom" showInputMessage="1" showErrorMessage="1" sqref="B5:B7" xr:uid="{1EAC542E-B8A0-4D51-A18C-DE64B28FF09F}">
      <formula1>YEAR(C5:C7)=2016</formula1>
    </dataValidation>
    <dataValidation type="custom" showInputMessage="1" showErrorMessage="1" sqref="C5:C7" xr:uid="{C95B372C-432E-4159-BF84-700685FC4316}">
      <formula1>YEAR(C$5:C$7)=2016</formula1>
    </dataValidation>
  </dataValidation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698928-C6A3-434B-9860-BD65A68D0EA0}">
  <dimension ref="B2:O38"/>
  <sheetViews>
    <sheetView tabSelected="1" topLeftCell="J1" zoomScale="60" zoomScaleNormal="60" workbookViewId="0">
      <selection activeCell="P30" sqref="P30"/>
    </sheetView>
  </sheetViews>
  <sheetFormatPr defaultRowHeight="14.4" x14ac:dyDescent="0.3"/>
  <cols>
    <col min="1" max="9" width="0" hidden="1" customWidth="1"/>
    <col min="11" max="11" width="12.21875" customWidth="1"/>
    <col min="12" max="12" width="11.6640625" customWidth="1"/>
    <col min="13" max="13" width="13.109375" customWidth="1"/>
    <col min="14" max="14" width="12.21875" customWidth="1"/>
    <col min="15" max="15" width="11.5546875" customWidth="1"/>
  </cols>
  <sheetData>
    <row r="2" spans="2:15" x14ac:dyDescent="0.3">
      <c r="B2" s="20" t="s">
        <v>155</v>
      </c>
      <c r="C2" s="21"/>
      <c r="D2" s="21"/>
      <c r="E2" s="21"/>
      <c r="F2" s="21"/>
    </row>
    <row r="3" spans="2:15" x14ac:dyDescent="0.3">
      <c r="B3" s="21"/>
      <c r="C3" s="21"/>
      <c r="D3" s="21"/>
      <c r="E3" s="21"/>
      <c r="F3" s="21"/>
      <c r="J3" s="44" t="s">
        <v>156</v>
      </c>
      <c r="K3" s="42"/>
      <c r="L3" s="34">
        <v>44207</v>
      </c>
      <c r="M3" s="34">
        <v>44212</v>
      </c>
      <c r="N3" s="34">
        <v>44220</v>
      </c>
      <c r="O3" s="35">
        <v>44230</v>
      </c>
    </row>
    <row r="4" spans="2:15" x14ac:dyDescent="0.3">
      <c r="B4" s="23" t="s">
        <v>157</v>
      </c>
      <c r="C4" s="24" t="s">
        <v>158</v>
      </c>
      <c r="D4" s="24" t="s">
        <v>159</v>
      </c>
      <c r="E4" s="24" t="s">
        <v>160</v>
      </c>
      <c r="F4" s="25" t="s">
        <v>161</v>
      </c>
      <c r="H4" s="31" t="s">
        <v>162</v>
      </c>
      <c r="J4" s="33" t="s">
        <v>163</v>
      </c>
      <c r="K4" s="43">
        <v>44207</v>
      </c>
      <c r="L4" s="22">
        <v>44212</v>
      </c>
      <c r="M4" s="22">
        <v>44220</v>
      </c>
      <c r="N4" s="22">
        <v>44230</v>
      </c>
      <c r="O4" s="27">
        <v>44232</v>
      </c>
    </row>
    <row r="5" spans="2:15" x14ac:dyDescent="0.3">
      <c r="B5" s="26">
        <v>44207</v>
      </c>
      <c r="C5" s="22">
        <v>44212</v>
      </c>
      <c r="D5" s="22">
        <v>44220</v>
      </c>
      <c r="E5" s="22">
        <v>44230</v>
      </c>
      <c r="F5" s="27">
        <v>44232</v>
      </c>
      <c r="H5" s="32" t="str" cm="1">
        <f t="array" ref="H5">IF(SUMPRODUCT(--(A5:E5 &gt; B5:F5)) = 0, "Y", "N")</f>
        <v>Y</v>
      </c>
      <c r="K5" s="2"/>
      <c r="L5" s="1"/>
      <c r="M5" s="1"/>
      <c r="N5" s="1"/>
      <c r="O5" s="3"/>
    </row>
    <row r="6" spans="2:15" x14ac:dyDescent="0.3">
      <c r="B6" s="26">
        <v>44226</v>
      </c>
      <c r="C6" s="22">
        <v>44231</v>
      </c>
      <c r="D6" s="22">
        <v>44238</v>
      </c>
      <c r="E6" s="22">
        <v>44241</v>
      </c>
      <c r="F6" s="27">
        <v>44246</v>
      </c>
      <c r="H6" s="32" t="str" cm="1">
        <f t="array" ref="H6">IF(SUMPRODUCT(--(A6:E6 &gt; B6:F6)) = 0, "Y", "N")</f>
        <v>Y</v>
      </c>
      <c r="K6" s="36" t="b">
        <f>K3&gt;K4</f>
        <v>0</v>
      </c>
      <c r="L6" s="37" t="b">
        <f>L3&gt;L4</f>
        <v>0</v>
      </c>
      <c r="M6" s="37" t="b">
        <f>M3&gt;M4</f>
        <v>0</v>
      </c>
      <c r="N6" s="37" t="b">
        <f>N3&gt;N4</f>
        <v>0</v>
      </c>
      <c r="O6" s="38" t="b">
        <f>O3&gt;O4</f>
        <v>0</v>
      </c>
    </row>
    <row r="7" spans="2:15" x14ac:dyDescent="0.3">
      <c r="B7" s="26">
        <v>44244</v>
      </c>
      <c r="C7" s="22">
        <v>44246</v>
      </c>
      <c r="D7" s="22">
        <v>44254</v>
      </c>
      <c r="E7" s="22">
        <v>44261</v>
      </c>
      <c r="F7" s="27">
        <v>44267</v>
      </c>
      <c r="H7" s="32" t="str" cm="1">
        <f t="array" ref="H7">IF(SUMPRODUCT(--(A7:E7 &gt; B7:F7)) = 0, "Y", "N")</f>
        <v>Y</v>
      </c>
      <c r="K7" s="39" t="str">
        <f ca="1">_xlfn.FORMULATEXT(K6)</f>
        <v>=K3&gt;K4</v>
      </c>
      <c r="L7" s="40" t="str">
        <f ca="1">_xlfn.FORMULATEXT(L6)</f>
        <v>=L3&gt;L4</v>
      </c>
      <c r="M7" s="40" t="str">
        <f ca="1">_xlfn.FORMULATEXT(M6)</f>
        <v>=M3&gt;M4</v>
      </c>
      <c r="N7" s="40" t="str">
        <f ca="1">_xlfn.FORMULATEXT(N6)</f>
        <v>=N3&gt;N4</v>
      </c>
      <c r="O7" s="41" t="str">
        <f ca="1">_xlfn.FORMULATEXT(O6)</f>
        <v>=O3&gt;O4</v>
      </c>
    </row>
    <row r="8" spans="2:15" x14ac:dyDescent="0.3">
      <c r="B8" s="26">
        <v>44252</v>
      </c>
      <c r="C8" s="22">
        <v>44259</v>
      </c>
      <c r="D8" s="22">
        <v>44258</v>
      </c>
      <c r="E8" s="22">
        <v>44267</v>
      </c>
      <c r="F8" s="27">
        <v>44273</v>
      </c>
      <c r="H8" s="32" t="str" cm="1">
        <f t="array" ref="H8">IF(SUMPRODUCT(--(A8:E8 &gt; B8:F8)) = 0, "Y", "N")</f>
        <v>N</v>
      </c>
      <c r="K8" t="str">
        <f>IF(OR(K6:O6) = FALSE, "Y", "N")</f>
        <v>Y</v>
      </c>
    </row>
    <row r="9" spans="2:15" x14ac:dyDescent="0.3">
      <c r="B9" s="26">
        <v>44275</v>
      </c>
      <c r="C9" s="22">
        <v>44279</v>
      </c>
      <c r="D9" s="22">
        <v>44284</v>
      </c>
      <c r="E9" s="22">
        <v>44288</v>
      </c>
      <c r="F9" s="27">
        <v>44293</v>
      </c>
      <c r="H9" s="32" t="str" cm="1">
        <f t="array" ref="H9">IF(SUMPRODUCT(--(A9:E9 &gt; B9:F9)) = 0, "Y", "N")</f>
        <v>Y</v>
      </c>
    </row>
    <row r="10" spans="2:15" x14ac:dyDescent="0.3">
      <c r="B10" s="26">
        <v>44297</v>
      </c>
      <c r="C10" s="22">
        <v>44299</v>
      </c>
      <c r="D10" s="22">
        <v>44304</v>
      </c>
      <c r="E10" s="22">
        <v>44303</v>
      </c>
      <c r="F10" s="27">
        <v>44314</v>
      </c>
      <c r="H10" s="32" t="str" cm="1">
        <f t="array" ref="H10">IF(SUMPRODUCT(--(A10:E10 &gt; B10:F10)) = 0, "Y", "N")</f>
        <v>N</v>
      </c>
      <c r="K10" s="39">
        <f>--(K3&gt;K4)</f>
        <v>0</v>
      </c>
      <c r="L10" s="40">
        <f>--(L3&gt;L4)</f>
        <v>0</v>
      </c>
      <c r="M10" s="40">
        <f>--(M3&gt;M4)</f>
        <v>0</v>
      </c>
      <c r="N10" s="40">
        <f>--(N3&gt;N4)</f>
        <v>0</v>
      </c>
      <c r="O10" s="41">
        <f>--(O3&gt;O4)</f>
        <v>0</v>
      </c>
    </row>
    <row r="11" spans="2:15" x14ac:dyDescent="0.3">
      <c r="B11" s="26">
        <v>44308</v>
      </c>
      <c r="C11" s="22">
        <v>44313</v>
      </c>
      <c r="D11" s="22">
        <v>44322</v>
      </c>
      <c r="E11" s="22">
        <v>44325</v>
      </c>
      <c r="F11" s="27">
        <v>44331</v>
      </c>
      <c r="H11" s="32" t="str" cm="1">
        <f t="array" ref="H11">IF(SUMPRODUCT(--(A11:E11 &gt; B11:F11)) = 0, "Y", "N")</f>
        <v>Y</v>
      </c>
      <c r="K11" s="45" t="str">
        <f ca="1">_xlfn.FORMULATEXT(K10)</f>
        <v>=--(K3&gt;K4)</v>
      </c>
      <c r="L11" s="46" t="str">
        <f ca="1">_xlfn.FORMULATEXT(L10)</f>
        <v>=--(L3&gt;L4)</v>
      </c>
      <c r="M11" s="46" t="str">
        <f ca="1">_xlfn.FORMULATEXT(M10)</f>
        <v>=--(M3&gt;M4)</v>
      </c>
      <c r="N11" s="46" t="str">
        <f ca="1">_xlfn.FORMULATEXT(N10)</f>
        <v>=--(N3&gt;N4)</v>
      </c>
      <c r="O11" s="47" t="str">
        <f ca="1">_xlfn.FORMULATEXT(O10)</f>
        <v>=--(O3&gt;O4)</v>
      </c>
    </row>
    <row r="12" spans="2:15" x14ac:dyDescent="0.3">
      <c r="B12" s="26">
        <v>44333</v>
      </c>
      <c r="C12" s="22">
        <v>44336</v>
      </c>
      <c r="D12" s="22">
        <v>44346</v>
      </c>
      <c r="E12" s="22">
        <v>44350</v>
      </c>
      <c r="F12" s="27">
        <v>44354</v>
      </c>
      <c r="H12" s="32" t="str" cm="1">
        <f t="array" ref="H12">IF(SUMPRODUCT(--(A12:E12 &gt; B12:F12)) = 0, "Y", "N")</f>
        <v>Y</v>
      </c>
      <c r="K12">
        <v>1</v>
      </c>
      <c r="L12">
        <v>1</v>
      </c>
      <c r="M12">
        <v>1</v>
      </c>
      <c r="N12">
        <v>1</v>
      </c>
      <c r="O12">
        <v>1</v>
      </c>
    </row>
    <row r="13" spans="2:15" x14ac:dyDescent="0.3">
      <c r="B13" s="26">
        <v>44343</v>
      </c>
      <c r="C13" s="22">
        <v>44352</v>
      </c>
      <c r="D13" s="22">
        <v>44353</v>
      </c>
      <c r="E13" s="22">
        <v>44359</v>
      </c>
      <c r="F13" s="27">
        <v>44359</v>
      </c>
      <c r="H13" s="32" t="str" cm="1">
        <f t="array" ref="H13">IF(SUMPRODUCT(--(A13:E13 &gt; B13:F13)) = 0, "Y", "N")</f>
        <v>Y</v>
      </c>
      <c r="K13" s="44">
        <f>SUMPRODUCT(K10:O10)</f>
        <v>0</v>
      </c>
    </row>
    <row r="14" spans="2:15" x14ac:dyDescent="0.3">
      <c r="B14" s="26">
        <v>44348</v>
      </c>
      <c r="C14" s="22">
        <v>44351</v>
      </c>
      <c r="D14" s="22">
        <v>44361</v>
      </c>
      <c r="E14" s="22">
        <v>44368</v>
      </c>
      <c r="F14" s="27">
        <v>44373</v>
      </c>
      <c r="H14" s="32" t="str" cm="1">
        <f t="array" ref="H14">IF(SUMPRODUCT(--(A14:E14 &gt; B14:F14)) = 0, "Y", "N")</f>
        <v>Y</v>
      </c>
      <c r="K14" s="33" t="str">
        <f ca="1">_xlfn.FORMULATEXT(K13)</f>
        <v>=SUMPRODUCT(K10:O10)</v>
      </c>
    </row>
    <row r="15" spans="2:15" x14ac:dyDescent="0.3">
      <c r="B15" s="28">
        <v>44368</v>
      </c>
      <c r="C15" s="29">
        <v>44367</v>
      </c>
      <c r="D15" s="29">
        <v>44381</v>
      </c>
      <c r="E15" s="29">
        <v>44388</v>
      </c>
      <c r="F15" s="30">
        <v>44394</v>
      </c>
      <c r="H15" s="33" t="str" cm="1">
        <f t="array" ref="H15">IF(SUMPRODUCT(--(A15:E15 &gt; B15:F15)) = 0, "Y", "N")</f>
        <v>N</v>
      </c>
    </row>
    <row r="16" spans="2:15" x14ac:dyDescent="0.3">
      <c r="J16" s="48" t="s">
        <v>164</v>
      </c>
      <c r="K16" s="17"/>
      <c r="L16" s="34">
        <v>44226</v>
      </c>
      <c r="M16" s="34">
        <v>44231</v>
      </c>
      <c r="N16" s="34">
        <v>44238</v>
      </c>
      <c r="O16" s="35">
        <v>44241</v>
      </c>
    </row>
    <row r="17" spans="10:15" x14ac:dyDescent="0.3">
      <c r="J17" s="49" t="s">
        <v>165</v>
      </c>
      <c r="K17" s="26">
        <v>44226</v>
      </c>
      <c r="L17" s="22">
        <v>44231</v>
      </c>
      <c r="M17" s="22">
        <v>44238</v>
      </c>
      <c r="N17" s="22">
        <v>44241</v>
      </c>
      <c r="O17" s="27">
        <v>44246</v>
      </c>
    </row>
    <row r="18" spans="10:15" x14ac:dyDescent="0.3">
      <c r="K18" s="2"/>
      <c r="L18" s="1"/>
      <c r="M18" s="1"/>
      <c r="N18" s="1"/>
      <c r="O18" s="3"/>
    </row>
    <row r="19" spans="10:15" x14ac:dyDescent="0.3">
      <c r="K19" s="2" t="b">
        <f>K16&gt;K17</f>
        <v>0</v>
      </c>
      <c r="L19" s="1" t="b">
        <f>L16&gt;L17</f>
        <v>0</v>
      </c>
      <c r="M19" s="1" t="b">
        <f>M16&gt;M17</f>
        <v>0</v>
      </c>
      <c r="N19" s="1" t="b">
        <f>N16&gt;N17</f>
        <v>0</v>
      </c>
      <c r="O19" s="3" t="b">
        <f>O16&gt;O17</f>
        <v>0</v>
      </c>
    </row>
    <row r="20" spans="10:15" x14ac:dyDescent="0.3">
      <c r="K20" s="4" t="str">
        <f ca="1">_xlfn.FORMULATEXT(K19)</f>
        <v>=K16&gt;K17</v>
      </c>
      <c r="L20" s="5" t="str">
        <f ca="1">_xlfn.FORMULATEXT(L19)</f>
        <v>=L16&gt;L17</v>
      </c>
      <c r="M20" s="5" t="str">
        <f ca="1">_xlfn.FORMULATEXT(M19)</f>
        <v>=M16&gt;M17</v>
      </c>
      <c r="N20" s="5" t="str">
        <f ca="1">_xlfn.FORMULATEXT(N19)</f>
        <v>=N16&gt;N17</v>
      </c>
      <c r="O20" s="6" t="str">
        <f ca="1">_xlfn.FORMULATEXT(O19)</f>
        <v>=O16&gt;O17</v>
      </c>
    </row>
    <row r="22" spans="10:15" x14ac:dyDescent="0.3">
      <c r="K22" s="17">
        <f>--(K16&gt;K17)</f>
        <v>0</v>
      </c>
      <c r="L22" s="50">
        <f>--(L16&gt;L17)</f>
        <v>0</v>
      </c>
      <c r="M22" s="50">
        <f>--(M16&gt;M17)</f>
        <v>0</v>
      </c>
      <c r="N22" s="50">
        <f>--(N16&gt;N17)</f>
        <v>0</v>
      </c>
      <c r="O22" s="7">
        <f>--(O16&gt;O17)</f>
        <v>0</v>
      </c>
    </row>
    <row r="23" spans="10:15" x14ac:dyDescent="0.3">
      <c r="K23" s="4" t="str">
        <f ca="1">_xlfn.FORMULATEXT(K22)</f>
        <v>=--(K16&gt;K17)</v>
      </c>
      <c r="L23" s="5" t="str">
        <f ca="1">_xlfn.FORMULATEXT(L22)</f>
        <v>=--(L16&gt;L17)</v>
      </c>
      <c r="M23" s="5" t="str">
        <f ca="1">_xlfn.FORMULATEXT(M22)</f>
        <v>=--(M16&gt;M17)</v>
      </c>
      <c r="N23" s="5" t="str">
        <f ca="1">_xlfn.FORMULATEXT(N22)</f>
        <v>=--(N16&gt;N17)</v>
      </c>
      <c r="O23" s="6" t="str">
        <f ca="1">_xlfn.FORMULATEXT(O22)</f>
        <v>=--(O16&gt;O17)</v>
      </c>
    </row>
    <row r="25" spans="10:15" x14ac:dyDescent="0.3">
      <c r="K25" s="44">
        <f>SUMPRODUCT(K22:O22)</f>
        <v>0</v>
      </c>
    </row>
    <row r="26" spans="10:15" x14ac:dyDescent="0.3">
      <c r="K26" s="33" t="str">
        <f ca="1">_xlfn.FORMULATEXT(K25)</f>
        <v>=SUMPRODUCT(K22:O22)</v>
      </c>
    </row>
    <row r="29" spans="10:15" x14ac:dyDescent="0.3">
      <c r="J29" s="48" t="s">
        <v>166</v>
      </c>
      <c r="K29" s="17"/>
      <c r="L29" s="34">
        <v>44252</v>
      </c>
      <c r="M29" s="34">
        <v>44259</v>
      </c>
      <c r="N29" s="34">
        <v>44258</v>
      </c>
      <c r="O29" s="35">
        <v>44267</v>
      </c>
    </row>
    <row r="30" spans="10:15" x14ac:dyDescent="0.3">
      <c r="J30" s="49" t="s">
        <v>167</v>
      </c>
      <c r="K30" s="26">
        <v>44252</v>
      </c>
      <c r="L30" s="22">
        <v>44259</v>
      </c>
      <c r="M30" s="22">
        <v>44258</v>
      </c>
      <c r="N30" s="22">
        <v>44267</v>
      </c>
      <c r="O30" s="27">
        <v>44273</v>
      </c>
    </row>
    <row r="31" spans="10:15" x14ac:dyDescent="0.3">
      <c r="K31" s="2" t="b">
        <f>K29&gt;K30</f>
        <v>0</v>
      </c>
      <c r="L31" s="1" t="b">
        <f>L29&gt;L30</f>
        <v>0</v>
      </c>
      <c r="M31" s="1" t="b">
        <f>M29&gt;M30</f>
        <v>1</v>
      </c>
      <c r="N31" s="1" t="b">
        <f>N29&gt;N30</f>
        <v>0</v>
      </c>
      <c r="O31" s="3" t="b">
        <f>O29&gt;O30</f>
        <v>0</v>
      </c>
    </row>
    <row r="32" spans="10:15" x14ac:dyDescent="0.3">
      <c r="K32" s="4" t="str">
        <f ca="1">_xlfn.FORMULATEXT(K31)</f>
        <v>=K29&gt;K30</v>
      </c>
      <c r="L32" s="5" t="str">
        <f ca="1">_xlfn.FORMULATEXT(L31)</f>
        <v>=L29&gt;L30</v>
      </c>
      <c r="M32" s="5" t="str">
        <f ca="1">_xlfn.FORMULATEXT(M31)</f>
        <v>=M29&gt;M30</v>
      </c>
      <c r="N32" s="5" t="str">
        <f ca="1">_xlfn.FORMULATEXT(N31)</f>
        <v>=N29&gt;N30</v>
      </c>
      <c r="O32" s="6" t="str">
        <f ca="1">_xlfn.FORMULATEXT(O31)</f>
        <v>=O29&gt;O30</v>
      </c>
    </row>
    <row r="34" spans="11:15" x14ac:dyDescent="0.3">
      <c r="K34" s="17">
        <v>1</v>
      </c>
      <c r="L34" s="50">
        <v>1</v>
      </c>
      <c r="M34" s="50">
        <v>1</v>
      </c>
      <c r="N34" s="50">
        <v>1</v>
      </c>
      <c r="O34" s="7">
        <v>1</v>
      </c>
    </row>
    <row r="35" spans="11:15" x14ac:dyDescent="0.3">
      <c r="K35" s="2">
        <f>--(K29&gt;K30)</f>
        <v>0</v>
      </c>
      <c r="L35" s="1">
        <f>--(L29&gt;L30)</f>
        <v>0</v>
      </c>
      <c r="M35" s="1">
        <f>--(M29&gt;M30)</f>
        <v>1</v>
      </c>
      <c r="N35" s="1">
        <f>--(N29&gt;N30)</f>
        <v>0</v>
      </c>
      <c r="O35" s="3">
        <f>--(O29&gt;O30)</f>
        <v>0</v>
      </c>
    </row>
    <row r="36" spans="11:15" x14ac:dyDescent="0.3">
      <c r="K36" s="36" t="str">
        <f ca="1">_xlfn.FORMULATEXT(K35)</f>
        <v>=--(K29&gt;K30)</v>
      </c>
      <c r="L36" s="5" t="str">
        <f ca="1">_xlfn.FORMULATEXT(L35)</f>
        <v>=--(L29&gt;L30)</v>
      </c>
      <c r="M36" s="5" t="str">
        <f ca="1">_xlfn.FORMULATEXT(M35)</f>
        <v>=--(M29&gt;M30)</v>
      </c>
      <c r="N36" s="5" t="str">
        <f ca="1">_xlfn.FORMULATEXT(N35)</f>
        <v>=--(N29&gt;N30)</v>
      </c>
      <c r="O36" s="6" t="str">
        <f ca="1">_xlfn.FORMULATEXT(O35)</f>
        <v>=--(O29&gt;O30)</v>
      </c>
    </row>
    <row r="37" spans="11:15" x14ac:dyDescent="0.3">
      <c r="K37" s="53">
        <f>SUMPRODUCT(K34:O34, K35:O35)</f>
        <v>1</v>
      </c>
    </row>
    <row r="38" spans="11:15" x14ac:dyDescent="0.3">
      <c r="K38" s="54" t="str">
        <f ca="1">_xlfn.FORMULATEXT(K37)</f>
        <v>=SUMPRODUCT(K34:O34, K35:O35)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F2E9F2-0303-483D-A440-DCF7405A8A47}">
  <dimension ref="A1:E7"/>
  <sheetViews>
    <sheetView workbookViewId="0">
      <selection activeCell="H13" sqref="H13"/>
    </sheetView>
  </sheetViews>
  <sheetFormatPr defaultRowHeight="14.4" x14ac:dyDescent="0.3"/>
  <cols>
    <col min="1" max="1" width="14.5546875" bestFit="1" customWidth="1"/>
    <col min="5" max="5" width="11.6640625" customWidth="1"/>
  </cols>
  <sheetData>
    <row r="1" spans="1:5" x14ac:dyDescent="0.3">
      <c r="A1" s="52" t="s">
        <v>168</v>
      </c>
      <c r="B1" s="51" t="s">
        <v>169</v>
      </c>
      <c r="E1" s="44" t="s">
        <v>170</v>
      </c>
    </row>
    <row r="2" spans="1:5" x14ac:dyDescent="0.3">
      <c r="E2" s="32">
        <v>500</v>
      </c>
    </row>
    <row r="3" spans="1:5" x14ac:dyDescent="0.3">
      <c r="E3" s="32">
        <v>2000</v>
      </c>
    </row>
    <row r="4" spans="1:5" x14ac:dyDescent="0.3">
      <c r="E4" s="32">
        <v>0.5</v>
      </c>
    </row>
    <row r="5" spans="1:5" x14ac:dyDescent="0.3">
      <c r="E5" s="32">
        <v>0.25</v>
      </c>
    </row>
    <row r="6" spans="1:5" x14ac:dyDescent="0.3">
      <c r="E6" s="32">
        <v>0.1</v>
      </c>
    </row>
    <row r="7" spans="1:5" x14ac:dyDescent="0.3">
      <c r="E7" s="33">
        <v>0.05</v>
      </c>
    </row>
  </sheetData>
  <dataValidations count="1">
    <dataValidation type="custom" showInputMessage="1" showErrorMessage="1" sqref="A1:A1048576" xr:uid="{D3A64948-4777-41E6-BDE0-94B357ABE0B4}">
      <formula1>COUNTIF(E$2:E$7, INDIRECT(B$1&amp;ROW()))=0</formula1>
    </dataValidation>
  </dataValidation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Introduction</vt:lpstr>
      <vt:lpstr>dv-01-example</vt:lpstr>
      <vt:lpstr>dv-02-cpi-decimal</vt:lpstr>
      <vt:lpstr>dv-03-marks-int</vt:lpstr>
      <vt:lpstr>dv-04-registration-date</vt:lpstr>
      <vt:lpstr>dv-05-previous-year</vt:lpstr>
      <vt:lpstr>dv-06-list</vt:lpstr>
      <vt:lpstr>dv-07-list</vt:lpstr>
      <vt:lpstr>dv-08-check-year</vt:lpstr>
      <vt:lpstr>chronological-date</vt:lpstr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Avinash Adasare</cp:lastModifiedBy>
  <cp:revision/>
  <dcterms:created xsi:type="dcterms:W3CDTF">2023-08-29T14:50:35Z</dcterms:created>
  <dcterms:modified xsi:type="dcterms:W3CDTF">2025-03-10T07:17:07Z</dcterms:modified>
  <cp:category/>
  <cp:contentStatus/>
</cp:coreProperties>
</file>