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D:\Business Analyst\Excel\"/>
    </mc:Choice>
  </mc:AlternateContent>
  <xr:revisionPtr revIDLastSave="0" documentId="13_ncr:1_{826C3BE4-F988-42C6-B340-090B3357F293}" xr6:coauthVersionLast="47" xr6:coauthVersionMax="47" xr10:uidLastSave="{00000000-0000-0000-0000-000000000000}"/>
  <bookViews>
    <workbookView xWindow="-108" yWindow="-108" windowWidth="23256" windowHeight="12456" firstSheet="17" activeTab="18" xr2:uid="{A770B0B7-7D1F-4A47-A50B-18C84CACCABC}"/>
  </bookViews>
  <sheets>
    <sheet name="Xlookup" sheetId="1" r:id="rId1"/>
    <sheet name="Xlookup Multiple Value" sheetId="2" r:id="rId2"/>
    <sheet name="Xlookup example 2" sheetId="18" r:id="rId3"/>
    <sheet name="Xlookup example 3" sheetId="19" r:id="rId4"/>
    <sheet name="Text Functions" sheetId="3" r:id="rId5"/>
    <sheet name="Text Data Cleaning Functions" sheetId="4" r:id="rId6"/>
    <sheet name="Uniform Presentation" sheetId="5" r:id="rId7"/>
    <sheet name="Data Type Conversion Functions" sheetId="6" r:id="rId8"/>
    <sheet name="Concat Function" sheetId="7" r:id="rId9"/>
    <sheet name="Left Function" sheetId="8" r:id="rId10"/>
    <sheet name="Right Function" sheetId="9" r:id="rId11"/>
    <sheet name="MID Function" sheetId="10" r:id="rId12"/>
    <sheet name="REPT Function" sheetId="11" r:id="rId13"/>
    <sheet name="Text Information Extraction" sheetId="12" r:id="rId14"/>
    <sheet name="LEN function" sheetId="13" r:id="rId15"/>
    <sheet name="Find Function" sheetId="14" r:id="rId16"/>
    <sheet name="Exact Function" sheetId="15" r:id="rId17"/>
    <sheet name="T Function" sheetId="16" r:id="rId18"/>
    <sheet name="analytics-problem" sheetId="17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7" l="1"/>
  <c r="F6" i="17"/>
  <c r="F7" i="17"/>
  <c r="F8" i="17"/>
  <c r="F9" i="17"/>
  <c r="F10" i="17"/>
  <c r="F11" i="17"/>
  <c r="F12" i="17"/>
  <c r="F4" i="17"/>
  <c r="E5" i="17"/>
  <c r="E6" i="17"/>
  <c r="E7" i="17"/>
  <c r="E8" i="17"/>
  <c r="E9" i="17"/>
  <c r="E10" i="17"/>
  <c r="E11" i="17"/>
  <c r="E12" i="17"/>
  <c r="E4" i="17"/>
  <c r="D5" i="17"/>
  <c r="D6" i="17"/>
  <c r="D7" i="17"/>
  <c r="D8" i="17"/>
  <c r="D9" i="17"/>
  <c r="D10" i="17"/>
  <c r="D11" i="17"/>
  <c r="D12" i="17"/>
  <c r="D4" i="17"/>
  <c r="C5" i="17"/>
  <c r="C6" i="17"/>
  <c r="C7" i="17"/>
  <c r="C8" i="17"/>
  <c r="C9" i="17"/>
  <c r="C10" i="17"/>
  <c r="C11" i="17"/>
  <c r="C12" i="17"/>
  <c r="C4" i="17"/>
  <c r="C33" i="16"/>
  <c r="C31" i="16"/>
  <c r="C27" i="16"/>
  <c r="C25" i="16"/>
  <c r="E41" i="16"/>
  <c r="E45" i="16"/>
  <c r="E43" i="16"/>
  <c r="E39" i="16"/>
  <c r="E20" i="16"/>
  <c r="E18" i="16"/>
  <c r="E16" i="16"/>
  <c r="E14" i="16"/>
  <c r="E12" i="16"/>
  <c r="D21" i="15"/>
  <c r="D19" i="15"/>
  <c r="D17" i="15"/>
  <c r="D15" i="15"/>
  <c r="D13" i="15"/>
  <c r="E21" i="14"/>
  <c r="E19" i="14"/>
  <c r="E17" i="14"/>
  <c r="E15" i="14"/>
  <c r="E13" i="14"/>
  <c r="D18" i="11"/>
  <c r="D16" i="11"/>
  <c r="D14" i="11"/>
  <c r="D32" i="10"/>
  <c r="D30" i="10"/>
  <c r="D28" i="10"/>
  <c r="D26" i="10"/>
  <c r="D24" i="10"/>
  <c r="D24" i="9"/>
  <c r="D22" i="9"/>
  <c r="D20" i="9"/>
  <c r="D18" i="9"/>
  <c r="D16" i="9"/>
  <c r="D22" i="8"/>
  <c r="D20" i="8"/>
  <c r="D18" i="8"/>
  <c r="D16" i="8"/>
  <c r="D14" i="8"/>
  <c r="D57" i="5"/>
  <c r="C135" i="4"/>
  <c r="E2" i="7"/>
  <c r="C63" i="6"/>
  <c r="C62" i="6"/>
  <c r="C28" i="6"/>
  <c r="C27" i="6"/>
  <c r="H52" i="5"/>
  <c r="H48" i="5"/>
  <c r="C52" i="5"/>
  <c r="C54" i="5"/>
  <c r="D123" i="4"/>
  <c r="B135" i="4"/>
  <c r="E123" i="4"/>
  <c r="C124" i="4"/>
  <c r="C125" i="4"/>
  <c r="C126" i="4"/>
  <c r="C127" i="4"/>
  <c r="C128" i="4"/>
  <c r="C129" i="4"/>
  <c r="C130" i="4"/>
  <c r="C123" i="4"/>
  <c r="F47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56" i="4"/>
  <c r="I56" i="4"/>
  <c r="B33" i="16"/>
  <c r="A33" i="16"/>
  <c r="B31" i="16"/>
  <c r="B29" i="16"/>
  <c r="B27" i="16"/>
  <c r="B25" i="16"/>
  <c r="C20" i="16"/>
  <c r="B20" i="16"/>
  <c r="C18" i="16"/>
  <c r="C16" i="16"/>
  <c r="C14" i="16"/>
  <c r="B8" i="13"/>
  <c r="B6" i="13"/>
  <c r="B4" i="13"/>
  <c r="B2" i="13"/>
  <c r="B24" i="9"/>
  <c r="B22" i="8"/>
  <c r="A66" i="6"/>
  <c r="B66" i="6" s="1"/>
  <c r="B65" i="6"/>
  <c r="A65" i="6"/>
  <c r="B64" i="6"/>
  <c r="A64" i="6"/>
  <c r="B63" i="6"/>
  <c r="A63" i="6"/>
  <c r="A62" i="6"/>
  <c r="B62" i="6" s="1"/>
  <c r="B35" i="6"/>
  <c r="B34" i="6"/>
  <c r="B33" i="6"/>
  <c r="B32" i="6"/>
  <c r="B31" i="6"/>
  <c r="B30" i="6"/>
  <c r="B29" i="6"/>
  <c r="B28" i="6"/>
  <c r="B27" i="6"/>
  <c r="G4" i="17"/>
  <c r="D27" i="16"/>
  <c r="D25" i="16"/>
  <c r="D29" i="16"/>
  <c r="D31" i="16"/>
  <c r="D33" i="16"/>
  <c r="F39" i="16"/>
  <c r="I12" i="16"/>
  <c r="E21" i="15"/>
  <c r="E19" i="15"/>
  <c r="E17" i="15"/>
  <c r="E15" i="15"/>
  <c r="E13" i="15"/>
  <c r="F13" i="14"/>
  <c r="F14" i="11"/>
  <c r="E26" i="10"/>
  <c r="E30" i="10"/>
  <c r="E28" i="10"/>
  <c r="E24" i="10"/>
  <c r="E22" i="9"/>
  <c r="E20" i="9"/>
  <c r="E18" i="9"/>
  <c r="E16" i="9"/>
  <c r="E14" i="8"/>
  <c r="D27" i="6"/>
  <c r="F2" i="7"/>
  <c r="D62" i="6"/>
  <c r="F54" i="5"/>
</calcChain>
</file>

<file path=xl/sharedStrings.xml><?xml version="1.0" encoding="utf-8"?>
<sst xmlns="http://schemas.openxmlformats.org/spreadsheetml/2006/main" count="1803" uniqueCount="283">
  <si>
    <t>Order ID</t>
  </si>
  <si>
    <t>Product</t>
  </si>
  <si>
    <t>Units Sold</t>
  </si>
  <si>
    <t>Date</t>
  </si>
  <si>
    <t>Revenue per cookie</t>
  </si>
  <si>
    <t>Cost per cookie</t>
  </si>
  <si>
    <t>Chocolate Chip</t>
  </si>
  <si>
    <t>Fortune Cookie</t>
  </si>
  <si>
    <t>Oatmeal Raisin</t>
  </si>
  <si>
    <t>Snickerdoodle</t>
  </si>
  <si>
    <t>Sugar</t>
  </si>
  <si>
    <t>White Chocolate Macadamia Nut</t>
  </si>
  <si>
    <t>Revenue Per Cookie</t>
  </si>
  <si>
    <t>Cost Per Cookie</t>
  </si>
  <si>
    <t>Cookie Type</t>
  </si>
  <si>
    <t>Character Number</t>
  </si>
  <si>
    <t>Character</t>
  </si>
  <si>
    <t>Formula</t>
  </si>
  <si>
    <t>Code</t>
  </si>
  <si>
    <t>Text with non-printable characters</t>
  </si>
  <si>
    <t>_x0001_</t>
  </si>
  <si>
    <t>=CHAR(A2)</t>
  </si>
  <si>
    <t>hello data analytics students _x0001__x0002__x0003__x0004__x0005__x0001_</t>
  </si>
  <si>
    <t>_x0002_</t>
  </si>
  <si>
    <t>=CHAR(A3)</t>
  </si>
  <si>
    <t>hello data analytics students _x0001__x0002__x0003__x0004__x0005__x0002_</t>
  </si>
  <si>
    <t>_x0003_</t>
  </si>
  <si>
    <t>=CHAR(A4)</t>
  </si>
  <si>
    <t>hello data analytics students _x0001__x0002__x0003__x0004__x0005__x0003_</t>
  </si>
  <si>
    <t>_x0004_</t>
  </si>
  <si>
    <t>=CHAR(A5)</t>
  </si>
  <si>
    <t>hello data analytics students _x0001__x0002__x0003__x0004__x0005__x0004_</t>
  </si>
  <si>
    <t>_x0005_</t>
  </si>
  <si>
    <t>=CHAR(A6)</t>
  </si>
  <si>
    <t>hello data analytics students _x0001__x0002__x0003__x0004__x0005__x0005_</t>
  </si>
  <si>
    <t>_x0006_</t>
  </si>
  <si>
    <t>=CHAR(A7)</t>
  </si>
  <si>
    <t>hello data analytics students _x0001__x0002__x0003__x0004__x0005__x0006_</t>
  </si>
  <si>
    <t>_x0007_</t>
  </si>
  <si>
    <t>=CHAR(A8)</t>
  </si>
  <si>
    <t>hello data analytics students _x0001__x0002__x0003__x0004__x0005__x0007_</t>
  </si>
  <si>
    <t>_x0008_</t>
  </si>
  <si>
    <t>=CHAR(A9)</t>
  </si>
  <si>
    <t>hello data analytics students _x0001__x0002__x0003__x0004__x0005__x0008_</t>
  </si>
  <si>
    <t xml:space="preserve">	</t>
  </si>
  <si>
    <t>=CHAR(A10)</t>
  </si>
  <si>
    <t xml:space="preserve">hello data analytics students _x0001__x0002__x0003__x0004__x0005_	</t>
  </si>
  <si>
    <t xml:space="preserve">
</t>
  </si>
  <si>
    <t>=CHAR(A11)</t>
  </si>
  <si>
    <t xml:space="preserve">hello data analytics students _x0001__x0002__x0003__x0004__x0005_
</t>
  </si>
  <si>
    <t>_x000B_</t>
  </si>
  <si>
    <t>=CHAR(A12)</t>
  </si>
  <si>
    <t>hello data analytics students _x0001__x0002__x0003__x0004__x0005__x000B_</t>
  </si>
  <si>
    <t>_x000C_</t>
  </si>
  <si>
    <t>=CHAR(A13)</t>
  </si>
  <si>
    <t>hello data analytics students _x0001__x0002__x0003__x0004__x0005__x000C_</t>
  </si>
  <si>
    <t>_x000D_</t>
  </si>
  <si>
    <t>=CHAR(A14)</t>
  </si>
  <si>
    <t>hello data analytics students _x0001__x0002__x0003__x0004__x0005__x000D_</t>
  </si>
  <si>
    <t>_x000E_</t>
  </si>
  <si>
    <t>=CHAR(A15)</t>
  </si>
  <si>
    <t>hello data analytics students _x0001__x0002__x0003__x0004__x0005__x000E_</t>
  </si>
  <si>
    <t>_x000F_</t>
  </si>
  <si>
    <t>=CHAR(A16)</t>
  </si>
  <si>
    <t>hello data analytics students _x0001__x0002__x0003__x0004__x0005__x000F_</t>
  </si>
  <si>
    <t>_x0010_</t>
  </si>
  <si>
    <t>=CHAR(A17)</t>
  </si>
  <si>
    <t>hello data analytics students _x0001__x0002__x0003__x0004__x0005__x0010_</t>
  </si>
  <si>
    <t>_x0011_</t>
  </si>
  <si>
    <t>=CHAR(A18)</t>
  </si>
  <si>
    <t>hello data analytics students _x0001__x0002__x0003__x0004__x0005__x0011_</t>
  </si>
  <si>
    <t>_x0012_</t>
  </si>
  <si>
    <t>=CHAR(A19)</t>
  </si>
  <si>
    <t>hello data analytics students _x0001__x0002__x0003__x0004__x0005__x0012_</t>
  </si>
  <si>
    <t>_x0013_</t>
  </si>
  <si>
    <t>=CHAR(A20)</t>
  </si>
  <si>
    <t>hello data analytics students _x0001__x0002__x0003__x0004__x0005__x0013_</t>
  </si>
  <si>
    <t>_x0014_</t>
  </si>
  <si>
    <t>=CHAR(A21)</t>
  </si>
  <si>
    <t>hello data analytics students _x0001__x0002__x0003__x0004__x0005__x0014_</t>
  </si>
  <si>
    <t>_x0015_</t>
  </si>
  <si>
    <t>=CHAR(A22)</t>
  </si>
  <si>
    <t>hello data analytics students _x0001__x0002__x0003__x0004__x0005__x0015_</t>
  </si>
  <si>
    <t>_x0016_</t>
  </si>
  <si>
    <t>=CHAR(A23)</t>
  </si>
  <si>
    <t>hello data analytics students _x0001__x0002__x0003__x0004__x0005__x0016_</t>
  </si>
  <si>
    <t>_x0017_</t>
  </si>
  <si>
    <t>=CHAR(A24)</t>
  </si>
  <si>
    <t>hello data analytics students _x0001__x0002__x0003__x0004__x0005__x0017_</t>
  </si>
  <si>
    <t>_x0018_</t>
  </si>
  <si>
    <t>=CHAR(A25)</t>
  </si>
  <si>
    <t>hello data analytics students _x0001__x0002__x0003__x0004__x0005__x0018_</t>
  </si>
  <si>
    <t>_x0019_</t>
  </si>
  <si>
    <t>=CHAR(A26)</t>
  </si>
  <si>
    <t>hello data analytics students _x0001__x0002__x0003__x0004__x0005__x0019_</t>
  </si>
  <si>
    <t>_x001A_</t>
  </si>
  <si>
    <t>=CHAR(A27)</t>
  </si>
  <si>
    <t>hello data analytics students _x0001__x0002__x0003__x0004__x0005__x001A_</t>
  </si>
  <si>
    <t>_x001B_</t>
  </si>
  <si>
    <t>=CHAR(A28)</t>
  </si>
  <si>
    <t>hello data analytics students _x0001__x0002__x0003__x0004__x0005__x001B_</t>
  </si>
  <si>
    <t>_x001C_</t>
  </si>
  <si>
    <t>=CHAR(A29)</t>
  </si>
  <si>
    <t>hello data analytics students _x0001__x0002__x0003__x0004__x0005__x001C_</t>
  </si>
  <si>
    <t>_x001D_</t>
  </si>
  <si>
    <t>=CHAR(A30)</t>
  </si>
  <si>
    <t>hello data analytics students _x0001__x0002__x0003__x0004__x0005__x001D_</t>
  </si>
  <si>
    <t>_x001E_</t>
  </si>
  <si>
    <t>=CHAR(A31)</t>
  </si>
  <si>
    <t>hello data analytics students _x0001__x0002__x0003__x0004__x0005__x001E_</t>
  </si>
  <si>
    <t>_x001F_</t>
  </si>
  <si>
    <t>=CHAR(A32)</t>
  </si>
  <si>
    <t>hello data analytics students _x0001__x0002__x0003__x0004__x0005__x001F_</t>
  </si>
  <si>
    <t xml:space="preserve"> </t>
  </si>
  <si>
    <t>=CHAR(A33)</t>
  </si>
  <si>
    <t xml:space="preserve">hello data analytics students _x0001__x0002__x0003__x0004__x0005_ </t>
  </si>
  <si>
    <t>!</t>
  </si>
  <si>
    <t>=CHAR(A34)</t>
  </si>
  <si>
    <t>hello data analytics students _x0001__x0002__x0003__x0004__x0005_!</t>
  </si>
  <si>
    <t>"</t>
  </si>
  <si>
    <t>=CHAR(A35)</t>
  </si>
  <si>
    <t>hello data analytics students _x0001__x0002__x0003__x0004__x0005_"</t>
  </si>
  <si>
    <t>#</t>
  </si>
  <si>
    <t>=CHAR(A36)</t>
  </si>
  <si>
    <t>hello data analytics students _x0001__x0002__x0003__x0004__x0005_#</t>
  </si>
  <si>
    <t>$</t>
  </si>
  <si>
    <t>=CHAR(A37)</t>
  </si>
  <si>
    <t>hello data analytics students _x0001__x0002__x0003__x0004__x0005_$</t>
  </si>
  <si>
    <t>%</t>
  </si>
  <si>
    <t>=CHAR(A38)</t>
  </si>
  <si>
    <t>hello data analytics students _x0001__x0002__x0003__x0004__x0005_%</t>
  </si>
  <si>
    <t>&amp;</t>
  </si>
  <si>
    <t>=CHAR(A39)</t>
  </si>
  <si>
    <t>hello data analytics students _x0001__x0002__x0003__x0004__x0005_&amp;</t>
  </si>
  <si>
    <t>'</t>
  </si>
  <si>
    <t>=CHAR(A40)</t>
  </si>
  <si>
    <t>hello data analytics students _x0001__x0002__x0003__x0004__x0005_'</t>
  </si>
  <si>
    <t>(</t>
  </si>
  <si>
    <t>=CHAR(A41)</t>
  </si>
  <si>
    <t>hello data analytics students _x0001__x0002__x0003__x0004__x0005_(</t>
  </si>
  <si>
    <t>)</t>
  </si>
  <si>
    <t>=CHAR(A42)</t>
  </si>
  <si>
    <t>hello data analytics students _x0001__x0002__x0003__x0004__x0005_)</t>
  </si>
  <si>
    <t>Text data with spaces</t>
  </si>
  <si>
    <t>Explanation</t>
  </si>
  <si>
    <t>Cleaned data</t>
  </si>
  <si>
    <t xml:space="preserve">                                    Hello Data Analysis Class</t>
  </si>
  <si>
    <t>Includes several space bars before starting of "Hello"</t>
  </si>
  <si>
    <t>Hello Data Analysis Class</t>
  </si>
  <si>
    <t xml:space="preserve">Hello Data Analysis Class                                                                     </t>
  </si>
  <si>
    <t>Includes several space bars AFTER "Class</t>
  </si>
  <si>
    <t>Hello              Data                Analysis               Class</t>
  </si>
  <si>
    <t>Includes several spaces between every pair of words</t>
  </si>
  <si>
    <t>Hello
Data
Analysis
Class</t>
  </si>
  <si>
    <t>Includes several newline characters between words</t>
  </si>
  <si>
    <t>Includes Upper and Lower Case Letter</t>
  </si>
  <si>
    <t>HeLLO DaTA ANAlytics CLAss</t>
  </si>
  <si>
    <t>Lower Function</t>
  </si>
  <si>
    <t>Upper Function</t>
  </si>
  <si>
    <t>Proper Function</t>
  </si>
  <si>
    <t>Number</t>
  </si>
  <si>
    <t>Fixed Text</t>
  </si>
  <si>
    <t>Text data</t>
  </si>
  <si>
    <t>Column 1</t>
  </si>
  <si>
    <t>Column 2</t>
  </si>
  <si>
    <t>Column 3</t>
  </si>
  <si>
    <t>Column 4</t>
  </si>
  <si>
    <t>Hello</t>
  </si>
  <si>
    <t>Data</t>
  </si>
  <si>
    <t>Analysis</t>
  </si>
  <si>
    <t>Class</t>
  </si>
  <si>
    <t>Good</t>
  </si>
  <si>
    <t>Performance</t>
  </si>
  <si>
    <t>By</t>
  </si>
  <si>
    <t>Sachin</t>
  </si>
  <si>
    <t>Saurav Ganguly</t>
  </si>
  <si>
    <t>Batted</t>
  </si>
  <si>
    <t>Very</t>
  </si>
  <si>
    <t>Well</t>
  </si>
  <si>
    <t>Left</t>
  </si>
  <si>
    <t>Right</t>
  </si>
  <si>
    <t>Starting number</t>
  </si>
  <si>
    <t>Number of characters</t>
  </si>
  <si>
    <t>Number of times to repeat</t>
  </si>
  <si>
    <t>Hello Data</t>
  </si>
  <si>
    <t>Hello Data Analytics</t>
  </si>
  <si>
    <t>Length of String</t>
  </si>
  <si>
    <t>Hello Data Analytics Class</t>
  </si>
  <si>
    <t>Find</t>
  </si>
  <si>
    <t>Starting Position</t>
  </si>
  <si>
    <t>ll</t>
  </si>
  <si>
    <t>ata</t>
  </si>
  <si>
    <t>ATA</t>
  </si>
  <si>
    <t>y</t>
  </si>
  <si>
    <t>Analytics</t>
  </si>
  <si>
    <t>String 1</t>
  </si>
  <si>
    <t>String 2</t>
  </si>
  <si>
    <t>hello</t>
  </si>
  <si>
    <t>HELLO DATA ANALYTICS</t>
  </si>
  <si>
    <t>Old Text</t>
  </si>
  <si>
    <t>Starting Number</t>
  </si>
  <si>
    <t>Number of Characters</t>
  </si>
  <si>
    <t>Replace Function</t>
  </si>
  <si>
    <t>Input Text</t>
  </si>
  <si>
    <t>Result</t>
  </si>
  <si>
    <t>abab</t>
  </si>
  <si>
    <t>T example</t>
  </si>
  <si>
    <t>New Text</t>
  </si>
  <si>
    <t>a</t>
  </si>
  <si>
    <t>X</t>
  </si>
  <si>
    <t>John is 5 years old</t>
  </si>
  <si>
    <t>John</t>
  </si>
  <si>
    <t>Jack</t>
  </si>
  <si>
    <t>Substitute Function</t>
  </si>
  <si>
    <t>Untrimmed</t>
  </si>
  <si>
    <t>32592100AFES CONTROLLERPENTIUM/100,(2)1GB H 304.00</t>
  </si>
  <si>
    <t>32592100JCP9 DESKTOP UNIT 225.00</t>
  </si>
  <si>
    <t>325927008990 DESKTOP WINDOWS NT 4.0 SERVER 232.00</t>
  </si>
  <si>
    <t>325926008990 DESKTOP WINDOWS NT 4.0 WKST 232.00</t>
  </si>
  <si>
    <t>325921008990 DESKTOP, DOS OS 232.00</t>
  </si>
  <si>
    <t>325922008990 DESKTOP, WINDOWS DESKTOP OS 232.00</t>
  </si>
  <si>
    <t>325925008990 DESKTOP, WINDOWS NT OS 232.00</t>
  </si>
  <si>
    <t>325930008990 MINITOWER, NO OS 232.00</t>
  </si>
  <si>
    <t>32593000KEYY MINI TOWER 232.00</t>
  </si>
  <si>
    <t>Trimmed</t>
  </si>
  <si>
    <t>Product ID</t>
  </si>
  <si>
    <t>Product Price</t>
  </si>
  <si>
    <t>Prodcut Description</t>
  </si>
  <si>
    <t>Customer ID</t>
  </si>
  <si>
    <t>Name</t>
  </si>
  <si>
    <t>Tres Delicious</t>
  </si>
  <si>
    <t>First customer that starts with a W</t>
  </si>
  <si>
    <t>ABC Groceries</t>
  </si>
  <si>
    <t>ACME Bites</t>
  </si>
  <si>
    <t>Wholesome Foods</t>
  </si>
  <si>
    <t>Park &amp; Shop Convenience Stores</t>
  </si>
  <si>
    <t>Wally's Groceries</t>
  </si>
  <si>
    <t>Customer</t>
  </si>
  <si>
    <t>Order Date</t>
  </si>
  <si>
    <t>Lola</t>
  </si>
  <si>
    <t>16-01-2020</t>
  </si>
  <si>
    <t>Sarah</t>
  </si>
  <si>
    <t>29-01-2020</t>
  </si>
  <si>
    <t>Luna</t>
  </si>
  <si>
    <t>Kendra</t>
  </si>
  <si>
    <t>Daisy</t>
  </si>
  <si>
    <t>27-02-2020</t>
  </si>
  <si>
    <t>29-02-2020</t>
  </si>
  <si>
    <t>Bill</t>
  </si>
  <si>
    <t>19-03-2020</t>
  </si>
  <si>
    <t>Rajani</t>
  </si>
  <si>
    <t>23-03-2020</t>
  </si>
  <si>
    <t>14-04-2020</t>
  </si>
  <si>
    <t>26-04-2020</t>
  </si>
  <si>
    <t>Patrick</t>
  </si>
  <si>
    <t>Bob</t>
  </si>
  <si>
    <t>28-05-2020</t>
  </si>
  <si>
    <t>30-05-2020</t>
  </si>
  <si>
    <t>31-05-2020</t>
  </si>
  <si>
    <t>Kevin</t>
  </si>
  <si>
    <t>13-07-2020</t>
  </si>
  <si>
    <t>Lucy</t>
  </si>
  <si>
    <t>22-09-2020</t>
  </si>
  <si>
    <t>29-10-2020</t>
  </si>
  <si>
    <t>19-12-2020</t>
  </si>
  <si>
    <t>23-12-2020</t>
  </si>
  <si>
    <t>28-01-2021</t>
  </si>
  <si>
    <t>25-02-2021</t>
  </si>
  <si>
    <t>When was Lola's last Order?</t>
  </si>
  <si>
    <t>clean column</t>
  </si>
  <si>
    <t>Avinash Adsare Fresher</t>
  </si>
  <si>
    <t>dfafBVbd
fhf</t>
  </si>
  <si>
    <t>jaha
fey</t>
  </si>
  <si>
    <t>lenth of text</t>
  </si>
  <si>
    <t>cleaned data</t>
  </si>
  <si>
    <t xml:space="preserve"> upper(text)</t>
  </si>
  <si>
    <t>text - number</t>
  </si>
  <si>
    <t>formula</t>
  </si>
  <si>
    <t>value functiion</t>
  </si>
  <si>
    <t>concat function</t>
  </si>
  <si>
    <t>mid funs</t>
  </si>
  <si>
    <t>Replace fun</t>
  </si>
  <si>
    <t>substitute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</si>
</sst>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9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charset val="1"/>
    </font>
    <font>
      <sz val="11"/>
      <color rgb="FFC00000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rgb="FF0070C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rgb="FF8EA9DB"/>
      </right>
      <top style="thin">
        <color theme="4" tint="0.39997558519241921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14" fontId="2" fillId="3" borderId="2" xfId="0" applyNumberFormat="1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14" fontId="2" fillId="0" borderId="2" xfId="0" applyNumberFormat="1" applyFont="1" applyBorder="1"/>
    <xf numFmtId="0" fontId="2" fillId="0" borderId="3" xfId="0" applyFont="1" applyBorder="1"/>
    <xf numFmtId="3" fontId="2" fillId="3" borderId="2" xfId="0" applyNumberFormat="1" applyFont="1" applyFill="1" applyBorder="1"/>
    <xf numFmtId="3" fontId="2" fillId="0" borderId="2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64" fontId="2" fillId="3" borderId="4" xfId="0" applyNumberFormat="1" applyFont="1" applyFill="1" applyBorder="1"/>
    <xf numFmtId="164" fontId="2" fillId="3" borderId="5" xfId="0" applyNumberFormat="1" applyFont="1" applyFill="1" applyBorder="1"/>
    <xf numFmtId="0" fontId="2" fillId="3" borderId="7" xfId="0" applyFont="1" applyFill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0" fontId="2" fillId="0" borderId="8" xfId="0" applyFont="1" applyBorder="1"/>
    <xf numFmtId="0" fontId="2" fillId="3" borderId="8" xfId="0" applyFont="1" applyFill="1" applyBorder="1"/>
    <xf numFmtId="164" fontId="2" fillId="0" borderId="1" xfId="0" applyNumberFormat="1" applyFont="1" applyBorder="1"/>
    <xf numFmtId="164" fontId="2" fillId="0" borderId="2" xfId="0" applyNumberFormat="1" applyFont="1" applyBorder="1"/>
    <xf numFmtId="0" fontId="2" fillId="0" borderId="9" xfId="0" applyFont="1" applyBorder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14" fontId="2" fillId="3" borderId="0" xfId="0" applyNumberFormat="1" applyFont="1" applyFill="1"/>
    <xf numFmtId="14" fontId="2" fillId="0" borderId="0" xfId="0" applyNumberFormat="1" applyFont="1"/>
    <xf numFmtId="3" fontId="2" fillId="3" borderId="0" xfId="0" applyNumberFormat="1" applyFont="1" applyFill="1"/>
    <xf numFmtId="3" fontId="2" fillId="0" borderId="0" xfId="0" applyNumberFormat="1" applyFont="1"/>
    <xf numFmtId="164" fontId="2" fillId="3" borderId="0" xfId="0" applyNumberFormat="1" applyFont="1" applyFill="1"/>
    <xf numFmtId="0" fontId="2" fillId="3" borderId="10" xfId="0" applyFont="1" applyFill="1" applyBorder="1"/>
    <xf numFmtId="164" fontId="2" fillId="0" borderId="0" xfId="0" applyNumberFormat="1" applyFont="1"/>
    <xf numFmtId="0" fontId="2" fillId="0" borderId="10" xfId="0" applyFon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1" fontId="0" fillId="0" borderId="0" xfId="0" applyNumberFormat="1"/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7" fillId="4" borderId="0" xfId="0" applyFont="1" applyFill="1"/>
    <xf numFmtId="0" fontId="8" fillId="0" borderId="0" xfId="0" applyFont="1"/>
    <xf numFmtId="0" fontId="5" fillId="5" borderId="0" xfId="0" applyFont="1" applyFill="1" applyAlignment="1">
      <alignment horizontal="center"/>
    </xf>
    <xf numFmtId="0" fontId="5" fillId="5" borderId="0" xfId="0" applyFont="1" applyFill="1"/>
    <xf numFmtId="0" fontId="0" fillId="0" borderId="0" xfId="0" applyAlignment="1">
      <alignment wrapText="1"/>
    </xf>
    <xf numFmtId="0" fontId="0" fillId="5" borderId="0" xfId="0" applyFill="1"/>
    <xf numFmtId="0" fontId="0" fillId="5" borderId="0" xfId="0" applyFill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4" fillId="5" borderId="13" xfId="0" applyFont="1" applyFill="1" applyBorder="1" applyAlignment="1">
      <alignment wrapText="1"/>
    </xf>
    <xf numFmtId="0" fontId="5" fillId="6" borderId="12" xfId="0" applyFont="1" applyFill="1" applyBorder="1" applyAlignment="1">
      <alignment wrapText="1"/>
    </xf>
    <xf numFmtId="0" fontId="4" fillId="6" borderId="12" xfId="0" applyFont="1" applyFill="1" applyBorder="1" applyAlignment="1">
      <alignment wrapText="1"/>
    </xf>
    <xf numFmtId="0" fontId="0" fillId="6" borderId="0" xfId="0" applyFill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rgb="FF8EA9DB"/>
        </right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76200</xdr:colOff>
      <xdr:row>25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B82EE2-B7A5-4D94-9047-553436D9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4320" y="365760"/>
          <a:ext cx="6477000" cy="422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232411</xdr:colOff>
      <xdr:row>1</xdr:row>
      <xdr:rowOff>15240</xdr:rowOff>
    </xdr:from>
    <xdr:to>
      <xdr:col>12</xdr:col>
      <xdr:colOff>280895</xdr:colOff>
      <xdr:row>8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BF8A90-E21F-76BC-A862-675113D69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11" y="198120"/>
          <a:ext cx="7729444" cy="1280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548640</xdr:colOff>
      <xdr:row>1</xdr:row>
      <xdr:rowOff>30480</xdr:rowOff>
    </xdr:from>
    <xdr:to>
      <xdr:col>9</xdr:col>
      <xdr:colOff>327660</xdr:colOff>
      <xdr:row>20</xdr:row>
      <xdr:rowOff>18968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F17B0A-DA5D-6442-E1DE-4C0FA71EA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213360"/>
          <a:ext cx="5539740" cy="346320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0</xdr:row>
      <xdr:rowOff>125730</xdr:rowOff>
    </xdr:from>
    <xdr:to>
      <xdr:col>13</xdr:col>
      <xdr:colOff>112127</xdr:colOff>
      <xdr:row>8</xdr:row>
      <xdr:rowOff>64770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94C863-6A6F-AC0D-8E84-F0B54A564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125730"/>
          <a:ext cx="8212187" cy="140208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1</xdr:row>
      <xdr:rowOff>110490</xdr:rowOff>
    </xdr:from>
    <xdr:to>
      <xdr:col>11</xdr:col>
      <xdr:colOff>387242</xdr:colOff>
      <xdr:row>8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E97E0-51B5-2A69-33F6-180BC70AD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293370"/>
          <a:ext cx="6989972" cy="123063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369570</xdr:colOff>
      <xdr:row>1</xdr:row>
      <xdr:rowOff>114300</xdr:rowOff>
    </xdr:from>
    <xdr:to>
      <xdr:col>9</xdr:col>
      <xdr:colOff>428900</xdr:colOff>
      <xdr:row>7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6206E5-6CBE-DF64-B34A-E245478DD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" y="297180"/>
          <a:ext cx="6338210" cy="1043940"/>
        </a:xfrm>
        <a:prstGeom prst="rect">
          <a:avLst/>
        </a:prstGeom>
      </xdr:spPr>
    </xdr:pic>
    <xdr:clientData/>
  </xdr:twoCellAnchor>
  <xdr:twoCellAnchor editAs="oneCell">
    <xdr:from>
      <xdr:col>12</xdr:col>
      <xdr:colOff>525779</xdr:colOff>
      <xdr:row>10</xdr:row>
      <xdr:rowOff>205740</xdr:rowOff>
    </xdr:from>
    <xdr:to>
      <xdr:col>20</xdr:col>
      <xdr:colOff>16050</xdr:colOff>
      <xdr:row>15</xdr:row>
      <xdr:rowOff>461010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3BCED0-ED8B-2655-2088-AF8807470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6739" y="2034540"/>
          <a:ext cx="4610911" cy="2708910"/>
        </a:xfrm>
        <a:prstGeom prst="rect">
          <a:avLst/>
        </a:prstGeom>
      </xdr:spPr>
    </xdr:pic>
    <xdr:clientData/>
  </xdr:twoCellAnchor>
  <xdr:twoCellAnchor editAs="oneCell">
    <xdr:from>
      <xdr:col>14</xdr:col>
      <xdr:colOff>114300</xdr:colOff>
      <xdr:row>36</xdr:row>
      <xdr:rowOff>114300</xdr:rowOff>
    </xdr:from>
    <xdr:to>
      <xdr:col>21</xdr:col>
      <xdr:colOff>35904</xdr:colOff>
      <xdr:row>47</xdr:row>
      <xdr:rowOff>26670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266E50-FEC1-611A-9815-F47978A83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75420" y="10012680"/>
          <a:ext cx="4402164" cy="2419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21</xdr:col>
      <xdr:colOff>76200</xdr:colOff>
      <xdr:row>25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B6D9F8-F8A6-4750-9C4A-4BC3850A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7080" y="365760"/>
          <a:ext cx="6477000" cy="422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472536</xdr:colOff>
      <xdr:row>2</xdr:row>
      <xdr:rowOff>7637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447A67-CE98-7537-860A-461818B55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" y="182880"/>
          <a:ext cx="1112616" cy="190517"/>
        </a:xfrm>
        <a:prstGeom prst="rect">
          <a:avLst/>
        </a:prstGeom>
      </xdr:spPr>
    </xdr:pic>
    <xdr:clientData/>
  </xdr:twoCellAnchor>
  <xdr:twoCellAnchor editAs="oneCell">
    <xdr:from>
      <xdr:col>1</xdr:col>
      <xdr:colOff>521969</xdr:colOff>
      <xdr:row>5</xdr:row>
      <xdr:rowOff>53340</xdr:rowOff>
    </xdr:from>
    <xdr:to>
      <xdr:col>14</xdr:col>
      <xdr:colOff>451310</xdr:colOff>
      <xdr:row>21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545FC1-650E-1611-9AE4-E8CEBA5D7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49" y="967740"/>
          <a:ext cx="8250381" cy="3025140"/>
        </a:xfrm>
        <a:prstGeom prst="rect">
          <a:avLst/>
        </a:prstGeom>
      </xdr:spPr>
    </xdr:pic>
    <xdr:clientData/>
  </xdr:twoCellAnchor>
  <xdr:twoCellAnchor editAs="oneCell">
    <xdr:from>
      <xdr:col>1</xdr:col>
      <xdr:colOff>259080</xdr:colOff>
      <xdr:row>23</xdr:row>
      <xdr:rowOff>140970</xdr:rowOff>
    </xdr:from>
    <xdr:to>
      <xdr:col>13</xdr:col>
      <xdr:colOff>556584</xdr:colOff>
      <xdr:row>41</xdr:row>
      <xdr:rowOff>49530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013851-B818-B8E7-E581-465B38E59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160" y="4347210"/>
          <a:ext cx="7978464" cy="3200400"/>
        </a:xfrm>
        <a:prstGeom prst="rect">
          <a:avLst/>
        </a:prstGeom>
      </xdr:spPr>
    </xdr:pic>
    <xdr:clientData/>
  </xdr:twoCellAnchor>
  <xdr:twoCellAnchor editAs="oneCell">
    <xdr:from>
      <xdr:col>1</xdr:col>
      <xdr:colOff>179070</xdr:colOff>
      <xdr:row>44</xdr:row>
      <xdr:rowOff>60959</xdr:rowOff>
    </xdr:from>
    <xdr:to>
      <xdr:col>13</xdr:col>
      <xdr:colOff>179070</xdr:colOff>
      <xdr:row>65</xdr:row>
      <xdr:rowOff>96602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36F3AD-B1BB-15AE-0E54-A4CF2B46E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9150" y="8107679"/>
          <a:ext cx="7680960" cy="38761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182879</xdr:rowOff>
    </xdr:from>
    <xdr:to>
      <xdr:col>3</xdr:col>
      <xdr:colOff>1169409</xdr:colOff>
      <xdr:row>16</xdr:row>
      <xdr:rowOff>125314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0C17D0-200B-2C0E-E905-00889E42D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" y="365759"/>
          <a:ext cx="6027420" cy="26856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3</xdr:col>
      <xdr:colOff>1836159</xdr:colOff>
      <xdr:row>40</xdr:row>
      <xdr:rowOff>151715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247649-8558-96A6-C388-695516AA5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80" y="3840480"/>
          <a:ext cx="6804660" cy="3626435"/>
        </a:xfrm>
        <a:prstGeom prst="rect">
          <a:avLst/>
        </a:prstGeom>
      </xdr:spPr>
    </xdr:pic>
    <xdr:clientData/>
  </xdr:twoCellAnchor>
  <xdr:twoCellAnchor editAs="oneCell">
    <xdr:from>
      <xdr:col>0</xdr:col>
      <xdr:colOff>640079</xdr:colOff>
      <xdr:row>43</xdr:row>
      <xdr:rowOff>0</xdr:rowOff>
    </xdr:from>
    <xdr:to>
      <xdr:col>3</xdr:col>
      <xdr:colOff>881171</xdr:colOff>
      <xdr:row>51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0DA8D8-AE77-1FE4-26C3-DF0C39012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79" y="7863840"/>
          <a:ext cx="6440223" cy="1615440"/>
        </a:xfrm>
        <a:prstGeom prst="rect">
          <a:avLst/>
        </a:prstGeom>
      </xdr:spPr>
    </xdr:pic>
    <xdr:clientData/>
  </xdr:twoCellAnchor>
  <xdr:twoCellAnchor editAs="oneCell">
    <xdr:from>
      <xdr:col>0</xdr:col>
      <xdr:colOff>472440</xdr:colOff>
      <xdr:row>99</xdr:row>
      <xdr:rowOff>133350</xdr:rowOff>
    </xdr:from>
    <xdr:to>
      <xdr:col>3</xdr:col>
      <xdr:colOff>1756149</xdr:colOff>
      <xdr:row>119</xdr:row>
      <xdr:rowOff>6649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B8385D-1F27-E7A2-7645-2778D0C2F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440" y="18238470"/>
          <a:ext cx="7593330" cy="35308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0</xdr:row>
      <xdr:rowOff>118109</xdr:rowOff>
    </xdr:from>
    <xdr:to>
      <xdr:col>8</xdr:col>
      <xdr:colOff>350520</xdr:colOff>
      <xdr:row>6</xdr:row>
      <xdr:rowOff>58814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ABFBD3-C8ED-ED4D-C61B-EE4D6E413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118109"/>
          <a:ext cx="6248400" cy="1037985"/>
        </a:xfrm>
        <a:prstGeom prst="rect">
          <a:avLst/>
        </a:prstGeom>
      </xdr:spPr>
    </xdr:pic>
    <xdr:clientData/>
  </xdr:twoCellAnchor>
  <xdr:twoCellAnchor editAs="oneCell">
    <xdr:from>
      <xdr:col>0</xdr:col>
      <xdr:colOff>441960</xdr:colOff>
      <xdr:row>7</xdr:row>
      <xdr:rowOff>114300</xdr:rowOff>
    </xdr:from>
    <xdr:to>
      <xdr:col>8</xdr:col>
      <xdr:colOff>457200</xdr:colOff>
      <xdr:row>25</xdr:row>
      <xdr:rowOff>43400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CD9468-FCCE-AC09-6158-F4088080C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" y="1394460"/>
          <a:ext cx="6134100" cy="32209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415290</xdr:colOff>
      <xdr:row>1</xdr:row>
      <xdr:rowOff>53340</xdr:rowOff>
    </xdr:from>
    <xdr:to>
      <xdr:col>6</xdr:col>
      <xdr:colOff>256246</xdr:colOff>
      <xdr:row>5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829057-C332-E5EA-5780-DCA0D1755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" y="236220"/>
          <a:ext cx="4332946" cy="708660"/>
        </a:xfrm>
        <a:prstGeom prst="rect">
          <a:avLst/>
        </a:prstGeom>
      </xdr:spPr>
    </xdr:pic>
    <xdr:clientData/>
  </xdr:twoCellAnchor>
  <xdr:twoCellAnchor editAs="oneCell">
    <xdr:from>
      <xdr:col>0</xdr:col>
      <xdr:colOff>636270</xdr:colOff>
      <xdr:row>7</xdr:row>
      <xdr:rowOff>106679</xdr:rowOff>
    </xdr:from>
    <xdr:to>
      <xdr:col>8</xdr:col>
      <xdr:colOff>365760</xdr:colOff>
      <xdr:row>22</xdr:row>
      <xdr:rowOff>29250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6AF195-45BB-9708-2708-28DED969D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270" y="1386839"/>
          <a:ext cx="5509260" cy="2665771"/>
        </a:xfrm>
        <a:prstGeom prst="rect">
          <a:avLst/>
        </a:prstGeom>
      </xdr:spPr>
    </xdr:pic>
    <xdr:clientData/>
  </xdr:twoCellAnchor>
  <xdr:twoCellAnchor editAs="oneCell">
    <xdr:from>
      <xdr:col>0</xdr:col>
      <xdr:colOff>281940</xdr:colOff>
      <xdr:row>38</xdr:row>
      <xdr:rowOff>137159</xdr:rowOff>
    </xdr:from>
    <xdr:to>
      <xdr:col>9</xdr:col>
      <xdr:colOff>316230</xdr:colOff>
      <xdr:row>55</xdr:row>
      <xdr:rowOff>88256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BCFC24-EA33-F4AF-55A1-6840E3EBA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1940" y="7086599"/>
          <a:ext cx="6446520" cy="30600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323849</xdr:colOff>
      <xdr:row>1</xdr:row>
      <xdr:rowOff>7620</xdr:rowOff>
    </xdr:from>
    <xdr:to>
      <xdr:col>10</xdr:col>
      <xdr:colOff>319090</xdr:colOff>
      <xdr:row>8</xdr:row>
      <xdr:rowOff>34290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C6543-5275-AC13-371F-EAC6DB7EC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49" y="190500"/>
          <a:ext cx="7234241" cy="13068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</xdr:colOff>
      <xdr:row>1</xdr:row>
      <xdr:rowOff>140970</xdr:rowOff>
    </xdr:from>
    <xdr:to>
      <xdr:col>12</xdr:col>
      <xdr:colOff>185080</xdr:colOff>
      <xdr:row>8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8E9D8-3A69-42C9-BA55-1C17E60DB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323850"/>
          <a:ext cx="7199290" cy="13106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182879</xdr:rowOff>
    </xdr:from>
    <xdr:to>
      <xdr:col>8</xdr:col>
      <xdr:colOff>15240</xdr:colOff>
      <xdr:row>19</xdr:row>
      <xdr:rowOff>47922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EE39C5-FF37-2008-3AAA-3256A5B9D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" y="182879"/>
          <a:ext cx="6446520" cy="33397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A285C8-253B-40F0-B5F2-4E5AB30326DE}" name="Table811" displayName="Table811" ref="A1:F701" totalsRowShown="0" headerRowDxfId="10" dataDxfId="9">
  <autoFilter ref="A1:F701" xr:uid="{65A285C8-253B-40F0-B5F2-4E5AB30326DE}"/>
  <tableColumns count="6">
    <tableColumn id="1" xr3:uid="{FC9BF5B0-2726-4559-A305-2971CE456835}" name="Order ID" dataDxfId="8"/>
    <tableColumn id="2" xr3:uid="{03D9FE0A-6520-42A5-8FBA-8ADABAE006FB}" name="Product" dataDxfId="7"/>
    <tableColumn id="3" xr3:uid="{456A64A5-8B08-44D4-98DD-814AFAEBC061}" name="Units Sold"/>
    <tableColumn id="4" xr3:uid="{CF320E98-C68E-4AC0-BF57-5B622D9496D7}" name="Date" dataDxfId="6"/>
    <tableColumn id="5" xr3:uid="{FDEB4604-C6EB-4F4F-86E1-86A3556569A4}" name="Revenue per cookie" dataDxfId="5"/>
    <tableColumn id="6" xr3:uid="{D0595796-3396-4407-BC7D-43BDC2D5EF93}" name="Cost per cooki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A1303A-87F4-47D4-80A1-C3360569C859}" name="Table912" displayName="Table912" ref="N1:P7" totalsRowShown="0" headerRowDxfId="3">
  <autoFilter ref="N1:P7" xr:uid="{76A1303A-87F4-47D4-80A1-C3360569C859}"/>
  <tableColumns count="3">
    <tableColumn id="1" xr3:uid="{27275059-6702-4A9D-A1BD-966B111AAB14}" name="Revenue Per Cookie" dataDxfId="2"/>
    <tableColumn id="2" xr3:uid="{564F5700-9914-4AC7-A5BC-F9AEBD019D4E}" name="Cost Per Cookie" dataDxfId="1"/>
    <tableColumn id="3" xr3:uid="{AB753836-48BC-4812-9CEF-36A19B018CF6}" name="Cookie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34B-ACEE-4309-BDB0-7AFEBD0C7E1A}">
  <dimension ref="A1:P701"/>
  <sheetViews>
    <sheetView workbookViewId="0">
      <selection activeCell="J13" sqref="J13"/>
    </sheetView>
  </sheetViews>
  <sheetFormatPr defaultRowHeight="14.4" x14ac:dyDescent="0.3"/>
  <cols>
    <col min="1" max="1" width="13.5546875" customWidth="1"/>
    <col min="2" max="2" width="13.33203125" customWidth="1"/>
    <col min="4" max="4" width="12.77734375" customWidth="1"/>
    <col min="5" max="5" width="12.5546875" customWidth="1"/>
    <col min="6" max="6" width="14.21875" customWidth="1"/>
    <col min="14" max="14" width="19.33203125" bestFit="1" customWidth="1"/>
    <col min="15" max="15" width="15.6640625" bestFit="1" customWidth="1"/>
    <col min="16" max="16" width="27" bestFit="1" customWidth="1"/>
  </cols>
  <sheetData>
    <row r="1" spans="1:16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N1" s="28" t="s">
        <v>12</v>
      </c>
      <c r="O1" s="28" t="s">
        <v>13</v>
      </c>
      <c r="P1" s="28" t="s">
        <v>14</v>
      </c>
    </row>
    <row r="2" spans="1:16" x14ac:dyDescent="0.3">
      <c r="A2" s="29">
        <v>266868</v>
      </c>
      <c r="B2" s="29" t="s">
        <v>6</v>
      </c>
      <c r="C2" s="29">
        <v>292</v>
      </c>
      <c r="D2" s="30">
        <v>43832</v>
      </c>
      <c r="E2" s="29"/>
      <c r="F2" s="29"/>
      <c r="N2" s="34">
        <v>5</v>
      </c>
      <c r="O2" s="34">
        <v>-2</v>
      </c>
      <c r="P2" s="35" t="s">
        <v>6</v>
      </c>
    </row>
    <row r="3" spans="1:16" x14ac:dyDescent="0.3">
      <c r="A3" s="27">
        <v>140794</v>
      </c>
      <c r="B3" s="27" t="s">
        <v>6</v>
      </c>
      <c r="C3" s="27">
        <v>974</v>
      </c>
      <c r="D3" s="31">
        <v>43832</v>
      </c>
      <c r="E3" s="27"/>
      <c r="F3" s="27"/>
      <c r="N3" s="36">
        <v>1</v>
      </c>
      <c r="O3" s="36">
        <v>-0.5</v>
      </c>
      <c r="P3" s="37" t="s">
        <v>7</v>
      </c>
    </row>
    <row r="4" spans="1:16" x14ac:dyDescent="0.3">
      <c r="A4" s="29">
        <v>684759</v>
      </c>
      <c r="B4" s="29" t="s">
        <v>6</v>
      </c>
      <c r="C4" s="32">
        <v>2518</v>
      </c>
      <c r="D4" s="30">
        <v>43836</v>
      </c>
      <c r="E4" s="29"/>
      <c r="F4" s="29"/>
      <c r="N4" s="34">
        <v>5</v>
      </c>
      <c r="O4" s="34">
        <v>-2.2000000000000002</v>
      </c>
      <c r="P4" s="35" t="s">
        <v>8</v>
      </c>
    </row>
    <row r="5" spans="1:16" x14ac:dyDescent="0.3">
      <c r="A5" s="27">
        <v>640447</v>
      </c>
      <c r="B5" s="27" t="s">
        <v>6</v>
      </c>
      <c r="C5" s="33">
        <v>1006</v>
      </c>
      <c r="D5" s="31">
        <v>43836</v>
      </c>
      <c r="E5" s="27"/>
      <c r="F5" s="27"/>
      <c r="N5" s="36">
        <v>4</v>
      </c>
      <c r="O5" s="36">
        <v>-1.5</v>
      </c>
      <c r="P5" s="37" t="s">
        <v>9</v>
      </c>
    </row>
    <row r="6" spans="1:16" x14ac:dyDescent="0.3">
      <c r="A6" s="29">
        <v>898637</v>
      </c>
      <c r="B6" s="29" t="s">
        <v>6</v>
      </c>
      <c r="C6" s="29">
        <v>367</v>
      </c>
      <c r="D6" s="30">
        <v>43837</v>
      </c>
      <c r="E6" s="29"/>
      <c r="F6" s="29"/>
      <c r="N6" s="34">
        <v>3</v>
      </c>
      <c r="O6" s="34">
        <v>-1.25</v>
      </c>
      <c r="P6" s="35" t="s">
        <v>10</v>
      </c>
    </row>
    <row r="7" spans="1:16" x14ac:dyDescent="0.3">
      <c r="A7" s="27">
        <v>889571</v>
      </c>
      <c r="B7" s="27" t="s">
        <v>6</v>
      </c>
      <c r="C7" s="27">
        <v>883</v>
      </c>
      <c r="D7" s="31">
        <v>43838</v>
      </c>
      <c r="E7" s="27"/>
      <c r="F7" s="27"/>
      <c r="N7" s="36">
        <v>6</v>
      </c>
      <c r="O7" s="36">
        <v>-2.75</v>
      </c>
      <c r="P7" s="37" t="s">
        <v>11</v>
      </c>
    </row>
    <row r="8" spans="1:16" x14ac:dyDescent="0.3">
      <c r="A8" s="29">
        <v>738711</v>
      </c>
      <c r="B8" s="29" t="s">
        <v>6</v>
      </c>
      <c r="C8" s="29">
        <v>549</v>
      </c>
      <c r="D8" s="30">
        <v>43474</v>
      </c>
      <c r="E8" s="29"/>
      <c r="F8" s="29"/>
    </row>
    <row r="9" spans="1:16" x14ac:dyDescent="0.3">
      <c r="A9" s="27">
        <v>505339</v>
      </c>
      <c r="B9" s="27" t="s">
        <v>6</v>
      </c>
      <c r="C9" s="27">
        <v>788</v>
      </c>
      <c r="D9" s="31">
        <v>43474</v>
      </c>
      <c r="E9" s="27"/>
      <c r="F9" s="27"/>
    </row>
    <row r="10" spans="1:16" x14ac:dyDescent="0.3">
      <c r="A10" s="29">
        <v>703997</v>
      </c>
      <c r="B10" s="29" t="s">
        <v>6</v>
      </c>
      <c r="C10" s="32">
        <v>2472</v>
      </c>
      <c r="D10" s="30">
        <v>43839</v>
      </c>
      <c r="E10" s="29"/>
      <c r="F10" s="29"/>
    </row>
    <row r="11" spans="1:16" x14ac:dyDescent="0.3">
      <c r="A11" s="27">
        <v>308620</v>
      </c>
      <c r="B11" s="27" t="s">
        <v>6</v>
      </c>
      <c r="C11" s="33">
        <v>1143</v>
      </c>
      <c r="D11" s="31">
        <v>43840</v>
      </c>
      <c r="E11" s="27"/>
      <c r="F11" s="27"/>
    </row>
    <row r="12" spans="1:16" x14ac:dyDescent="0.3">
      <c r="A12" s="29">
        <v>289811</v>
      </c>
      <c r="B12" s="29" t="s">
        <v>6</v>
      </c>
      <c r="C12" s="32">
        <v>1725</v>
      </c>
      <c r="D12" s="30">
        <v>43476</v>
      </c>
      <c r="E12" s="29"/>
      <c r="F12" s="29"/>
    </row>
    <row r="13" spans="1:16" x14ac:dyDescent="0.3">
      <c r="A13" s="27">
        <v>144696</v>
      </c>
      <c r="B13" s="27" t="s">
        <v>6</v>
      </c>
      <c r="C13" s="27">
        <v>912</v>
      </c>
      <c r="D13" s="31">
        <v>43476</v>
      </c>
      <c r="E13" s="27"/>
      <c r="F13" s="27"/>
    </row>
    <row r="14" spans="1:16" x14ac:dyDescent="0.3">
      <c r="A14" s="29">
        <v>529550</v>
      </c>
      <c r="B14" s="29" t="s">
        <v>6</v>
      </c>
      <c r="C14" s="32">
        <v>2152</v>
      </c>
      <c r="D14" s="30">
        <v>43477</v>
      </c>
      <c r="E14" s="29"/>
      <c r="F14" s="29"/>
    </row>
    <row r="15" spans="1:16" x14ac:dyDescent="0.3">
      <c r="A15" s="27">
        <v>481875</v>
      </c>
      <c r="B15" s="27" t="s">
        <v>6</v>
      </c>
      <c r="C15" s="33">
        <v>1817</v>
      </c>
      <c r="D15" s="31">
        <v>43842</v>
      </c>
      <c r="E15" s="27"/>
      <c r="F15" s="27"/>
    </row>
    <row r="16" spans="1:16" x14ac:dyDescent="0.3">
      <c r="A16" s="29">
        <v>183251</v>
      </c>
      <c r="B16" s="29" t="s">
        <v>6</v>
      </c>
      <c r="C16" s="32">
        <v>1513</v>
      </c>
      <c r="D16" s="30">
        <v>43842</v>
      </c>
      <c r="E16" s="29"/>
      <c r="F16" s="29"/>
    </row>
    <row r="17" spans="1:6" x14ac:dyDescent="0.3">
      <c r="A17" s="27">
        <v>361305</v>
      </c>
      <c r="B17" s="27" t="s">
        <v>6</v>
      </c>
      <c r="C17" s="33">
        <v>3945</v>
      </c>
      <c r="D17" s="31">
        <v>43831</v>
      </c>
      <c r="E17" s="27"/>
      <c r="F17" s="27"/>
    </row>
    <row r="18" spans="1:6" x14ac:dyDescent="0.3">
      <c r="A18" s="29">
        <v>579016</v>
      </c>
      <c r="B18" s="29" t="s">
        <v>6</v>
      </c>
      <c r="C18" s="32">
        <v>2296</v>
      </c>
      <c r="D18" s="30">
        <v>43832</v>
      </c>
      <c r="E18" s="29"/>
      <c r="F18" s="29"/>
    </row>
    <row r="19" spans="1:6" x14ac:dyDescent="0.3">
      <c r="A19" s="27">
        <v>600124</v>
      </c>
      <c r="B19" s="27" t="s">
        <v>6</v>
      </c>
      <c r="C19" s="33">
        <v>1030</v>
      </c>
      <c r="D19" s="31">
        <v>43835</v>
      </c>
      <c r="E19" s="27"/>
      <c r="F19" s="27"/>
    </row>
    <row r="20" spans="1:6" x14ac:dyDescent="0.3">
      <c r="A20" s="29">
        <v>562219</v>
      </c>
      <c r="B20" s="29" t="s">
        <v>6</v>
      </c>
      <c r="C20" s="32">
        <v>1514</v>
      </c>
      <c r="D20" s="30">
        <v>43832</v>
      </c>
      <c r="E20" s="29"/>
      <c r="F20" s="29"/>
    </row>
    <row r="21" spans="1:6" x14ac:dyDescent="0.3">
      <c r="A21" s="27">
        <v>283378</v>
      </c>
      <c r="B21" s="27" t="s">
        <v>6</v>
      </c>
      <c r="C21" s="33">
        <v>4493</v>
      </c>
      <c r="D21" s="31">
        <v>43834</v>
      </c>
      <c r="E21" s="27"/>
      <c r="F21" s="27"/>
    </row>
    <row r="22" spans="1:6" x14ac:dyDescent="0.3">
      <c r="A22" s="29">
        <v>885205</v>
      </c>
      <c r="B22" s="29" t="s">
        <v>6</v>
      </c>
      <c r="C22" s="29">
        <v>727</v>
      </c>
      <c r="D22" s="30">
        <v>43836</v>
      </c>
      <c r="E22" s="29"/>
      <c r="F22" s="29"/>
    </row>
    <row r="23" spans="1:6" x14ac:dyDescent="0.3">
      <c r="A23" s="27">
        <v>387444</v>
      </c>
      <c r="B23" s="27" t="s">
        <v>6</v>
      </c>
      <c r="C23" s="27">
        <v>787</v>
      </c>
      <c r="D23" s="31">
        <v>43836</v>
      </c>
      <c r="E23" s="27"/>
      <c r="F23" s="27"/>
    </row>
    <row r="24" spans="1:6" x14ac:dyDescent="0.3">
      <c r="A24" s="29">
        <v>534742</v>
      </c>
      <c r="B24" s="29" t="s">
        <v>6</v>
      </c>
      <c r="C24" s="32">
        <v>1823</v>
      </c>
      <c r="D24" s="30">
        <v>43837</v>
      </c>
      <c r="E24" s="29"/>
      <c r="F24" s="29"/>
    </row>
    <row r="25" spans="1:6" x14ac:dyDescent="0.3">
      <c r="A25" s="27">
        <v>320688</v>
      </c>
      <c r="B25" s="27" t="s">
        <v>6</v>
      </c>
      <c r="C25" s="27">
        <v>747</v>
      </c>
      <c r="D25" s="31">
        <v>43839</v>
      </c>
      <c r="E25" s="27"/>
      <c r="F25" s="27"/>
    </row>
    <row r="26" spans="1:6" x14ac:dyDescent="0.3">
      <c r="A26" s="29">
        <v>238791</v>
      </c>
      <c r="B26" s="29" t="s">
        <v>6</v>
      </c>
      <c r="C26" s="29">
        <v>766</v>
      </c>
      <c r="D26" s="30">
        <v>43475</v>
      </c>
      <c r="E26" s="29"/>
      <c r="F26" s="29"/>
    </row>
    <row r="27" spans="1:6" x14ac:dyDescent="0.3">
      <c r="A27" s="27">
        <v>160202</v>
      </c>
      <c r="B27" s="27" t="s">
        <v>6</v>
      </c>
      <c r="C27" s="33">
        <v>2905</v>
      </c>
      <c r="D27" s="31">
        <v>43841</v>
      </c>
      <c r="E27" s="27"/>
      <c r="F27" s="27"/>
    </row>
    <row r="28" spans="1:6" x14ac:dyDescent="0.3">
      <c r="A28" s="29">
        <v>481324</v>
      </c>
      <c r="B28" s="29" t="s">
        <v>6</v>
      </c>
      <c r="C28" s="32">
        <v>2155</v>
      </c>
      <c r="D28" s="30">
        <v>43842</v>
      </c>
      <c r="E28" s="29"/>
      <c r="F28" s="29"/>
    </row>
    <row r="29" spans="1:6" x14ac:dyDescent="0.3">
      <c r="A29" s="27">
        <v>550816</v>
      </c>
      <c r="B29" s="27" t="s">
        <v>6</v>
      </c>
      <c r="C29" s="33">
        <v>2363</v>
      </c>
      <c r="D29" s="31">
        <v>43832</v>
      </c>
      <c r="E29" s="27"/>
      <c r="F29" s="27"/>
    </row>
    <row r="30" spans="1:6" x14ac:dyDescent="0.3">
      <c r="A30" s="29">
        <v>770750</v>
      </c>
      <c r="B30" s="29" t="s">
        <v>6</v>
      </c>
      <c r="C30" s="29">
        <v>918</v>
      </c>
      <c r="D30" s="30">
        <v>43835</v>
      </c>
      <c r="E30" s="29"/>
      <c r="F30" s="29"/>
    </row>
    <row r="31" spans="1:6" x14ac:dyDescent="0.3">
      <c r="A31" s="27">
        <v>365463</v>
      </c>
      <c r="B31" s="27" t="s">
        <v>6</v>
      </c>
      <c r="C31" s="33">
        <v>1728</v>
      </c>
      <c r="D31" s="31">
        <v>43835</v>
      </c>
      <c r="E31" s="27"/>
      <c r="F31" s="27"/>
    </row>
    <row r="32" spans="1:6" x14ac:dyDescent="0.3">
      <c r="A32" s="29">
        <v>234290</v>
      </c>
      <c r="B32" s="29" t="s">
        <v>6</v>
      </c>
      <c r="C32" s="32">
        <v>1142</v>
      </c>
      <c r="D32" s="30">
        <v>43836</v>
      </c>
      <c r="E32" s="29"/>
      <c r="F32" s="29"/>
    </row>
    <row r="33" spans="1:6" x14ac:dyDescent="0.3">
      <c r="A33" s="27">
        <v>847203</v>
      </c>
      <c r="B33" s="27" t="s">
        <v>6</v>
      </c>
      <c r="C33" s="27">
        <v>662</v>
      </c>
      <c r="D33" s="31">
        <v>43836</v>
      </c>
      <c r="E33" s="27"/>
      <c r="F33" s="27"/>
    </row>
    <row r="34" spans="1:6" x14ac:dyDescent="0.3">
      <c r="A34" s="29">
        <v>776532</v>
      </c>
      <c r="B34" s="29" t="s">
        <v>6</v>
      </c>
      <c r="C34" s="32">
        <v>1295</v>
      </c>
      <c r="D34" s="30">
        <v>43840</v>
      </c>
      <c r="E34" s="29"/>
      <c r="F34" s="29"/>
    </row>
    <row r="35" spans="1:6" x14ac:dyDescent="0.3">
      <c r="A35" s="27">
        <v>875012</v>
      </c>
      <c r="B35" s="27" t="s">
        <v>6</v>
      </c>
      <c r="C35" s="27">
        <v>809</v>
      </c>
      <c r="D35" s="31">
        <v>43475</v>
      </c>
      <c r="E35" s="27"/>
      <c r="F35" s="27"/>
    </row>
    <row r="36" spans="1:6" x14ac:dyDescent="0.3">
      <c r="A36" s="29">
        <v>505159</v>
      </c>
      <c r="B36" s="29" t="s">
        <v>6</v>
      </c>
      <c r="C36" s="32">
        <v>2145</v>
      </c>
      <c r="D36" s="30">
        <v>43475</v>
      </c>
      <c r="E36" s="29"/>
      <c r="F36" s="29"/>
    </row>
    <row r="37" spans="1:6" x14ac:dyDescent="0.3">
      <c r="A37" s="27">
        <v>303687</v>
      </c>
      <c r="B37" s="27" t="s">
        <v>6</v>
      </c>
      <c r="C37" s="33">
        <v>1785</v>
      </c>
      <c r="D37" s="31">
        <v>43476</v>
      </c>
      <c r="E37" s="27"/>
      <c r="F37" s="27"/>
    </row>
    <row r="38" spans="1:6" x14ac:dyDescent="0.3">
      <c r="A38" s="29">
        <v>778039</v>
      </c>
      <c r="B38" s="29" t="s">
        <v>6</v>
      </c>
      <c r="C38" s="32">
        <v>1916</v>
      </c>
      <c r="D38" s="30">
        <v>43842</v>
      </c>
      <c r="E38" s="29"/>
      <c r="F38" s="29"/>
    </row>
    <row r="39" spans="1:6" x14ac:dyDescent="0.3">
      <c r="A39" s="27">
        <v>177011</v>
      </c>
      <c r="B39" s="27" t="s">
        <v>6</v>
      </c>
      <c r="C39" s="33">
        <v>2852</v>
      </c>
      <c r="D39" s="31">
        <v>43842</v>
      </c>
      <c r="E39" s="27"/>
      <c r="F39" s="27"/>
    </row>
    <row r="40" spans="1:6" x14ac:dyDescent="0.3">
      <c r="A40" s="29">
        <v>306694</v>
      </c>
      <c r="B40" s="29" t="s">
        <v>6</v>
      </c>
      <c r="C40" s="32">
        <v>2729</v>
      </c>
      <c r="D40" s="30">
        <v>43842</v>
      </c>
      <c r="E40" s="29"/>
      <c r="F40" s="29"/>
    </row>
    <row r="41" spans="1:6" x14ac:dyDescent="0.3">
      <c r="A41" s="27">
        <v>793514</v>
      </c>
      <c r="B41" s="27" t="s">
        <v>6</v>
      </c>
      <c r="C41" s="33">
        <v>1925</v>
      </c>
      <c r="D41" s="31">
        <v>43477</v>
      </c>
      <c r="E41" s="27"/>
      <c r="F41" s="27"/>
    </row>
    <row r="42" spans="1:6" x14ac:dyDescent="0.3">
      <c r="A42" s="29">
        <v>780708</v>
      </c>
      <c r="B42" s="29" t="s">
        <v>6</v>
      </c>
      <c r="C42" s="32">
        <v>2013</v>
      </c>
      <c r="D42" s="30">
        <v>43477</v>
      </c>
      <c r="E42" s="29"/>
      <c r="F42" s="29"/>
    </row>
    <row r="43" spans="1:6" x14ac:dyDescent="0.3">
      <c r="A43" s="27">
        <v>531834</v>
      </c>
      <c r="B43" s="27" t="s">
        <v>6</v>
      </c>
      <c r="C43" s="33">
        <v>1055</v>
      </c>
      <c r="D43" s="31">
        <v>43842</v>
      </c>
      <c r="E43" s="27"/>
      <c r="F43" s="27"/>
    </row>
    <row r="44" spans="1:6" x14ac:dyDescent="0.3">
      <c r="A44" s="29">
        <v>300303</v>
      </c>
      <c r="B44" s="29" t="s">
        <v>6</v>
      </c>
      <c r="C44" s="32">
        <v>1084</v>
      </c>
      <c r="D44" s="30">
        <v>43842</v>
      </c>
      <c r="E44" s="29"/>
      <c r="F44" s="29"/>
    </row>
    <row r="45" spans="1:6" x14ac:dyDescent="0.3">
      <c r="A45" s="27">
        <v>859158</v>
      </c>
      <c r="B45" s="27" t="s">
        <v>6</v>
      </c>
      <c r="C45" s="33">
        <v>2435</v>
      </c>
      <c r="D45" s="31">
        <v>43831</v>
      </c>
      <c r="E45" s="27"/>
      <c r="F45" s="27"/>
    </row>
    <row r="46" spans="1:6" x14ac:dyDescent="0.3">
      <c r="A46" s="29">
        <v>779279</v>
      </c>
      <c r="B46" s="29" t="s">
        <v>6</v>
      </c>
      <c r="C46" s="32">
        <v>1774</v>
      </c>
      <c r="D46" s="30">
        <v>43833</v>
      </c>
      <c r="E46" s="29"/>
      <c r="F46" s="29"/>
    </row>
    <row r="47" spans="1:6" x14ac:dyDescent="0.3">
      <c r="A47" s="27">
        <v>296424</v>
      </c>
      <c r="B47" s="27" t="s">
        <v>6</v>
      </c>
      <c r="C47" s="33">
        <v>1901</v>
      </c>
      <c r="D47" s="31">
        <v>43836</v>
      </c>
      <c r="E47" s="27"/>
      <c r="F47" s="27"/>
    </row>
    <row r="48" spans="1:6" x14ac:dyDescent="0.3">
      <c r="A48" s="29">
        <v>578401</v>
      </c>
      <c r="B48" s="29" t="s">
        <v>6</v>
      </c>
      <c r="C48" s="29">
        <v>689</v>
      </c>
      <c r="D48" s="30">
        <v>43836</v>
      </c>
      <c r="E48" s="29"/>
      <c r="F48" s="29"/>
    </row>
    <row r="49" spans="1:6" x14ac:dyDescent="0.3">
      <c r="A49" s="27">
        <v>365552</v>
      </c>
      <c r="B49" s="27" t="s">
        <v>6</v>
      </c>
      <c r="C49" s="33">
        <v>1570</v>
      </c>
      <c r="D49" s="31">
        <v>43836</v>
      </c>
      <c r="E49" s="27"/>
      <c r="F49" s="27"/>
    </row>
    <row r="50" spans="1:6" x14ac:dyDescent="0.3">
      <c r="A50" s="29">
        <v>713958</v>
      </c>
      <c r="B50" s="29" t="s">
        <v>6</v>
      </c>
      <c r="C50" s="32">
        <v>1370</v>
      </c>
      <c r="D50" s="30">
        <v>43837</v>
      </c>
      <c r="E50" s="29"/>
      <c r="F50" s="29"/>
    </row>
    <row r="51" spans="1:6" x14ac:dyDescent="0.3">
      <c r="A51" s="27">
        <v>164895</v>
      </c>
      <c r="B51" s="27" t="s">
        <v>6</v>
      </c>
      <c r="C51" s="33">
        <v>2009</v>
      </c>
      <c r="D51" s="31">
        <v>43840</v>
      </c>
      <c r="E51" s="27"/>
      <c r="F51" s="27"/>
    </row>
    <row r="52" spans="1:6" x14ac:dyDescent="0.3">
      <c r="A52" s="29">
        <v>675075</v>
      </c>
      <c r="B52" s="29" t="s">
        <v>6</v>
      </c>
      <c r="C52" s="32">
        <v>1945</v>
      </c>
      <c r="D52" s="30">
        <v>43475</v>
      </c>
      <c r="E52" s="29"/>
      <c r="F52" s="29"/>
    </row>
    <row r="53" spans="1:6" x14ac:dyDescent="0.3">
      <c r="A53" s="27">
        <v>455780</v>
      </c>
      <c r="B53" s="27" t="s">
        <v>6</v>
      </c>
      <c r="C53" s="33">
        <v>1287</v>
      </c>
      <c r="D53" s="31">
        <v>43842</v>
      </c>
      <c r="E53" s="27"/>
      <c r="F53" s="27"/>
    </row>
    <row r="54" spans="1:6" x14ac:dyDescent="0.3">
      <c r="A54" s="29">
        <v>566401</v>
      </c>
      <c r="B54" s="29" t="s">
        <v>6</v>
      </c>
      <c r="C54" s="32">
        <v>1706</v>
      </c>
      <c r="D54" s="30">
        <v>43842</v>
      </c>
      <c r="E54" s="29"/>
      <c r="F54" s="29"/>
    </row>
    <row r="55" spans="1:6" x14ac:dyDescent="0.3">
      <c r="A55" s="27">
        <v>141665</v>
      </c>
      <c r="B55" s="27" t="s">
        <v>6</v>
      </c>
      <c r="C55" s="33">
        <v>1760</v>
      </c>
      <c r="D55" s="31">
        <v>43474</v>
      </c>
      <c r="E55" s="27"/>
      <c r="F55" s="27"/>
    </row>
    <row r="56" spans="1:6" x14ac:dyDescent="0.3">
      <c r="A56" s="29">
        <v>872825</v>
      </c>
      <c r="B56" s="29" t="s">
        <v>6</v>
      </c>
      <c r="C56" s="32">
        <v>2031</v>
      </c>
      <c r="D56" s="30">
        <v>43840</v>
      </c>
      <c r="E56" s="29"/>
      <c r="F56" s="29"/>
    </row>
    <row r="57" spans="1:6" x14ac:dyDescent="0.3">
      <c r="A57" s="27">
        <v>738910</v>
      </c>
      <c r="B57" s="27" t="s">
        <v>6</v>
      </c>
      <c r="C57" s="33">
        <v>2261</v>
      </c>
      <c r="D57" s="31">
        <v>43477</v>
      </c>
      <c r="E57" s="27"/>
      <c r="F57" s="27"/>
    </row>
    <row r="58" spans="1:6" x14ac:dyDescent="0.3">
      <c r="A58" s="29">
        <v>239419</v>
      </c>
      <c r="B58" s="29" t="s">
        <v>6</v>
      </c>
      <c r="C58" s="32">
        <v>4251</v>
      </c>
      <c r="D58" s="30">
        <v>43831</v>
      </c>
      <c r="E58" s="29"/>
      <c r="F58" s="29"/>
    </row>
    <row r="59" spans="1:6" x14ac:dyDescent="0.3">
      <c r="A59" s="27">
        <v>776513</v>
      </c>
      <c r="B59" s="27" t="s">
        <v>6</v>
      </c>
      <c r="C59" s="27">
        <v>795</v>
      </c>
      <c r="D59" s="31">
        <v>43833</v>
      </c>
      <c r="E59" s="27"/>
      <c r="F59" s="27"/>
    </row>
    <row r="60" spans="1:6" x14ac:dyDescent="0.3">
      <c r="A60" s="29">
        <v>595670</v>
      </c>
      <c r="B60" s="29" t="s">
        <v>6</v>
      </c>
      <c r="C60" s="32">
        <v>1415</v>
      </c>
      <c r="D60" s="30">
        <v>43834</v>
      </c>
      <c r="E60" s="29"/>
      <c r="F60" s="29"/>
    </row>
    <row r="61" spans="1:6" x14ac:dyDescent="0.3">
      <c r="A61" s="27">
        <v>549329</v>
      </c>
      <c r="B61" s="27" t="s">
        <v>6</v>
      </c>
      <c r="C61" s="33">
        <v>2918</v>
      </c>
      <c r="D61" s="31">
        <v>43835</v>
      </c>
      <c r="E61" s="27"/>
      <c r="F61" s="27"/>
    </row>
    <row r="62" spans="1:6" x14ac:dyDescent="0.3">
      <c r="A62" s="29">
        <v>824253</v>
      </c>
      <c r="B62" s="29" t="s">
        <v>6</v>
      </c>
      <c r="C62" s="32">
        <v>3450</v>
      </c>
      <c r="D62" s="30">
        <v>43837</v>
      </c>
      <c r="E62" s="29"/>
      <c r="F62" s="29"/>
    </row>
    <row r="63" spans="1:6" x14ac:dyDescent="0.3">
      <c r="A63" s="27">
        <v>288851</v>
      </c>
      <c r="B63" s="27" t="s">
        <v>6</v>
      </c>
      <c r="C63" s="33">
        <v>2988</v>
      </c>
      <c r="D63" s="31">
        <v>43837</v>
      </c>
      <c r="E63" s="27"/>
      <c r="F63" s="27"/>
    </row>
    <row r="64" spans="1:6" x14ac:dyDescent="0.3">
      <c r="A64" s="29">
        <v>675035</v>
      </c>
      <c r="B64" s="29" t="s">
        <v>6</v>
      </c>
      <c r="C64" s="29">
        <v>218</v>
      </c>
      <c r="D64" s="30">
        <v>43839</v>
      </c>
      <c r="E64" s="29"/>
      <c r="F64" s="29"/>
    </row>
    <row r="65" spans="1:6" x14ac:dyDescent="0.3">
      <c r="A65" s="27">
        <v>255145</v>
      </c>
      <c r="B65" s="27" t="s">
        <v>6</v>
      </c>
      <c r="C65" s="33">
        <v>2074</v>
      </c>
      <c r="D65" s="31">
        <v>43839</v>
      </c>
      <c r="E65" s="27"/>
      <c r="F65" s="27"/>
    </row>
    <row r="66" spans="1:6" x14ac:dyDescent="0.3">
      <c r="A66" s="29">
        <v>436748</v>
      </c>
      <c r="B66" s="29" t="s">
        <v>6</v>
      </c>
      <c r="C66" s="32">
        <v>1056</v>
      </c>
      <c r="D66" s="30">
        <v>43839</v>
      </c>
      <c r="E66" s="29"/>
      <c r="F66" s="29"/>
    </row>
    <row r="67" spans="1:6" x14ac:dyDescent="0.3">
      <c r="A67" s="27">
        <v>707858</v>
      </c>
      <c r="B67" s="27" t="s">
        <v>6</v>
      </c>
      <c r="C67" s="27">
        <v>671</v>
      </c>
      <c r="D67" s="31">
        <v>43475</v>
      </c>
      <c r="E67" s="27"/>
      <c r="F67" s="27"/>
    </row>
    <row r="68" spans="1:6" x14ac:dyDescent="0.3">
      <c r="A68" s="29">
        <v>538134</v>
      </c>
      <c r="B68" s="29" t="s">
        <v>6</v>
      </c>
      <c r="C68" s="32">
        <v>1514</v>
      </c>
      <c r="D68" s="30">
        <v>43475</v>
      </c>
      <c r="E68" s="29"/>
      <c r="F68" s="29"/>
    </row>
    <row r="69" spans="1:6" x14ac:dyDescent="0.3">
      <c r="A69" s="27">
        <v>817134</v>
      </c>
      <c r="B69" s="27" t="s">
        <v>6</v>
      </c>
      <c r="C69" s="27">
        <v>274</v>
      </c>
      <c r="D69" s="31">
        <v>43842</v>
      </c>
      <c r="E69" s="27"/>
      <c r="F69" s="27"/>
    </row>
    <row r="70" spans="1:6" x14ac:dyDescent="0.3">
      <c r="A70" s="29">
        <v>697568</v>
      </c>
      <c r="B70" s="29" t="s">
        <v>6</v>
      </c>
      <c r="C70" s="32">
        <v>1138</v>
      </c>
      <c r="D70" s="30">
        <v>43842</v>
      </c>
      <c r="E70" s="29"/>
      <c r="F70" s="29"/>
    </row>
    <row r="71" spans="1:6" x14ac:dyDescent="0.3">
      <c r="A71" s="27">
        <v>631270</v>
      </c>
      <c r="B71" s="27" t="s">
        <v>6</v>
      </c>
      <c r="C71" s="33">
        <v>1372</v>
      </c>
      <c r="D71" s="31">
        <v>43831</v>
      </c>
      <c r="E71" s="27"/>
      <c r="F71" s="27"/>
    </row>
    <row r="72" spans="1:6" x14ac:dyDescent="0.3">
      <c r="A72" s="29">
        <v>678731</v>
      </c>
      <c r="B72" s="29" t="s">
        <v>6</v>
      </c>
      <c r="C72" s="32">
        <v>2349</v>
      </c>
      <c r="D72" s="30">
        <v>43474</v>
      </c>
      <c r="E72" s="29"/>
      <c r="F72" s="29"/>
    </row>
    <row r="73" spans="1:6" x14ac:dyDescent="0.3">
      <c r="A73" s="27">
        <v>335658</v>
      </c>
      <c r="B73" s="27" t="s">
        <v>6</v>
      </c>
      <c r="C73" s="33">
        <v>2689</v>
      </c>
      <c r="D73" s="31">
        <v>43840</v>
      </c>
      <c r="E73" s="27"/>
      <c r="F73" s="27"/>
    </row>
    <row r="74" spans="1:6" x14ac:dyDescent="0.3">
      <c r="A74" s="29">
        <v>115582</v>
      </c>
      <c r="B74" s="29" t="s">
        <v>6</v>
      </c>
      <c r="C74" s="32">
        <v>2431</v>
      </c>
      <c r="D74" s="30">
        <v>43842</v>
      </c>
      <c r="E74" s="29"/>
      <c r="F74" s="29"/>
    </row>
    <row r="75" spans="1:6" x14ac:dyDescent="0.3">
      <c r="A75" s="27">
        <v>833644</v>
      </c>
      <c r="B75" s="27" t="s">
        <v>6</v>
      </c>
      <c r="C75" s="33">
        <v>1303</v>
      </c>
      <c r="D75" s="31">
        <v>43832</v>
      </c>
      <c r="E75" s="27"/>
      <c r="F75" s="27"/>
    </row>
    <row r="76" spans="1:6" x14ac:dyDescent="0.3">
      <c r="A76" s="29">
        <v>508782</v>
      </c>
      <c r="B76" s="29" t="s">
        <v>6</v>
      </c>
      <c r="C76" s="32">
        <v>2992</v>
      </c>
      <c r="D76" s="30">
        <v>43833</v>
      </c>
      <c r="E76" s="29"/>
      <c r="F76" s="29"/>
    </row>
    <row r="77" spans="1:6" x14ac:dyDescent="0.3">
      <c r="A77" s="27">
        <v>726489</v>
      </c>
      <c r="B77" s="27" t="s">
        <v>6</v>
      </c>
      <c r="C77" s="33">
        <v>2385</v>
      </c>
      <c r="D77" s="31">
        <v>43833</v>
      </c>
      <c r="E77" s="27"/>
      <c r="F77" s="27"/>
    </row>
    <row r="78" spans="1:6" x14ac:dyDescent="0.3">
      <c r="A78" s="29">
        <v>218291</v>
      </c>
      <c r="B78" s="29" t="s">
        <v>6</v>
      </c>
      <c r="C78" s="32">
        <v>1607</v>
      </c>
      <c r="D78" s="30">
        <v>43834</v>
      </c>
      <c r="E78" s="29"/>
      <c r="F78" s="29"/>
    </row>
    <row r="79" spans="1:6" x14ac:dyDescent="0.3">
      <c r="A79" s="27">
        <v>779126</v>
      </c>
      <c r="B79" s="27" t="s">
        <v>6</v>
      </c>
      <c r="C79" s="33">
        <v>2327</v>
      </c>
      <c r="D79" s="31">
        <v>43835</v>
      </c>
      <c r="E79" s="27"/>
      <c r="F79" s="27"/>
    </row>
    <row r="80" spans="1:6" x14ac:dyDescent="0.3">
      <c r="A80" s="29">
        <v>560581</v>
      </c>
      <c r="B80" s="29" t="s">
        <v>6</v>
      </c>
      <c r="C80" s="29">
        <v>991</v>
      </c>
      <c r="D80" s="30">
        <v>43836</v>
      </c>
      <c r="E80" s="29"/>
      <c r="F80" s="29"/>
    </row>
    <row r="81" spans="1:6" x14ac:dyDescent="0.3">
      <c r="A81" s="27">
        <v>369627</v>
      </c>
      <c r="B81" s="27" t="s">
        <v>6</v>
      </c>
      <c r="C81" s="27">
        <v>602</v>
      </c>
      <c r="D81" s="31">
        <v>43836</v>
      </c>
      <c r="E81" s="27"/>
      <c r="F81" s="27"/>
    </row>
    <row r="82" spans="1:6" x14ac:dyDescent="0.3">
      <c r="A82" s="29">
        <v>587035</v>
      </c>
      <c r="B82" s="29" t="s">
        <v>6</v>
      </c>
      <c r="C82" s="32">
        <v>2620</v>
      </c>
      <c r="D82" s="30">
        <v>43839</v>
      </c>
      <c r="E82" s="29"/>
      <c r="F82" s="29"/>
    </row>
    <row r="83" spans="1:6" x14ac:dyDescent="0.3">
      <c r="A83" s="27">
        <v>697895</v>
      </c>
      <c r="B83" s="27" t="s">
        <v>6</v>
      </c>
      <c r="C83" s="33">
        <v>1228</v>
      </c>
      <c r="D83" s="31">
        <v>43475</v>
      </c>
      <c r="E83" s="27"/>
      <c r="F83" s="27"/>
    </row>
    <row r="84" spans="1:6" x14ac:dyDescent="0.3">
      <c r="A84" s="29">
        <v>691331</v>
      </c>
      <c r="B84" s="29" t="s">
        <v>6</v>
      </c>
      <c r="C84" s="32">
        <v>1389</v>
      </c>
      <c r="D84" s="30">
        <v>43475</v>
      </c>
      <c r="E84" s="29"/>
      <c r="F84" s="29"/>
    </row>
    <row r="85" spans="1:6" x14ac:dyDescent="0.3">
      <c r="A85" s="27">
        <v>852827</v>
      </c>
      <c r="B85" s="27" t="s">
        <v>6</v>
      </c>
      <c r="C85" s="27">
        <v>861</v>
      </c>
      <c r="D85" s="31">
        <v>43840</v>
      </c>
      <c r="E85" s="27"/>
      <c r="F85" s="27"/>
    </row>
    <row r="86" spans="1:6" x14ac:dyDescent="0.3">
      <c r="A86" s="29">
        <v>567484</v>
      </c>
      <c r="B86" s="29" t="s">
        <v>6</v>
      </c>
      <c r="C86" s="29">
        <v>704</v>
      </c>
      <c r="D86" s="30">
        <v>43475</v>
      </c>
      <c r="E86" s="29"/>
      <c r="F86" s="29"/>
    </row>
    <row r="87" spans="1:6" x14ac:dyDescent="0.3">
      <c r="A87" s="27">
        <v>348194</v>
      </c>
      <c r="B87" s="27" t="s">
        <v>6</v>
      </c>
      <c r="C87" s="33">
        <v>1802</v>
      </c>
      <c r="D87" s="31">
        <v>43477</v>
      </c>
      <c r="E87" s="27"/>
      <c r="F87" s="27"/>
    </row>
    <row r="88" spans="1:6" x14ac:dyDescent="0.3">
      <c r="A88" s="29">
        <v>444225</v>
      </c>
      <c r="B88" s="29" t="s">
        <v>6</v>
      </c>
      <c r="C88" s="32">
        <v>2663</v>
      </c>
      <c r="D88" s="30">
        <v>43842</v>
      </c>
      <c r="E88" s="29"/>
      <c r="F88" s="29"/>
    </row>
    <row r="89" spans="1:6" x14ac:dyDescent="0.3">
      <c r="A89" s="27">
        <v>685544</v>
      </c>
      <c r="B89" s="27" t="s">
        <v>6</v>
      </c>
      <c r="C89" s="33">
        <v>2136</v>
      </c>
      <c r="D89" s="31">
        <v>43477</v>
      </c>
      <c r="E89" s="27"/>
      <c r="F89" s="27"/>
    </row>
    <row r="90" spans="1:6" x14ac:dyDescent="0.3">
      <c r="A90" s="29">
        <v>636993</v>
      </c>
      <c r="B90" s="29" t="s">
        <v>6</v>
      </c>
      <c r="C90" s="32">
        <v>2116</v>
      </c>
      <c r="D90" s="30">
        <v>43477</v>
      </c>
      <c r="E90" s="29"/>
      <c r="F90" s="29"/>
    </row>
    <row r="91" spans="1:6" x14ac:dyDescent="0.3">
      <c r="A91" s="27">
        <v>603195</v>
      </c>
      <c r="B91" s="27" t="s">
        <v>6</v>
      </c>
      <c r="C91" s="33">
        <v>3801</v>
      </c>
      <c r="D91" s="31">
        <v>43834</v>
      </c>
      <c r="E91" s="27"/>
      <c r="F91" s="27"/>
    </row>
    <row r="92" spans="1:6" x14ac:dyDescent="0.3">
      <c r="A92" s="29">
        <v>568366</v>
      </c>
      <c r="B92" s="29" t="s">
        <v>6</v>
      </c>
      <c r="C92" s="32">
        <v>1496</v>
      </c>
      <c r="D92" s="30">
        <v>43836</v>
      </c>
      <c r="E92" s="29"/>
      <c r="F92" s="29"/>
    </row>
    <row r="93" spans="1:6" x14ac:dyDescent="0.3">
      <c r="A93" s="27">
        <v>176592</v>
      </c>
      <c r="B93" s="27" t="s">
        <v>6</v>
      </c>
      <c r="C93" s="33">
        <v>2299</v>
      </c>
      <c r="D93" s="31">
        <v>43475</v>
      </c>
      <c r="E93" s="27"/>
      <c r="F93" s="27"/>
    </row>
    <row r="94" spans="1:6" x14ac:dyDescent="0.3">
      <c r="A94" s="29">
        <v>758323</v>
      </c>
      <c r="B94" s="29" t="s">
        <v>6</v>
      </c>
      <c r="C94" s="29">
        <v>727</v>
      </c>
      <c r="D94" s="30">
        <v>43475</v>
      </c>
      <c r="E94" s="29"/>
      <c r="F94" s="29"/>
    </row>
    <row r="95" spans="1:6" x14ac:dyDescent="0.3">
      <c r="A95" s="27">
        <v>698245</v>
      </c>
      <c r="B95" s="27" t="s">
        <v>6</v>
      </c>
      <c r="C95" s="33">
        <v>2198</v>
      </c>
      <c r="D95" s="31">
        <v>43838</v>
      </c>
      <c r="E95" s="27"/>
      <c r="F95" s="27"/>
    </row>
    <row r="96" spans="1:6" x14ac:dyDescent="0.3">
      <c r="A96" s="29">
        <v>796346</v>
      </c>
      <c r="B96" s="29" t="s">
        <v>6</v>
      </c>
      <c r="C96" s="32">
        <v>1743</v>
      </c>
      <c r="D96" s="30">
        <v>43838</v>
      </c>
      <c r="E96" s="29"/>
      <c r="F96" s="29"/>
    </row>
    <row r="97" spans="1:6" x14ac:dyDescent="0.3">
      <c r="A97" s="27">
        <v>203608</v>
      </c>
      <c r="B97" s="27" t="s">
        <v>6</v>
      </c>
      <c r="C97" s="33">
        <v>1153</v>
      </c>
      <c r="D97" s="31">
        <v>43840</v>
      </c>
      <c r="E97" s="27"/>
      <c r="F97" s="27"/>
    </row>
    <row r="98" spans="1:6" x14ac:dyDescent="0.3">
      <c r="A98" s="29">
        <v>676135</v>
      </c>
      <c r="B98" s="29" t="s">
        <v>6</v>
      </c>
      <c r="C98" s="32">
        <v>1757</v>
      </c>
      <c r="D98" s="30">
        <v>43475</v>
      </c>
      <c r="E98" s="29"/>
      <c r="F98" s="29"/>
    </row>
    <row r="99" spans="1:6" x14ac:dyDescent="0.3">
      <c r="A99" s="27">
        <v>142979</v>
      </c>
      <c r="B99" s="27" t="s">
        <v>6</v>
      </c>
      <c r="C99" s="33">
        <v>1031</v>
      </c>
      <c r="D99" s="31">
        <v>43474</v>
      </c>
      <c r="E99" s="27"/>
      <c r="F99" s="27"/>
    </row>
    <row r="100" spans="1:6" x14ac:dyDescent="0.3">
      <c r="A100" s="29">
        <v>283491</v>
      </c>
      <c r="B100" s="29" t="s">
        <v>6</v>
      </c>
      <c r="C100" s="32">
        <v>1702</v>
      </c>
      <c r="D100" s="30">
        <v>43835</v>
      </c>
      <c r="E100" s="29"/>
      <c r="F100" s="29"/>
    </row>
    <row r="101" spans="1:6" x14ac:dyDescent="0.3">
      <c r="A101" s="27">
        <v>807061</v>
      </c>
      <c r="B101" s="27" t="s">
        <v>6</v>
      </c>
      <c r="C101" s="27">
        <v>448</v>
      </c>
      <c r="D101" s="31">
        <v>43836</v>
      </c>
      <c r="E101" s="27"/>
      <c r="F101" s="27"/>
    </row>
    <row r="102" spans="1:6" x14ac:dyDescent="0.3">
      <c r="A102" s="29">
        <v>459019</v>
      </c>
      <c r="B102" s="29" t="s">
        <v>6</v>
      </c>
      <c r="C102" s="32">
        <v>3513</v>
      </c>
      <c r="D102" s="30">
        <v>43837</v>
      </c>
      <c r="E102" s="29"/>
      <c r="F102" s="29"/>
    </row>
    <row r="103" spans="1:6" x14ac:dyDescent="0.3">
      <c r="A103" s="27">
        <v>126864</v>
      </c>
      <c r="B103" s="27" t="s">
        <v>6</v>
      </c>
      <c r="C103" s="33">
        <v>2101</v>
      </c>
      <c r="D103" s="31">
        <v>43838</v>
      </c>
      <c r="E103" s="27"/>
      <c r="F103" s="27"/>
    </row>
    <row r="104" spans="1:6" x14ac:dyDescent="0.3">
      <c r="A104" s="29">
        <v>854455</v>
      </c>
      <c r="B104" s="29" t="s">
        <v>6</v>
      </c>
      <c r="C104" s="32">
        <v>2931</v>
      </c>
      <c r="D104" s="30">
        <v>43474</v>
      </c>
      <c r="E104" s="29"/>
      <c r="F104" s="29"/>
    </row>
    <row r="105" spans="1:6" x14ac:dyDescent="0.3">
      <c r="A105" s="27">
        <v>293863</v>
      </c>
      <c r="B105" s="27" t="s">
        <v>6</v>
      </c>
      <c r="C105" s="33">
        <v>1535</v>
      </c>
      <c r="D105" s="31">
        <v>43839</v>
      </c>
      <c r="E105" s="27"/>
      <c r="F105" s="27"/>
    </row>
    <row r="106" spans="1:6" x14ac:dyDescent="0.3">
      <c r="A106" s="29">
        <v>898591</v>
      </c>
      <c r="B106" s="29" t="s">
        <v>6</v>
      </c>
      <c r="C106" s="32">
        <v>1123</v>
      </c>
      <c r="D106" s="30">
        <v>43474</v>
      </c>
      <c r="E106" s="29"/>
      <c r="F106" s="29"/>
    </row>
    <row r="107" spans="1:6" x14ac:dyDescent="0.3">
      <c r="A107" s="27">
        <v>521535</v>
      </c>
      <c r="B107" s="27" t="s">
        <v>6</v>
      </c>
      <c r="C107" s="33">
        <v>1404</v>
      </c>
      <c r="D107" s="31">
        <v>43476</v>
      </c>
      <c r="E107" s="27"/>
      <c r="F107" s="27"/>
    </row>
    <row r="108" spans="1:6" x14ac:dyDescent="0.3">
      <c r="A108" s="29">
        <v>867252</v>
      </c>
      <c r="B108" s="29" t="s">
        <v>6</v>
      </c>
      <c r="C108" s="32">
        <v>2763</v>
      </c>
      <c r="D108" s="30">
        <v>43476</v>
      </c>
      <c r="E108" s="29"/>
      <c r="F108" s="29"/>
    </row>
    <row r="109" spans="1:6" x14ac:dyDescent="0.3">
      <c r="A109" s="27">
        <v>146778</v>
      </c>
      <c r="B109" s="27" t="s">
        <v>6</v>
      </c>
      <c r="C109" s="33">
        <v>2125</v>
      </c>
      <c r="D109" s="31">
        <v>43477</v>
      </c>
      <c r="E109" s="27"/>
      <c r="F109" s="27"/>
    </row>
    <row r="110" spans="1:6" x14ac:dyDescent="0.3">
      <c r="A110" s="29">
        <v>566983</v>
      </c>
      <c r="B110" s="29" t="s">
        <v>6</v>
      </c>
      <c r="C110" s="29">
        <v>257</v>
      </c>
      <c r="D110" s="30">
        <v>43835</v>
      </c>
      <c r="E110" s="29"/>
      <c r="F110" s="29"/>
    </row>
    <row r="111" spans="1:6" x14ac:dyDescent="0.3">
      <c r="A111" s="27">
        <v>686090</v>
      </c>
      <c r="B111" s="27" t="s">
        <v>6</v>
      </c>
      <c r="C111" s="33">
        <v>1114</v>
      </c>
      <c r="D111" s="31">
        <v>43833</v>
      </c>
      <c r="E111" s="27"/>
      <c r="F111" s="27"/>
    </row>
    <row r="112" spans="1:6" x14ac:dyDescent="0.3">
      <c r="A112" s="29">
        <v>428676</v>
      </c>
      <c r="B112" s="29" t="s">
        <v>6</v>
      </c>
      <c r="C112" s="32">
        <v>1259</v>
      </c>
      <c r="D112" s="30">
        <v>43834</v>
      </c>
      <c r="E112" s="29"/>
      <c r="F112" s="29"/>
    </row>
    <row r="113" spans="1:6" x14ac:dyDescent="0.3">
      <c r="A113" s="27">
        <v>278950</v>
      </c>
      <c r="B113" s="27" t="s">
        <v>6</v>
      </c>
      <c r="C113" s="33">
        <v>1095</v>
      </c>
      <c r="D113" s="31">
        <v>43835</v>
      </c>
      <c r="E113" s="27"/>
      <c r="F113" s="27"/>
    </row>
    <row r="114" spans="1:6" x14ac:dyDescent="0.3">
      <c r="A114" s="29">
        <v>418690</v>
      </c>
      <c r="B114" s="29" t="s">
        <v>6</v>
      </c>
      <c r="C114" s="32">
        <v>1366</v>
      </c>
      <c r="D114" s="30">
        <v>43836</v>
      </c>
      <c r="E114" s="29"/>
      <c r="F114" s="29"/>
    </row>
    <row r="115" spans="1:6" x14ac:dyDescent="0.3">
      <c r="A115" s="27">
        <v>496123</v>
      </c>
      <c r="B115" s="27" t="s">
        <v>6</v>
      </c>
      <c r="C115" s="33">
        <v>2460</v>
      </c>
      <c r="D115" s="31">
        <v>43836</v>
      </c>
      <c r="E115" s="27"/>
      <c r="F115" s="27"/>
    </row>
    <row r="116" spans="1:6" x14ac:dyDescent="0.3">
      <c r="A116" s="29">
        <v>456841</v>
      </c>
      <c r="B116" s="29" t="s">
        <v>6</v>
      </c>
      <c r="C116" s="29">
        <v>678</v>
      </c>
      <c r="D116" s="30">
        <v>43838</v>
      </c>
      <c r="E116" s="29"/>
      <c r="F116" s="29"/>
    </row>
    <row r="117" spans="1:6" x14ac:dyDescent="0.3">
      <c r="A117" s="27">
        <v>513469</v>
      </c>
      <c r="B117" s="27" t="s">
        <v>6</v>
      </c>
      <c r="C117" s="33">
        <v>1598</v>
      </c>
      <c r="D117" s="31">
        <v>43838</v>
      </c>
      <c r="E117" s="27"/>
      <c r="F117" s="27"/>
    </row>
    <row r="118" spans="1:6" x14ac:dyDescent="0.3">
      <c r="A118" s="29">
        <v>231476</v>
      </c>
      <c r="B118" s="29" t="s">
        <v>6</v>
      </c>
      <c r="C118" s="32">
        <v>2409</v>
      </c>
      <c r="D118" s="30">
        <v>43474</v>
      </c>
      <c r="E118" s="29"/>
      <c r="F118" s="29"/>
    </row>
    <row r="119" spans="1:6" x14ac:dyDescent="0.3">
      <c r="A119" s="27">
        <v>100553</v>
      </c>
      <c r="B119" s="27" t="s">
        <v>6</v>
      </c>
      <c r="C119" s="33">
        <v>1934</v>
      </c>
      <c r="D119" s="31">
        <v>43839</v>
      </c>
      <c r="E119" s="27"/>
      <c r="F119" s="27"/>
    </row>
    <row r="120" spans="1:6" x14ac:dyDescent="0.3">
      <c r="A120" s="29">
        <v>788375</v>
      </c>
      <c r="B120" s="29" t="s">
        <v>6</v>
      </c>
      <c r="C120" s="32">
        <v>2993</v>
      </c>
      <c r="D120" s="30">
        <v>43839</v>
      </c>
      <c r="E120" s="29"/>
      <c r="F120" s="29"/>
    </row>
    <row r="121" spans="1:6" x14ac:dyDescent="0.3">
      <c r="A121" s="27">
        <v>263663</v>
      </c>
      <c r="B121" s="27" t="s">
        <v>6</v>
      </c>
      <c r="C121" s="33">
        <v>2146</v>
      </c>
      <c r="D121" s="31">
        <v>43476</v>
      </c>
      <c r="E121" s="27"/>
      <c r="F121" s="27"/>
    </row>
    <row r="122" spans="1:6" x14ac:dyDescent="0.3">
      <c r="A122" s="29">
        <v>887888</v>
      </c>
      <c r="B122" s="29" t="s">
        <v>6</v>
      </c>
      <c r="C122" s="32">
        <v>1946</v>
      </c>
      <c r="D122" s="30">
        <v>43477</v>
      </c>
      <c r="E122" s="29"/>
      <c r="F122" s="29"/>
    </row>
    <row r="123" spans="1:6" x14ac:dyDescent="0.3">
      <c r="A123" s="27">
        <v>816536</v>
      </c>
      <c r="B123" s="27" t="s">
        <v>6</v>
      </c>
      <c r="C123" s="33">
        <v>1362</v>
      </c>
      <c r="D123" s="31">
        <v>43842</v>
      </c>
      <c r="E123" s="27"/>
      <c r="F123" s="27"/>
    </row>
    <row r="124" spans="1:6" x14ac:dyDescent="0.3">
      <c r="A124" s="29">
        <v>334678</v>
      </c>
      <c r="B124" s="29" t="s">
        <v>6</v>
      </c>
      <c r="C124" s="32">
        <v>2565</v>
      </c>
      <c r="D124" s="30">
        <v>43831</v>
      </c>
      <c r="E124" s="29"/>
      <c r="F124" s="29"/>
    </row>
    <row r="125" spans="1:6" x14ac:dyDescent="0.3">
      <c r="A125" s="27">
        <v>527753</v>
      </c>
      <c r="B125" s="27" t="s">
        <v>6</v>
      </c>
      <c r="C125" s="33">
        <v>2417</v>
      </c>
      <c r="D125" s="31">
        <v>43831</v>
      </c>
      <c r="E125" s="27"/>
      <c r="F125" s="27"/>
    </row>
    <row r="126" spans="1:6" x14ac:dyDescent="0.3">
      <c r="A126" s="29">
        <v>643111</v>
      </c>
      <c r="B126" s="29" t="s">
        <v>6</v>
      </c>
      <c r="C126" s="32">
        <v>3675</v>
      </c>
      <c r="D126" s="30">
        <v>43834</v>
      </c>
      <c r="E126" s="29"/>
      <c r="F126" s="29"/>
    </row>
    <row r="127" spans="1:6" x14ac:dyDescent="0.3">
      <c r="A127" s="27">
        <v>529578</v>
      </c>
      <c r="B127" s="27" t="s">
        <v>6</v>
      </c>
      <c r="C127" s="33">
        <v>1094</v>
      </c>
      <c r="D127" s="31">
        <v>43836</v>
      </c>
      <c r="E127" s="27"/>
      <c r="F127" s="27"/>
    </row>
    <row r="128" spans="1:6" x14ac:dyDescent="0.3">
      <c r="A128" s="29">
        <v>171515</v>
      </c>
      <c r="B128" s="29" t="s">
        <v>6</v>
      </c>
      <c r="C128" s="32">
        <v>1227</v>
      </c>
      <c r="D128" s="30">
        <v>43840</v>
      </c>
      <c r="E128" s="29"/>
      <c r="F128" s="29"/>
    </row>
    <row r="129" spans="1:6" x14ac:dyDescent="0.3">
      <c r="A129" s="27">
        <v>266313</v>
      </c>
      <c r="B129" s="27" t="s">
        <v>6</v>
      </c>
      <c r="C129" s="27">
        <v>367</v>
      </c>
      <c r="D129" s="31">
        <v>43475</v>
      </c>
      <c r="E129" s="27"/>
      <c r="F129" s="27"/>
    </row>
    <row r="130" spans="1:6" x14ac:dyDescent="0.3">
      <c r="A130" s="29">
        <v>205484</v>
      </c>
      <c r="B130" s="29" t="s">
        <v>6</v>
      </c>
      <c r="C130" s="32">
        <v>1324</v>
      </c>
      <c r="D130" s="30">
        <v>43841</v>
      </c>
      <c r="E130" s="29"/>
      <c r="F130" s="29"/>
    </row>
    <row r="131" spans="1:6" x14ac:dyDescent="0.3">
      <c r="A131" s="27">
        <v>839631</v>
      </c>
      <c r="B131" s="27" t="s">
        <v>6</v>
      </c>
      <c r="C131" s="33">
        <v>1775</v>
      </c>
      <c r="D131" s="31">
        <v>43476</v>
      </c>
      <c r="E131" s="27"/>
      <c r="F131" s="27"/>
    </row>
    <row r="132" spans="1:6" x14ac:dyDescent="0.3">
      <c r="A132" s="29">
        <v>307196</v>
      </c>
      <c r="B132" s="29" t="s">
        <v>6</v>
      </c>
      <c r="C132" s="32">
        <v>2797</v>
      </c>
      <c r="D132" s="30">
        <v>43842</v>
      </c>
      <c r="E132" s="29"/>
      <c r="F132" s="29"/>
    </row>
    <row r="133" spans="1:6" x14ac:dyDescent="0.3">
      <c r="A133" s="27">
        <v>123431</v>
      </c>
      <c r="B133" s="27" t="s">
        <v>6</v>
      </c>
      <c r="C133" s="27">
        <v>973</v>
      </c>
      <c r="D133" s="31">
        <v>43833</v>
      </c>
      <c r="E133" s="27"/>
      <c r="F133" s="27"/>
    </row>
    <row r="134" spans="1:6" x14ac:dyDescent="0.3">
      <c r="A134" s="29">
        <v>429472</v>
      </c>
      <c r="B134" s="29" t="s">
        <v>6</v>
      </c>
      <c r="C134" s="32">
        <v>1038</v>
      </c>
      <c r="D134" s="30">
        <v>43836</v>
      </c>
      <c r="E134" s="29"/>
      <c r="F134" s="29"/>
    </row>
    <row r="135" spans="1:6" x14ac:dyDescent="0.3">
      <c r="A135" s="27">
        <v>336267</v>
      </c>
      <c r="B135" s="27" t="s">
        <v>6</v>
      </c>
      <c r="C135" s="27">
        <v>360</v>
      </c>
      <c r="D135" s="31">
        <v>43840</v>
      </c>
      <c r="E135" s="27"/>
      <c r="F135" s="27"/>
    </row>
    <row r="136" spans="1:6" x14ac:dyDescent="0.3">
      <c r="A136" s="29">
        <v>686651</v>
      </c>
      <c r="B136" s="29" t="s">
        <v>6</v>
      </c>
      <c r="C136" s="29">
        <v>386</v>
      </c>
      <c r="D136" s="30">
        <v>43475</v>
      </c>
      <c r="E136" s="29"/>
      <c r="F136" s="29"/>
    </row>
    <row r="137" spans="1:6" x14ac:dyDescent="0.3">
      <c r="A137" s="27">
        <v>761356</v>
      </c>
      <c r="B137" s="27" t="s">
        <v>6</v>
      </c>
      <c r="C137" s="33">
        <v>1954</v>
      </c>
      <c r="D137" s="31">
        <v>43833</v>
      </c>
      <c r="E137" s="27"/>
      <c r="F137" s="27"/>
    </row>
    <row r="138" spans="1:6" x14ac:dyDescent="0.3">
      <c r="A138" s="29">
        <v>197639</v>
      </c>
      <c r="B138" s="29" t="s">
        <v>6</v>
      </c>
      <c r="C138" s="29">
        <v>591</v>
      </c>
      <c r="D138" s="30">
        <v>43835</v>
      </c>
      <c r="E138" s="29"/>
      <c r="F138" s="29"/>
    </row>
    <row r="139" spans="1:6" x14ac:dyDescent="0.3">
      <c r="A139" s="27">
        <v>712767</v>
      </c>
      <c r="B139" s="27" t="s">
        <v>6</v>
      </c>
      <c r="C139" s="33">
        <v>2167</v>
      </c>
      <c r="D139" s="31">
        <v>43475</v>
      </c>
      <c r="E139" s="27"/>
      <c r="F139" s="27"/>
    </row>
    <row r="140" spans="1:6" x14ac:dyDescent="0.3">
      <c r="A140" s="29">
        <v>565251</v>
      </c>
      <c r="B140" s="29" t="s">
        <v>6</v>
      </c>
      <c r="C140" s="29">
        <v>241</v>
      </c>
      <c r="D140" s="30">
        <v>43840</v>
      </c>
      <c r="E140" s="29"/>
      <c r="F140" s="29"/>
    </row>
    <row r="141" spans="1:6" x14ac:dyDescent="0.3">
      <c r="A141" s="27">
        <v>436809</v>
      </c>
      <c r="B141" s="27" t="s">
        <v>6</v>
      </c>
      <c r="C141" s="33">
        <v>2532</v>
      </c>
      <c r="D141" s="31">
        <v>43834</v>
      </c>
      <c r="E141" s="27"/>
      <c r="F141" s="27"/>
    </row>
    <row r="142" spans="1:6" x14ac:dyDescent="0.3">
      <c r="A142" s="29">
        <v>294935</v>
      </c>
      <c r="B142" s="29" t="s">
        <v>6</v>
      </c>
      <c r="C142" s="32">
        <v>1198</v>
      </c>
      <c r="D142" s="30">
        <v>43475</v>
      </c>
      <c r="E142" s="29"/>
      <c r="F142" s="29"/>
    </row>
    <row r="143" spans="1:6" x14ac:dyDescent="0.3">
      <c r="A143" s="27">
        <v>103317</v>
      </c>
      <c r="B143" s="27" t="s">
        <v>6</v>
      </c>
      <c r="C143" s="27">
        <v>873</v>
      </c>
      <c r="D143" s="31">
        <v>43831</v>
      </c>
      <c r="E143" s="27"/>
      <c r="F143" s="27"/>
    </row>
    <row r="144" spans="1:6" x14ac:dyDescent="0.3">
      <c r="A144" s="29">
        <v>667288</v>
      </c>
      <c r="B144" s="29" t="s">
        <v>6</v>
      </c>
      <c r="C144" s="32">
        <v>1122</v>
      </c>
      <c r="D144" s="30">
        <v>43833</v>
      </c>
      <c r="E144" s="29"/>
      <c r="F144" s="29"/>
    </row>
    <row r="145" spans="1:6" x14ac:dyDescent="0.3">
      <c r="A145" s="27">
        <v>735406</v>
      </c>
      <c r="B145" s="27" t="s">
        <v>6</v>
      </c>
      <c r="C145" s="33">
        <v>2105</v>
      </c>
      <c r="D145" s="31">
        <v>43837</v>
      </c>
      <c r="E145" s="27"/>
      <c r="F145" s="27"/>
    </row>
    <row r="146" spans="1:6" x14ac:dyDescent="0.3">
      <c r="A146" s="29">
        <v>253399</v>
      </c>
      <c r="B146" s="29" t="s">
        <v>6</v>
      </c>
      <c r="C146" s="32">
        <v>4026</v>
      </c>
      <c r="D146" s="30">
        <v>43837</v>
      </c>
      <c r="E146" s="29"/>
      <c r="F146" s="29"/>
    </row>
    <row r="147" spans="1:6" x14ac:dyDescent="0.3">
      <c r="A147" s="27">
        <v>146841</v>
      </c>
      <c r="B147" s="27" t="s">
        <v>6</v>
      </c>
      <c r="C147" s="33">
        <v>2426</v>
      </c>
      <c r="D147" s="31">
        <v>43837</v>
      </c>
      <c r="E147" s="27"/>
      <c r="F147" s="27"/>
    </row>
    <row r="148" spans="1:6" x14ac:dyDescent="0.3">
      <c r="A148" s="29">
        <v>466133</v>
      </c>
      <c r="B148" s="29" t="s">
        <v>6</v>
      </c>
      <c r="C148" s="32">
        <v>2394</v>
      </c>
      <c r="D148" s="30">
        <v>43838</v>
      </c>
      <c r="E148" s="29"/>
      <c r="F148" s="29"/>
    </row>
    <row r="149" spans="1:6" x14ac:dyDescent="0.3">
      <c r="A149" s="27">
        <v>159484</v>
      </c>
      <c r="B149" s="27" t="s">
        <v>6</v>
      </c>
      <c r="C149" s="33">
        <v>1984</v>
      </c>
      <c r="D149" s="31">
        <v>43838</v>
      </c>
      <c r="E149" s="27"/>
      <c r="F149" s="27"/>
    </row>
    <row r="150" spans="1:6" x14ac:dyDescent="0.3">
      <c r="A150" s="29">
        <v>120842</v>
      </c>
      <c r="B150" s="29" t="s">
        <v>6</v>
      </c>
      <c r="C150" s="32">
        <v>2441</v>
      </c>
      <c r="D150" s="30">
        <v>43840</v>
      </c>
      <c r="E150" s="29"/>
      <c r="F150" s="29"/>
    </row>
    <row r="151" spans="1:6" x14ac:dyDescent="0.3">
      <c r="A151" s="27">
        <v>440377</v>
      </c>
      <c r="B151" s="27" t="s">
        <v>6</v>
      </c>
      <c r="C151" s="33">
        <v>2992</v>
      </c>
      <c r="D151" s="31">
        <v>43475</v>
      </c>
      <c r="E151" s="27"/>
      <c r="F151" s="27"/>
    </row>
    <row r="152" spans="1:6" x14ac:dyDescent="0.3">
      <c r="A152" s="29">
        <v>781275</v>
      </c>
      <c r="B152" s="29" t="s">
        <v>6</v>
      </c>
      <c r="C152" s="32">
        <v>1366</v>
      </c>
      <c r="D152" s="30">
        <v>43841</v>
      </c>
      <c r="E152" s="29"/>
      <c r="F152" s="29"/>
    </row>
    <row r="153" spans="1:6" x14ac:dyDescent="0.3">
      <c r="A153" s="27">
        <v>607709</v>
      </c>
      <c r="B153" s="27" t="s">
        <v>6</v>
      </c>
      <c r="C153" s="27">
        <v>380</v>
      </c>
      <c r="D153" s="31">
        <v>43474</v>
      </c>
      <c r="E153" s="27"/>
      <c r="F153" s="27"/>
    </row>
    <row r="154" spans="1:6" x14ac:dyDescent="0.3">
      <c r="A154" s="29">
        <v>628402</v>
      </c>
      <c r="B154" s="29" t="s">
        <v>6</v>
      </c>
      <c r="C154" s="32">
        <v>3495</v>
      </c>
      <c r="D154" s="30">
        <v>43831</v>
      </c>
      <c r="E154" s="29"/>
      <c r="F154" s="29"/>
    </row>
    <row r="155" spans="1:6" x14ac:dyDescent="0.3">
      <c r="A155" s="27">
        <v>249663</v>
      </c>
      <c r="B155" s="27" t="s">
        <v>6</v>
      </c>
      <c r="C155" s="27">
        <v>886</v>
      </c>
      <c r="D155" s="31">
        <v>43836</v>
      </c>
      <c r="E155" s="27"/>
      <c r="F155" s="27"/>
    </row>
    <row r="156" spans="1:6" x14ac:dyDescent="0.3">
      <c r="A156" s="29">
        <v>714255</v>
      </c>
      <c r="B156" s="29" t="s">
        <v>6</v>
      </c>
      <c r="C156" s="32">
        <v>2156</v>
      </c>
      <c r="D156" s="30">
        <v>43840</v>
      </c>
      <c r="E156" s="29"/>
      <c r="F156" s="29"/>
    </row>
    <row r="157" spans="1:6" x14ac:dyDescent="0.3">
      <c r="A157" s="27">
        <v>170514</v>
      </c>
      <c r="B157" s="27" t="s">
        <v>6</v>
      </c>
      <c r="C157" s="27">
        <v>905</v>
      </c>
      <c r="D157" s="31">
        <v>43840</v>
      </c>
      <c r="E157" s="27"/>
      <c r="F157" s="27"/>
    </row>
    <row r="158" spans="1:6" x14ac:dyDescent="0.3">
      <c r="A158" s="29">
        <v>885201</v>
      </c>
      <c r="B158" s="29" t="s">
        <v>6</v>
      </c>
      <c r="C158" s="32">
        <v>1715</v>
      </c>
      <c r="D158" s="30">
        <v>43475</v>
      </c>
      <c r="E158" s="29"/>
      <c r="F158" s="29"/>
    </row>
    <row r="159" spans="1:6" x14ac:dyDescent="0.3">
      <c r="A159" s="27">
        <v>559510</v>
      </c>
      <c r="B159" s="27" t="s">
        <v>6</v>
      </c>
      <c r="C159" s="33">
        <v>1594</v>
      </c>
      <c r="D159" s="31">
        <v>43841</v>
      </c>
      <c r="E159" s="27"/>
      <c r="F159" s="27"/>
    </row>
    <row r="160" spans="1:6" x14ac:dyDescent="0.3">
      <c r="A160" s="29">
        <v>259455</v>
      </c>
      <c r="B160" s="29" t="s">
        <v>6</v>
      </c>
      <c r="C160" s="32">
        <v>1359</v>
      </c>
      <c r="D160" s="30">
        <v>43841</v>
      </c>
      <c r="E160" s="29"/>
      <c r="F160" s="29"/>
    </row>
    <row r="161" spans="1:6" x14ac:dyDescent="0.3">
      <c r="A161" s="27">
        <v>389356</v>
      </c>
      <c r="B161" s="27" t="s">
        <v>6</v>
      </c>
      <c r="C161" s="33">
        <v>2150</v>
      </c>
      <c r="D161" s="31">
        <v>43841</v>
      </c>
      <c r="E161" s="27"/>
      <c r="F161" s="27"/>
    </row>
    <row r="162" spans="1:6" x14ac:dyDescent="0.3">
      <c r="A162" s="29">
        <v>582048</v>
      </c>
      <c r="B162" s="29" t="s">
        <v>6</v>
      </c>
      <c r="C162" s="32">
        <v>1197</v>
      </c>
      <c r="D162" s="30">
        <v>43841</v>
      </c>
      <c r="E162" s="29"/>
      <c r="F162" s="29"/>
    </row>
    <row r="163" spans="1:6" x14ac:dyDescent="0.3">
      <c r="A163" s="27">
        <v>737790</v>
      </c>
      <c r="B163" s="27" t="s">
        <v>6</v>
      </c>
      <c r="C163" s="27">
        <v>380</v>
      </c>
      <c r="D163" s="31">
        <v>43477</v>
      </c>
      <c r="E163" s="27"/>
      <c r="F163" s="27"/>
    </row>
    <row r="164" spans="1:6" x14ac:dyDescent="0.3">
      <c r="A164" s="29">
        <v>514463</v>
      </c>
      <c r="B164" s="29" t="s">
        <v>6</v>
      </c>
      <c r="C164" s="32">
        <v>1233</v>
      </c>
      <c r="D164" s="30">
        <v>43842</v>
      </c>
      <c r="E164" s="29"/>
      <c r="F164" s="29"/>
    </row>
    <row r="165" spans="1:6" x14ac:dyDescent="0.3">
      <c r="A165" s="27">
        <v>143923</v>
      </c>
      <c r="B165" s="27" t="s">
        <v>6</v>
      </c>
      <c r="C165" s="33">
        <v>1531</v>
      </c>
      <c r="D165" s="31">
        <v>43842</v>
      </c>
      <c r="E165" s="27"/>
      <c r="F165" s="27"/>
    </row>
    <row r="166" spans="1:6" x14ac:dyDescent="0.3">
      <c r="A166" s="29">
        <v>710711</v>
      </c>
      <c r="B166" s="29" t="s">
        <v>6</v>
      </c>
      <c r="C166" s="32">
        <v>1439</v>
      </c>
      <c r="D166" s="30">
        <v>43831</v>
      </c>
      <c r="E166" s="29"/>
      <c r="F166" s="29"/>
    </row>
    <row r="167" spans="1:6" x14ac:dyDescent="0.3">
      <c r="A167" s="27">
        <v>608863</v>
      </c>
      <c r="B167" s="27" t="s">
        <v>6</v>
      </c>
      <c r="C167" s="27">
        <v>807</v>
      </c>
      <c r="D167" s="31">
        <v>43831</v>
      </c>
      <c r="E167" s="27"/>
      <c r="F167" s="27"/>
    </row>
    <row r="168" spans="1:6" x14ac:dyDescent="0.3">
      <c r="A168" s="29">
        <v>388978</v>
      </c>
      <c r="B168" s="29" t="s">
        <v>6</v>
      </c>
      <c r="C168" s="32">
        <v>2641</v>
      </c>
      <c r="D168" s="30">
        <v>43832</v>
      </c>
      <c r="E168" s="29"/>
      <c r="F168" s="29"/>
    </row>
    <row r="169" spans="1:6" x14ac:dyDescent="0.3">
      <c r="A169" s="27">
        <v>209116</v>
      </c>
      <c r="B169" s="27" t="s">
        <v>6</v>
      </c>
      <c r="C169" s="33">
        <v>2708</v>
      </c>
      <c r="D169" s="31">
        <v>43832</v>
      </c>
      <c r="E169" s="27"/>
      <c r="F169" s="27"/>
    </row>
    <row r="170" spans="1:6" x14ac:dyDescent="0.3">
      <c r="A170" s="29">
        <v>123693</v>
      </c>
      <c r="B170" s="29" t="s">
        <v>6</v>
      </c>
      <c r="C170" s="32">
        <v>2632</v>
      </c>
      <c r="D170" s="30">
        <v>43836</v>
      </c>
      <c r="E170" s="29"/>
      <c r="F170" s="29"/>
    </row>
    <row r="171" spans="1:6" x14ac:dyDescent="0.3">
      <c r="A171" s="27">
        <v>670662</v>
      </c>
      <c r="B171" s="27" t="s">
        <v>6</v>
      </c>
      <c r="C171" s="33">
        <v>1583</v>
      </c>
      <c r="D171" s="31">
        <v>43836</v>
      </c>
      <c r="E171" s="27"/>
      <c r="F171" s="27"/>
    </row>
    <row r="172" spans="1:6" x14ac:dyDescent="0.3">
      <c r="A172" s="29">
        <v>868182</v>
      </c>
      <c r="B172" s="29" t="s">
        <v>6</v>
      </c>
      <c r="C172" s="29">
        <v>571</v>
      </c>
      <c r="D172" s="30">
        <v>43837</v>
      </c>
      <c r="E172" s="29"/>
      <c r="F172" s="29"/>
    </row>
    <row r="173" spans="1:6" x14ac:dyDescent="0.3">
      <c r="A173" s="27">
        <v>121808</v>
      </c>
      <c r="B173" s="27" t="s">
        <v>6</v>
      </c>
      <c r="C173" s="33">
        <v>2696</v>
      </c>
      <c r="D173" s="31">
        <v>43838</v>
      </c>
      <c r="E173" s="27"/>
      <c r="F173" s="27"/>
    </row>
    <row r="174" spans="1:6" x14ac:dyDescent="0.3">
      <c r="A174" s="29">
        <v>626543</v>
      </c>
      <c r="B174" s="29" t="s">
        <v>6</v>
      </c>
      <c r="C174" s="32">
        <v>1565</v>
      </c>
      <c r="D174" s="30">
        <v>43840</v>
      </c>
      <c r="E174" s="29"/>
      <c r="F174" s="29"/>
    </row>
    <row r="175" spans="1:6" x14ac:dyDescent="0.3">
      <c r="A175" s="27">
        <v>374010</v>
      </c>
      <c r="B175" s="27" t="s">
        <v>6</v>
      </c>
      <c r="C175" s="33">
        <v>1249</v>
      </c>
      <c r="D175" s="31">
        <v>43840</v>
      </c>
      <c r="E175" s="27"/>
      <c r="F175" s="27"/>
    </row>
    <row r="176" spans="1:6" x14ac:dyDescent="0.3">
      <c r="A176" s="29">
        <v>448428</v>
      </c>
      <c r="B176" s="29" t="s">
        <v>6</v>
      </c>
      <c r="C176" s="29">
        <v>357</v>
      </c>
      <c r="D176" s="30">
        <v>43841</v>
      </c>
      <c r="E176" s="29"/>
      <c r="F176" s="29"/>
    </row>
    <row r="177" spans="1:6" x14ac:dyDescent="0.3">
      <c r="A177" s="27">
        <v>721092</v>
      </c>
      <c r="B177" s="27" t="s">
        <v>6</v>
      </c>
      <c r="C177" s="33">
        <v>1013</v>
      </c>
      <c r="D177" s="31">
        <v>43842</v>
      </c>
      <c r="E177" s="27"/>
      <c r="F177" s="27"/>
    </row>
    <row r="178" spans="1:6" x14ac:dyDescent="0.3">
      <c r="A178" s="29">
        <v>217341</v>
      </c>
      <c r="B178" s="29" t="s">
        <v>6</v>
      </c>
      <c r="C178" s="29">
        <v>278</v>
      </c>
      <c r="D178" s="30">
        <v>43832</v>
      </c>
      <c r="E178" s="29"/>
      <c r="F178" s="29"/>
    </row>
    <row r="179" spans="1:6" x14ac:dyDescent="0.3">
      <c r="A179" s="27">
        <v>442121</v>
      </c>
      <c r="B179" s="27" t="s">
        <v>6</v>
      </c>
      <c r="C179" s="33">
        <v>2428</v>
      </c>
      <c r="D179" s="31">
        <v>43833</v>
      </c>
      <c r="E179" s="27"/>
      <c r="F179" s="27"/>
    </row>
    <row r="180" spans="1:6" x14ac:dyDescent="0.3">
      <c r="A180" s="29">
        <v>544855</v>
      </c>
      <c r="B180" s="29" t="s">
        <v>6</v>
      </c>
      <c r="C180" s="32">
        <v>1767</v>
      </c>
      <c r="D180" s="30">
        <v>43839</v>
      </c>
      <c r="E180" s="29"/>
      <c r="F180" s="29"/>
    </row>
    <row r="181" spans="1:6" x14ac:dyDescent="0.3">
      <c r="A181" s="27">
        <v>158597</v>
      </c>
      <c r="B181" s="27" t="s">
        <v>6</v>
      </c>
      <c r="C181" s="33">
        <v>1393</v>
      </c>
      <c r="D181" s="31">
        <v>43840</v>
      </c>
      <c r="E181" s="27"/>
      <c r="F181" s="27"/>
    </row>
    <row r="182" spans="1:6" x14ac:dyDescent="0.3">
      <c r="A182" s="29">
        <v>358353</v>
      </c>
      <c r="B182" s="29" t="s">
        <v>6</v>
      </c>
      <c r="C182" s="29">
        <v>260</v>
      </c>
      <c r="D182" s="30">
        <v>43832</v>
      </c>
      <c r="E182" s="29"/>
      <c r="F182" s="29"/>
    </row>
    <row r="183" spans="1:6" x14ac:dyDescent="0.3">
      <c r="A183" s="27">
        <v>864409</v>
      </c>
      <c r="B183" s="27" t="s">
        <v>6</v>
      </c>
      <c r="C183" s="33">
        <v>2470</v>
      </c>
      <c r="D183" s="31">
        <v>43474</v>
      </c>
      <c r="E183" s="27"/>
      <c r="F183" s="27"/>
    </row>
    <row r="184" spans="1:6" x14ac:dyDescent="0.3">
      <c r="A184" s="29">
        <v>520865</v>
      </c>
      <c r="B184" s="29" t="s">
        <v>6</v>
      </c>
      <c r="C184" s="32">
        <v>1743</v>
      </c>
      <c r="D184" s="30">
        <v>43475</v>
      </c>
      <c r="E184" s="29"/>
      <c r="F184" s="29"/>
    </row>
    <row r="185" spans="1:6" x14ac:dyDescent="0.3">
      <c r="A185" s="27">
        <v>898886</v>
      </c>
      <c r="B185" s="27" t="s">
        <v>6</v>
      </c>
      <c r="C185" s="33">
        <v>2914</v>
      </c>
      <c r="D185" s="31">
        <v>43840</v>
      </c>
      <c r="E185" s="27"/>
      <c r="F185" s="27"/>
    </row>
    <row r="186" spans="1:6" x14ac:dyDescent="0.3">
      <c r="A186" s="29">
        <v>429735</v>
      </c>
      <c r="B186" s="29" t="s">
        <v>6</v>
      </c>
      <c r="C186" s="32">
        <v>1731</v>
      </c>
      <c r="D186" s="30">
        <v>43840</v>
      </c>
      <c r="E186" s="29"/>
      <c r="F186" s="29"/>
    </row>
    <row r="187" spans="1:6" x14ac:dyDescent="0.3">
      <c r="A187" s="27">
        <v>778322</v>
      </c>
      <c r="B187" s="27" t="s">
        <v>6</v>
      </c>
      <c r="C187" s="27">
        <v>700</v>
      </c>
      <c r="D187" s="31">
        <v>43841</v>
      </c>
      <c r="E187" s="27"/>
      <c r="F187" s="27"/>
    </row>
    <row r="188" spans="1:6" x14ac:dyDescent="0.3">
      <c r="A188" s="29">
        <v>754823</v>
      </c>
      <c r="B188" s="29" t="s">
        <v>6</v>
      </c>
      <c r="C188" s="32">
        <v>2222</v>
      </c>
      <c r="D188" s="30">
        <v>43476</v>
      </c>
      <c r="E188" s="29"/>
      <c r="F188" s="29"/>
    </row>
    <row r="189" spans="1:6" x14ac:dyDescent="0.3">
      <c r="A189" s="27">
        <v>763666</v>
      </c>
      <c r="B189" s="27" t="s">
        <v>6</v>
      </c>
      <c r="C189" s="33">
        <v>1177</v>
      </c>
      <c r="D189" s="31">
        <v>43841</v>
      </c>
      <c r="E189" s="27"/>
      <c r="F189" s="27"/>
    </row>
    <row r="190" spans="1:6" x14ac:dyDescent="0.3">
      <c r="A190" s="29">
        <v>364025</v>
      </c>
      <c r="B190" s="29" t="s">
        <v>6</v>
      </c>
      <c r="C190" s="32">
        <v>1922</v>
      </c>
      <c r="D190" s="30">
        <v>43476</v>
      </c>
      <c r="E190" s="29"/>
      <c r="F190" s="29"/>
    </row>
    <row r="191" spans="1:6" x14ac:dyDescent="0.3">
      <c r="A191" s="27">
        <v>690780</v>
      </c>
      <c r="B191" s="27" t="s">
        <v>6</v>
      </c>
      <c r="C191" s="33">
        <v>1158</v>
      </c>
      <c r="D191" s="31">
        <v>43833</v>
      </c>
      <c r="E191" s="27"/>
      <c r="F191" s="27"/>
    </row>
    <row r="192" spans="1:6" x14ac:dyDescent="0.3">
      <c r="A192" s="29">
        <v>216326</v>
      </c>
      <c r="B192" s="29" t="s">
        <v>6</v>
      </c>
      <c r="C192" s="32">
        <v>1614</v>
      </c>
      <c r="D192" s="30">
        <v>43834</v>
      </c>
      <c r="E192" s="29"/>
      <c r="F192" s="29"/>
    </row>
    <row r="193" spans="1:6" x14ac:dyDescent="0.3">
      <c r="A193" s="27">
        <v>844763</v>
      </c>
      <c r="B193" s="27" t="s">
        <v>6</v>
      </c>
      <c r="C193" s="33">
        <v>2535</v>
      </c>
      <c r="D193" s="31">
        <v>43834</v>
      </c>
      <c r="E193" s="27"/>
      <c r="F193" s="27"/>
    </row>
    <row r="194" spans="1:6" x14ac:dyDescent="0.3">
      <c r="A194" s="29">
        <v>251968</v>
      </c>
      <c r="B194" s="29" t="s">
        <v>6</v>
      </c>
      <c r="C194" s="32">
        <v>2851</v>
      </c>
      <c r="D194" s="30">
        <v>43835</v>
      </c>
      <c r="E194" s="29"/>
      <c r="F194" s="29"/>
    </row>
    <row r="195" spans="1:6" x14ac:dyDescent="0.3">
      <c r="A195" s="27">
        <v>408804</v>
      </c>
      <c r="B195" s="27" t="s">
        <v>6</v>
      </c>
      <c r="C195" s="33">
        <v>2559</v>
      </c>
      <c r="D195" s="31">
        <v>43838</v>
      </c>
      <c r="E195" s="27"/>
      <c r="F195" s="27"/>
    </row>
    <row r="196" spans="1:6" x14ac:dyDescent="0.3">
      <c r="A196" s="29">
        <v>609851</v>
      </c>
      <c r="B196" s="29" t="s">
        <v>6</v>
      </c>
      <c r="C196" s="29">
        <v>267</v>
      </c>
      <c r="D196" s="30">
        <v>43475</v>
      </c>
      <c r="E196" s="29"/>
      <c r="F196" s="29"/>
    </row>
    <row r="197" spans="1:6" x14ac:dyDescent="0.3">
      <c r="A197" s="27">
        <v>332447</v>
      </c>
      <c r="B197" s="27" t="s">
        <v>6</v>
      </c>
      <c r="C197" s="33">
        <v>1085</v>
      </c>
      <c r="D197" s="31">
        <v>43840</v>
      </c>
      <c r="E197" s="27"/>
      <c r="F197" s="27"/>
    </row>
    <row r="198" spans="1:6" x14ac:dyDescent="0.3">
      <c r="A198" s="29">
        <v>837170</v>
      </c>
      <c r="B198" s="29" t="s">
        <v>6</v>
      </c>
      <c r="C198" s="32">
        <v>1175</v>
      </c>
      <c r="D198" s="30">
        <v>43840</v>
      </c>
      <c r="E198" s="29"/>
      <c r="F198" s="29"/>
    </row>
    <row r="199" spans="1:6" x14ac:dyDescent="0.3">
      <c r="A199" s="27">
        <v>117162</v>
      </c>
      <c r="B199" s="27" t="s">
        <v>6</v>
      </c>
      <c r="C199" s="33">
        <v>2007</v>
      </c>
      <c r="D199" s="31">
        <v>43476</v>
      </c>
      <c r="E199" s="27"/>
      <c r="F199" s="27"/>
    </row>
    <row r="200" spans="1:6" x14ac:dyDescent="0.3">
      <c r="A200" s="29">
        <v>708450</v>
      </c>
      <c r="B200" s="29" t="s">
        <v>6</v>
      </c>
      <c r="C200" s="32">
        <v>2151</v>
      </c>
      <c r="D200" s="30">
        <v>43476</v>
      </c>
      <c r="E200" s="29"/>
      <c r="F200" s="29"/>
    </row>
    <row r="201" spans="1:6" x14ac:dyDescent="0.3">
      <c r="A201" s="27">
        <v>855262</v>
      </c>
      <c r="B201" s="27" t="s">
        <v>6</v>
      </c>
      <c r="C201" s="27">
        <v>914</v>
      </c>
      <c r="D201" s="31">
        <v>43842</v>
      </c>
      <c r="E201" s="27"/>
      <c r="F201" s="27"/>
    </row>
    <row r="202" spans="1:6" x14ac:dyDescent="0.3">
      <c r="A202" s="29">
        <v>809091</v>
      </c>
      <c r="B202" s="29" t="s">
        <v>6</v>
      </c>
      <c r="C202" s="29">
        <v>293</v>
      </c>
      <c r="D202" s="30">
        <v>43842</v>
      </c>
      <c r="E202" s="29"/>
      <c r="F202" s="29"/>
    </row>
    <row r="203" spans="1:6" x14ac:dyDescent="0.3">
      <c r="A203" s="27">
        <v>170761</v>
      </c>
      <c r="B203" s="27" t="s">
        <v>6</v>
      </c>
      <c r="C203" s="27">
        <v>723</v>
      </c>
      <c r="D203" s="31">
        <v>43834</v>
      </c>
      <c r="E203" s="27"/>
      <c r="F203" s="27"/>
    </row>
    <row r="204" spans="1:6" x14ac:dyDescent="0.3">
      <c r="A204" s="29">
        <v>203604</v>
      </c>
      <c r="B204" s="29" t="s">
        <v>7</v>
      </c>
      <c r="C204" s="29">
        <v>921</v>
      </c>
      <c r="D204" s="30">
        <v>43833</v>
      </c>
      <c r="E204" s="29"/>
      <c r="F204" s="29"/>
    </row>
    <row r="205" spans="1:6" x14ac:dyDescent="0.3">
      <c r="A205" s="27">
        <v>830805</v>
      </c>
      <c r="B205" s="27" t="s">
        <v>7</v>
      </c>
      <c r="C205" s="33">
        <v>2518</v>
      </c>
      <c r="D205" s="31">
        <v>43836</v>
      </c>
      <c r="E205" s="27"/>
      <c r="F205" s="27"/>
    </row>
    <row r="206" spans="1:6" x14ac:dyDescent="0.3">
      <c r="A206" s="29">
        <v>138739</v>
      </c>
      <c r="B206" s="29" t="s">
        <v>7</v>
      </c>
      <c r="C206" s="32">
        <v>1899</v>
      </c>
      <c r="D206" s="30">
        <v>43836</v>
      </c>
      <c r="E206" s="29"/>
      <c r="F206" s="29"/>
    </row>
    <row r="207" spans="1:6" x14ac:dyDescent="0.3">
      <c r="A207" s="27">
        <v>830819</v>
      </c>
      <c r="B207" s="27" t="s">
        <v>7</v>
      </c>
      <c r="C207" s="33">
        <v>1545</v>
      </c>
      <c r="D207" s="31">
        <v>43836</v>
      </c>
      <c r="E207" s="27"/>
      <c r="F207" s="27"/>
    </row>
    <row r="208" spans="1:6" x14ac:dyDescent="0.3">
      <c r="A208" s="29">
        <v>249098</v>
      </c>
      <c r="B208" s="29" t="s">
        <v>7</v>
      </c>
      <c r="C208" s="32">
        <v>2470</v>
      </c>
      <c r="D208" s="30">
        <v>43836</v>
      </c>
      <c r="E208" s="29"/>
      <c r="F208" s="29"/>
    </row>
    <row r="209" spans="1:6" x14ac:dyDescent="0.3">
      <c r="A209" s="27">
        <v>252717</v>
      </c>
      <c r="B209" s="27" t="s">
        <v>7</v>
      </c>
      <c r="C209" s="33">
        <v>2666</v>
      </c>
      <c r="D209" s="31">
        <v>43837</v>
      </c>
      <c r="E209" s="27"/>
      <c r="F209" s="27"/>
    </row>
    <row r="210" spans="1:6" x14ac:dyDescent="0.3">
      <c r="A210" s="29">
        <v>440487</v>
      </c>
      <c r="B210" s="29" t="s">
        <v>7</v>
      </c>
      <c r="C210" s="29">
        <v>958</v>
      </c>
      <c r="D210" s="30">
        <v>43838</v>
      </c>
      <c r="E210" s="29"/>
      <c r="F210" s="29"/>
    </row>
    <row r="211" spans="1:6" x14ac:dyDescent="0.3">
      <c r="A211" s="27">
        <v>366159</v>
      </c>
      <c r="B211" s="27" t="s">
        <v>7</v>
      </c>
      <c r="C211" s="33">
        <v>2146</v>
      </c>
      <c r="D211" s="31">
        <v>43839</v>
      </c>
      <c r="E211" s="27"/>
      <c r="F211" s="27"/>
    </row>
    <row r="212" spans="1:6" x14ac:dyDescent="0.3">
      <c r="A212" s="29">
        <v>439030</v>
      </c>
      <c r="B212" s="29" t="s">
        <v>7</v>
      </c>
      <c r="C212" s="29">
        <v>345</v>
      </c>
      <c r="D212" s="30">
        <v>43475</v>
      </c>
      <c r="E212" s="29"/>
      <c r="F212" s="29"/>
    </row>
    <row r="213" spans="1:6" x14ac:dyDescent="0.3">
      <c r="A213" s="27">
        <v>227728</v>
      </c>
      <c r="B213" s="27" t="s">
        <v>7</v>
      </c>
      <c r="C213" s="27">
        <v>615</v>
      </c>
      <c r="D213" s="31">
        <v>43842</v>
      </c>
      <c r="E213" s="27"/>
      <c r="F213" s="27"/>
    </row>
    <row r="214" spans="1:6" x14ac:dyDescent="0.3">
      <c r="A214" s="29">
        <v>353832</v>
      </c>
      <c r="B214" s="29" t="s">
        <v>7</v>
      </c>
      <c r="C214" s="32">
        <v>2214</v>
      </c>
      <c r="D214" s="30">
        <v>43833</v>
      </c>
      <c r="E214" s="29"/>
      <c r="F214" s="29"/>
    </row>
    <row r="215" spans="1:6" x14ac:dyDescent="0.3">
      <c r="A215" s="27">
        <v>142538</v>
      </c>
      <c r="B215" s="27" t="s">
        <v>7</v>
      </c>
      <c r="C215" s="33">
        <v>2301</v>
      </c>
      <c r="D215" s="31">
        <v>43834</v>
      </c>
      <c r="E215" s="27"/>
      <c r="F215" s="27"/>
    </row>
    <row r="216" spans="1:6" x14ac:dyDescent="0.3">
      <c r="A216" s="29">
        <v>892418</v>
      </c>
      <c r="B216" s="29" t="s">
        <v>7</v>
      </c>
      <c r="C216" s="32">
        <v>1376</v>
      </c>
      <c r="D216" s="30">
        <v>43837</v>
      </c>
      <c r="E216" s="29"/>
      <c r="F216" s="29"/>
    </row>
    <row r="217" spans="1:6" x14ac:dyDescent="0.3">
      <c r="A217" s="27">
        <v>459280</v>
      </c>
      <c r="B217" s="27" t="s">
        <v>7</v>
      </c>
      <c r="C217" s="33">
        <v>1830</v>
      </c>
      <c r="D217" s="31">
        <v>43838</v>
      </c>
      <c r="E217" s="27"/>
      <c r="F217" s="27"/>
    </row>
    <row r="218" spans="1:6" x14ac:dyDescent="0.3">
      <c r="A218" s="29">
        <v>539666</v>
      </c>
      <c r="B218" s="29" t="s">
        <v>7</v>
      </c>
      <c r="C218" s="32">
        <v>2498</v>
      </c>
      <c r="D218" s="30">
        <v>43474</v>
      </c>
      <c r="E218" s="29"/>
      <c r="F218" s="29"/>
    </row>
    <row r="219" spans="1:6" x14ac:dyDescent="0.3">
      <c r="A219" s="27">
        <v>625570</v>
      </c>
      <c r="B219" s="27" t="s">
        <v>7</v>
      </c>
      <c r="C219" s="27">
        <v>663</v>
      </c>
      <c r="D219" s="31">
        <v>43475</v>
      </c>
      <c r="E219" s="27"/>
      <c r="F219" s="27"/>
    </row>
    <row r="220" spans="1:6" x14ac:dyDescent="0.3">
      <c r="A220" s="29">
        <v>652401</v>
      </c>
      <c r="B220" s="29" t="s">
        <v>7</v>
      </c>
      <c r="C220" s="32">
        <v>1142</v>
      </c>
      <c r="D220" s="30">
        <v>43836</v>
      </c>
      <c r="E220" s="29"/>
      <c r="F220" s="29"/>
    </row>
    <row r="221" spans="1:6" x14ac:dyDescent="0.3">
      <c r="A221" s="27">
        <v>326089</v>
      </c>
      <c r="B221" s="27" t="s">
        <v>7</v>
      </c>
      <c r="C221" s="33">
        <v>1566</v>
      </c>
      <c r="D221" s="31">
        <v>43840</v>
      </c>
      <c r="E221" s="27"/>
      <c r="F221" s="27"/>
    </row>
    <row r="222" spans="1:6" x14ac:dyDescent="0.3">
      <c r="A222" s="29">
        <v>676869</v>
      </c>
      <c r="B222" s="29" t="s">
        <v>7</v>
      </c>
      <c r="C222" s="29">
        <v>690</v>
      </c>
      <c r="D222" s="30">
        <v>43841</v>
      </c>
      <c r="E222" s="29"/>
      <c r="F222" s="29"/>
    </row>
    <row r="223" spans="1:6" x14ac:dyDescent="0.3">
      <c r="A223" s="27">
        <v>113657</v>
      </c>
      <c r="B223" s="27" t="s">
        <v>7</v>
      </c>
      <c r="C223" s="33">
        <v>1660</v>
      </c>
      <c r="D223" s="31">
        <v>43476</v>
      </c>
      <c r="E223" s="27"/>
      <c r="F223" s="27"/>
    </row>
    <row r="224" spans="1:6" x14ac:dyDescent="0.3">
      <c r="A224" s="29">
        <v>570270</v>
      </c>
      <c r="B224" s="29" t="s">
        <v>7</v>
      </c>
      <c r="C224" s="32">
        <v>1958</v>
      </c>
      <c r="D224" s="30">
        <v>43832</v>
      </c>
      <c r="E224" s="29"/>
      <c r="F224" s="29"/>
    </row>
    <row r="225" spans="1:6" x14ac:dyDescent="0.3">
      <c r="A225" s="27">
        <v>445507</v>
      </c>
      <c r="B225" s="27" t="s">
        <v>7</v>
      </c>
      <c r="C225" s="33">
        <v>1901</v>
      </c>
      <c r="D225" s="31">
        <v>43836</v>
      </c>
      <c r="E225" s="27"/>
      <c r="F225" s="27"/>
    </row>
    <row r="226" spans="1:6" x14ac:dyDescent="0.3">
      <c r="A226" s="29">
        <v>154432</v>
      </c>
      <c r="B226" s="29" t="s">
        <v>7</v>
      </c>
      <c r="C226" s="29">
        <v>544</v>
      </c>
      <c r="D226" s="30">
        <v>43839</v>
      </c>
      <c r="E226" s="29"/>
      <c r="F226" s="29"/>
    </row>
    <row r="227" spans="1:6" x14ac:dyDescent="0.3">
      <c r="A227" s="27">
        <v>806978</v>
      </c>
      <c r="B227" s="27" t="s">
        <v>7</v>
      </c>
      <c r="C227" s="33">
        <v>1797</v>
      </c>
      <c r="D227" s="31">
        <v>43474</v>
      </c>
      <c r="E227" s="27"/>
      <c r="F227" s="27"/>
    </row>
    <row r="228" spans="1:6" x14ac:dyDescent="0.3">
      <c r="A228" s="29">
        <v>637451</v>
      </c>
      <c r="B228" s="29" t="s">
        <v>7</v>
      </c>
      <c r="C228" s="32">
        <v>1287</v>
      </c>
      <c r="D228" s="30">
        <v>43842</v>
      </c>
      <c r="E228" s="29"/>
      <c r="F228" s="29"/>
    </row>
    <row r="229" spans="1:6" x14ac:dyDescent="0.3">
      <c r="A229" s="27">
        <v>494228</v>
      </c>
      <c r="B229" s="27" t="s">
        <v>7</v>
      </c>
      <c r="C229" s="33">
        <v>1706</v>
      </c>
      <c r="D229" s="31">
        <v>43842</v>
      </c>
      <c r="E229" s="27"/>
      <c r="F229" s="27"/>
    </row>
    <row r="230" spans="1:6" x14ac:dyDescent="0.3">
      <c r="A230" s="29">
        <v>801641</v>
      </c>
      <c r="B230" s="29" t="s">
        <v>7</v>
      </c>
      <c r="C230" s="32">
        <v>2031</v>
      </c>
      <c r="D230" s="30">
        <v>43840</v>
      </c>
      <c r="E230" s="29"/>
      <c r="F230" s="29"/>
    </row>
    <row r="231" spans="1:6" x14ac:dyDescent="0.3">
      <c r="A231" s="27">
        <v>823953</v>
      </c>
      <c r="B231" s="27" t="s">
        <v>7</v>
      </c>
      <c r="C231" s="33">
        <v>1967</v>
      </c>
      <c r="D231" s="31">
        <v>43833</v>
      </c>
      <c r="E231" s="27"/>
      <c r="F231" s="27"/>
    </row>
    <row r="232" spans="1:6" x14ac:dyDescent="0.3">
      <c r="A232" s="29">
        <v>539522</v>
      </c>
      <c r="B232" s="29" t="s">
        <v>7</v>
      </c>
      <c r="C232" s="32">
        <v>1859</v>
      </c>
      <c r="D232" s="30">
        <v>43838</v>
      </c>
      <c r="E232" s="29"/>
      <c r="F232" s="29"/>
    </row>
    <row r="233" spans="1:6" x14ac:dyDescent="0.3">
      <c r="A233" s="27">
        <v>873031</v>
      </c>
      <c r="B233" s="27" t="s">
        <v>7</v>
      </c>
      <c r="C233" s="33">
        <v>2851</v>
      </c>
      <c r="D233" s="31">
        <v>43475</v>
      </c>
      <c r="E233" s="27"/>
      <c r="F233" s="27"/>
    </row>
    <row r="234" spans="1:6" x14ac:dyDescent="0.3">
      <c r="A234" s="29">
        <v>574744</v>
      </c>
      <c r="B234" s="29" t="s">
        <v>7</v>
      </c>
      <c r="C234" s="32">
        <v>2021</v>
      </c>
      <c r="D234" s="30">
        <v>43840</v>
      </c>
      <c r="E234" s="29"/>
      <c r="F234" s="29"/>
    </row>
    <row r="235" spans="1:6" x14ac:dyDescent="0.3">
      <c r="A235" s="27">
        <v>130685</v>
      </c>
      <c r="B235" s="27" t="s">
        <v>7</v>
      </c>
      <c r="C235" s="33">
        <v>1138</v>
      </c>
      <c r="D235" s="31">
        <v>43842</v>
      </c>
      <c r="E235" s="27"/>
      <c r="F235" s="27"/>
    </row>
    <row r="236" spans="1:6" x14ac:dyDescent="0.3">
      <c r="A236" s="29">
        <v>150704</v>
      </c>
      <c r="B236" s="29" t="s">
        <v>7</v>
      </c>
      <c r="C236" s="32">
        <v>1159</v>
      </c>
      <c r="D236" s="30">
        <v>43475</v>
      </c>
      <c r="E236" s="29"/>
      <c r="F236" s="29"/>
    </row>
    <row r="237" spans="1:6" x14ac:dyDescent="0.3">
      <c r="A237" s="27">
        <v>779079</v>
      </c>
      <c r="B237" s="27" t="s">
        <v>7</v>
      </c>
      <c r="C237" s="33">
        <v>1385</v>
      </c>
      <c r="D237" s="31">
        <v>43831</v>
      </c>
      <c r="E237" s="27"/>
      <c r="F237" s="27"/>
    </row>
    <row r="238" spans="1:6" x14ac:dyDescent="0.3">
      <c r="A238" s="29">
        <v>746705</v>
      </c>
      <c r="B238" s="29" t="s">
        <v>7</v>
      </c>
      <c r="C238" s="32">
        <v>3627</v>
      </c>
      <c r="D238" s="30">
        <v>43837</v>
      </c>
      <c r="E238" s="29"/>
      <c r="F238" s="29"/>
    </row>
    <row r="239" spans="1:6" x14ac:dyDescent="0.3">
      <c r="A239" s="27">
        <v>594945</v>
      </c>
      <c r="B239" s="27" t="s">
        <v>7</v>
      </c>
      <c r="C239" s="27">
        <v>720</v>
      </c>
      <c r="D239" s="31">
        <v>43474</v>
      </c>
      <c r="E239" s="27"/>
      <c r="F239" s="27"/>
    </row>
    <row r="240" spans="1:6" x14ac:dyDescent="0.3">
      <c r="A240" s="29">
        <v>454312</v>
      </c>
      <c r="B240" s="29" t="s">
        <v>7</v>
      </c>
      <c r="C240" s="32">
        <v>2342</v>
      </c>
      <c r="D240" s="30">
        <v>43841</v>
      </c>
      <c r="E240" s="29"/>
      <c r="F240" s="29"/>
    </row>
    <row r="241" spans="1:6" x14ac:dyDescent="0.3">
      <c r="A241" s="27">
        <v>830981</v>
      </c>
      <c r="B241" s="27" t="s">
        <v>7</v>
      </c>
      <c r="C241" s="33">
        <v>1100</v>
      </c>
      <c r="D241" s="31">
        <v>43477</v>
      </c>
      <c r="E241" s="27"/>
      <c r="F241" s="27"/>
    </row>
    <row r="242" spans="1:6" x14ac:dyDescent="0.3">
      <c r="A242" s="29">
        <v>503244</v>
      </c>
      <c r="B242" s="29" t="s">
        <v>7</v>
      </c>
      <c r="C242" s="29">
        <v>980</v>
      </c>
      <c r="D242" s="30">
        <v>43834</v>
      </c>
      <c r="E242" s="29"/>
      <c r="F242" s="29"/>
    </row>
    <row r="243" spans="1:6" x14ac:dyDescent="0.3">
      <c r="A243" s="27">
        <v>199458</v>
      </c>
      <c r="B243" s="27" t="s">
        <v>7</v>
      </c>
      <c r="C243" s="33">
        <v>1460</v>
      </c>
      <c r="D243" s="31">
        <v>43835</v>
      </c>
      <c r="E243" s="27"/>
      <c r="F243" s="27"/>
    </row>
    <row r="244" spans="1:6" x14ac:dyDescent="0.3">
      <c r="A244" s="29">
        <v>294390</v>
      </c>
      <c r="B244" s="29" t="s">
        <v>7</v>
      </c>
      <c r="C244" s="32">
        <v>1403</v>
      </c>
      <c r="D244" s="30">
        <v>43475</v>
      </c>
      <c r="E244" s="29"/>
      <c r="F244" s="29"/>
    </row>
    <row r="245" spans="1:6" x14ac:dyDescent="0.3">
      <c r="A245" s="27">
        <v>128675</v>
      </c>
      <c r="B245" s="27" t="s">
        <v>7</v>
      </c>
      <c r="C245" s="33">
        <v>2723</v>
      </c>
      <c r="D245" s="31">
        <v>43841</v>
      </c>
      <c r="E245" s="27"/>
      <c r="F245" s="27"/>
    </row>
    <row r="246" spans="1:6" x14ac:dyDescent="0.3">
      <c r="A246" s="29">
        <v>215754</v>
      </c>
      <c r="B246" s="29" t="s">
        <v>7</v>
      </c>
      <c r="C246" s="32">
        <v>1757</v>
      </c>
      <c r="D246" s="30">
        <v>43475</v>
      </c>
      <c r="E246" s="29"/>
      <c r="F246" s="29"/>
    </row>
    <row r="247" spans="1:6" x14ac:dyDescent="0.3">
      <c r="A247" s="27">
        <v>336365</v>
      </c>
      <c r="B247" s="27" t="s">
        <v>7</v>
      </c>
      <c r="C247" s="33">
        <v>2340</v>
      </c>
      <c r="D247" s="31">
        <v>43831</v>
      </c>
      <c r="E247" s="27"/>
      <c r="F247" s="27"/>
    </row>
    <row r="248" spans="1:6" x14ac:dyDescent="0.3">
      <c r="A248" s="29">
        <v>818777</v>
      </c>
      <c r="B248" s="29" t="s">
        <v>7</v>
      </c>
      <c r="C248" s="32">
        <v>2342</v>
      </c>
      <c r="D248" s="30">
        <v>43841</v>
      </c>
      <c r="E248" s="29"/>
      <c r="F248" s="29"/>
    </row>
    <row r="249" spans="1:6" x14ac:dyDescent="0.3">
      <c r="A249" s="27">
        <v>757336</v>
      </c>
      <c r="B249" s="27" t="s">
        <v>7</v>
      </c>
      <c r="C249" s="33">
        <v>1976</v>
      </c>
      <c r="D249" s="31">
        <v>43840</v>
      </c>
      <c r="E249" s="27"/>
      <c r="F249" s="27"/>
    </row>
    <row r="250" spans="1:6" x14ac:dyDescent="0.3">
      <c r="A250" s="29">
        <v>444955</v>
      </c>
      <c r="B250" s="29" t="s">
        <v>7</v>
      </c>
      <c r="C250" s="32">
        <v>2181</v>
      </c>
      <c r="D250" s="30">
        <v>43840</v>
      </c>
      <c r="E250" s="29"/>
      <c r="F250" s="29"/>
    </row>
    <row r="251" spans="1:6" x14ac:dyDescent="0.3">
      <c r="A251" s="27">
        <v>443834</v>
      </c>
      <c r="B251" s="27" t="s">
        <v>7</v>
      </c>
      <c r="C251" s="33">
        <v>2500</v>
      </c>
      <c r="D251" s="31">
        <v>43476</v>
      </c>
      <c r="E251" s="27"/>
      <c r="F251" s="27"/>
    </row>
    <row r="252" spans="1:6" x14ac:dyDescent="0.3">
      <c r="A252" s="29">
        <v>119754</v>
      </c>
      <c r="B252" s="29" t="s">
        <v>7</v>
      </c>
      <c r="C252" s="29">
        <v>488</v>
      </c>
      <c r="D252" s="30">
        <v>43832</v>
      </c>
      <c r="E252" s="29"/>
      <c r="F252" s="29"/>
    </row>
    <row r="253" spans="1:6" x14ac:dyDescent="0.3">
      <c r="A253" s="27">
        <v>173001</v>
      </c>
      <c r="B253" s="27" t="s">
        <v>7</v>
      </c>
      <c r="C253" s="33">
        <v>1282</v>
      </c>
      <c r="D253" s="31">
        <v>43836</v>
      </c>
      <c r="E253" s="27"/>
      <c r="F253" s="27"/>
    </row>
    <row r="254" spans="1:6" x14ac:dyDescent="0.3">
      <c r="A254" s="29">
        <v>179673</v>
      </c>
      <c r="B254" s="29" t="s">
        <v>7</v>
      </c>
      <c r="C254" s="32">
        <v>2501</v>
      </c>
      <c r="D254" s="30">
        <v>43833</v>
      </c>
      <c r="E254" s="29"/>
      <c r="F254" s="29"/>
    </row>
    <row r="255" spans="1:6" x14ac:dyDescent="0.3">
      <c r="A255" s="27">
        <v>123331</v>
      </c>
      <c r="B255" s="27" t="s">
        <v>7</v>
      </c>
      <c r="C255" s="27">
        <v>708</v>
      </c>
      <c r="D255" s="31">
        <v>43836</v>
      </c>
      <c r="E255" s="27"/>
      <c r="F255" s="27"/>
    </row>
    <row r="256" spans="1:6" x14ac:dyDescent="0.3">
      <c r="A256" s="29">
        <v>219898</v>
      </c>
      <c r="B256" s="29" t="s">
        <v>7</v>
      </c>
      <c r="C256" s="29">
        <v>645</v>
      </c>
      <c r="D256" s="30">
        <v>43837</v>
      </c>
      <c r="E256" s="29"/>
      <c r="F256" s="29"/>
    </row>
    <row r="257" spans="1:6" x14ac:dyDescent="0.3">
      <c r="A257" s="27">
        <v>141979</v>
      </c>
      <c r="B257" s="27" t="s">
        <v>7</v>
      </c>
      <c r="C257" s="33">
        <v>1562</v>
      </c>
      <c r="D257" s="31">
        <v>43838</v>
      </c>
      <c r="E257" s="27"/>
      <c r="F257" s="27"/>
    </row>
    <row r="258" spans="1:6" x14ac:dyDescent="0.3">
      <c r="A258" s="29">
        <v>781308</v>
      </c>
      <c r="B258" s="29" t="s">
        <v>7</v>
      </c>
      <c r="C258" s="32">
        <v>1283</v>
      </c>
      <c r="D258" s="30">
        <v>43474</v>
      </c>
      <c r="E258" s="29"/>
      <c r="F258" s="29"/>
    </row>
    <row r="259" spans="1:6" x14ac:dyDescent="0.3">
      <c r="A259" s="27">
        <v>711452</v>
      </c>
      <c r="B259" s="27" t="s">
        <v>7</v>
      </c>
      <c r="C259" s="27">
        <v>711</v>
      </c>
      <c r="D259" s="31">
        <v>43842</v>
      </c>
      <c r="E259" s="27"/>
      <c r="F259" s="27"/>
    </row>
    <row r="260" spans="1:6" x14ac:dyDescent="0.3">
      <c r="A260" s="29">
        <v>156617</v>
      </c>
      <c r="B260" s="29" t="s">
        <v>7</v>
      </c>
      <c r="C260" s="32">
        <v>3803</v>
      </c>
      <c r="D260" s="30">
        <v>43834</v>
      </c>
      <c r="E260" s="29"/>
      <c r="F260" s="29"/>
    </row>
    <row r="261" spans="1:6" x14ac:dyDescent="0.3">
      <c r="A261" s="27">
        <v>487819</v>
      </c>
      <c r="B261" s="27" t="s">
        <v>7</v>
      </c>
      <c r="C261" s="33">
        <v>1666</v>
      </c>
      <c r="D261" s="31">
        <v>43835</v>
      </c>
      <c r="E261" s="27"/>
      <c r="F261" s="27"/>
    </row>
    <row r="262" spans="1:6" x14ac:dyDescent="0.3">
      <c r="A262" s="29">
        <v>503591</v>
      </c>
      <c r="B262" s="29" t="s">
        <v>7</v>
      </c>
      <c r="C262" s="29">
        <v>322</v>
      </c>
      <c r="D262" s="30">
        <v>43474</v>
      </c>
      <c r="E262" s="29"/>
      <c r="F262" s="29"/>
    </row>
    <row r="263" spans="1:6" x14ac:dyDescent="0.3">
      <c r="A263" s="27">
        <v>272243</v>
      </c>
      <c r="B263" s="27" t="s">
        <v>7</v>
      </c>
      <c r="C263" s="33">
        <v>2321</v>
      </c>
      <c r="D263" s="31">
        <v>43841</v>
      </c>
      <c r="E263" s="27"/>
      <c r="F263" s="27"/>
    </row>
    <row r="264" spans="1:6" x14ac:dyDescent="0.3">
      <c r="A264" s="29">
        <v>431913</v>
      </c>
      <c r="B264" s="29" t="s">
        <v>7</v>
      </c>
      <c r="C264" s="32">
        <v>1857</v>
      </c>
      <c r="D264" s="30">
        <v>43476</v>
      </c>
      <c r="E264" s="29"/>
      <c r="F264" s="29"/>
    </row>
    <row r="265" spans="1:6" x14ac:dyDescent="0.3">
      <c r="A265" s="27">
        <v>270516</v>
      </c>
      <c r="B265" s="27" t="s">
        <v>7</v>
      </c>
      <c r="C265" s="33">
        <v>1611</v>
      </c>
      <c r="D265" s="31">
        <v>43477</v>
      </c>
      <c r="E265" s="27"/>
      <c r="F265" s="27"/>
    </row>
    <row r="266" spans="1:6" x14ac:dyDescent="0.3">
      <c r="A266" s="29">
        <v>390387</v>
      </c>
      <c r="B266" s="29" t="s">
        <v>7</v>
      </c>
      <c r="C266" s="32">
        <v>2797</v>
      </c>
      <c r="D266" s="30">
        <v>43842</v>
      </c>
      <c r="E266" s="29"/>
      <c r="F266" s="29"/>
    </row>
    <row r="267" spans="1:6" x14ac:dyDescent="0.3">
      <c r="A267" s="27">
        <v>254540</v>
      </c>
      <c r="B267" s="27" t="s">
        <v>7</v>
      </c>
      <c r="C267" s="27">
        <v>334</v>
      </c>
      <c r="D267" s="31">
        <v>43477</v>
      </c>
      <c r="E267" s="27"/>
      <c r="F267" s="27"/>
    </row>
    <row r="268" spans="1:6" x14ac:dyDescent="0.3">
      <c r="A268" s="29">
        <v>724808</v>
      </c>
      <c r="B268" s="29" t="s">
        <v>7</v>
      </c>
      <c r="C268" s="32">
        <v>2328</v>
      </c>
      <c r="D268" s="30">
        <v>43839</v>
      </c>
      <c r="E268" s="29"/>
      <c r="F268" s="29"/>
    </row>
    <row r="269" spans="1:6" x14ac:dyDescent="0.3">
      <c r="A269" s="27">
        <v>561083</v>
      </c>
      <c r="B269" s="27" t="s">
        <v>7</v>
      </c>
      <c r="C269" s="33">
        <v>2313</v>
      </c>
      <c r="D269" s="31">
        <v>43835</v>
      </c>
      <c r="E269" s="27"/>
      <c r="F269" s="27"/>
    </row>
    <row r="270" spans="1:6" x14ac:dyDescent="0.3">
      <c r="A270" s="29">
        <v>352793</v>
      </c>
      <c r="B270" s="29" t="s">
        <v>7</v>
      </c>
      <c r="C270" s="32">
        <v>1804</v>
      </c>
      <c r="D270" s="30">
        <v>43476</v>
      </c>
      <c r="E270" s="29"/>
      <c r="F270" s="29"/>
    </row>
    <row r="271" spans="1:6" x14ac:dyDescent="0.3">
      <c r="A271" s="27">
        <v>742570</v>
      </c>
      <c r="B271" s="27" t="s">
        <v>7</v>
      </c>
      <c r="C271" s="33">
        <v>2072</v>
      </c>
      <c r="D271" s="31">
        <v>43842</v>
      </c>
      <c r="E271" s="27"/>
      <c r="F271" s="27"/>
    </row>
    <row r="272" spans="1:6" x14ac:dyDescent="0.3">
      <c r="A272" s="29">
        <v>121208</v>
      </c>
      <c r="B272" s="29" t="s">
        <v>7</v>
      </c>
      <c r="C272" s="29">
        <v>766</v>
      </c>
      <c r="D272" s="30">
        <v>43831</v>
      </c>
      <c r="E272" s="29"/>
      <c r="F272" s="29"/>
    </row>
    <row r="273" spans="1:6" x14ac:dyDescent="0.3">
      <c r="A273" s="27">
        <v>644686</v>
      </c>
      <c r="B273" s="27" t="s">
        <v>7</v>
      </c>
      <c r="C273" s="33">
        <v>2992</v>
      </c>
      <c r="D273" s="31">
        <v>43475</v>
      </c>
      <c r="E273" s="27"/>
      <c r="F273" s="27"/>
    </row>
    <row r="274" spans="1:6" x14ac:dyDescent="0.3">
      <c r="A274" s="29">
        <v>881771</v>
      </c>
      <c r="B274" s="29" t="s">
        <v>7</v>
      </c>
      <c r="C274" s="32">
        <v>2157</v>
      </c>
      <c r="D274" s="30">
        <v>43842</v>
      </c>
      <c r="E274" s="29"/>
      <c r="F274" s="29"/>
    </row>
    <row r="275" spans="1:6" x14ac:dyDescent="0.3">
      <c r="A275" s="27">
        <v>517456</v>
      </c>
      <c r="B275" s="27" t="s">
        <v>7</v>
      </c>
      <c r="C275" s="27">
        <v>677</v>
      </c>
      <c r="D275" s="31">
        <v>43833</v>
      </c>
      <c r="E275" s="27"/>
      <c r="F275" s="27"/>
    </row>
    <row r="276" spans="1:6" x14ac:dyDescent="0.3">
      <c r="A276" s="29">
        <v>433556</v>
      </c>
      <c r="B276" s="29" t="s">
        <v>7</v>
      </c>
      <c r="C276" s="32">
        <v>1773</v>
      </c>
      <c r="D276" s="30">
        <v>43834</v>
      </c>
      <c r="E276" s="29"/>
      <c r="F276" s="29"/>
    </row>
    <row r="277" spans="1:6" x14ac:dyDescent="0.3">
      <c r="A277" s="27">
        <v>741765</v>
      </c>
      <c r="B277" s="27" t="s">
        <v>7</v>
      </c>
      <c r="C277" s="33">
        <v>2420</v>
      </c>
      <c r="D277" s="31">
        <v>43839</v>
      </c>
      <c r="E277" s="27"/>
      <c r="F277" s="27"/>
    </row>
    <row r="278" spans="1:6" x14ac:dyDescent="0.3">
      <c r="A278" s="29">
        <v>533611</v>
      </c>
      <c r="B278" s="29" t="s">
        <v>7</v>
      </c>
      <c r="C278" s="32">
        <v>2734</v>
      </c>
      <c r="D278" s="30">
        <v>43840</v>
      </c>
      <c r="E278" s="29"/>
      <c r="F278" s="29"/>
    </row>
    <row r="279" spans="1:6" x14ac:dyDescent="0.3">
      <c r="A279" s="27">
        <v>347412</v>
      </c>
      <c r="B279" s="27" t="s">
        <v>7</v>
      </c>
      <c r="C279" s="33">
        <v>1715</v>
      </c>
      <c r="D279" s="31">
        <v>43475</v>
      </c>
      <c r="E279" s="27"/>
      <c r="F279" s="27"/>
    </row>
    <row r="280" spans="1:6" x14ac:dyDescent="0.3">
      <c r="A280" s="29">
        <v>469636</v>
      </c>
      <c r="B280" s="29" t="s">
        <v>7</v>
      </c>
      <c r="C280" s="32">
        <v>1186</v>
      </c>
      <c r="D280" s="30">
        <v>43477</v>
      </c>
      <c r="E280" s="29"/>
      <c r="F280" s="29"/>
    </row>
    <row r="281" spans="1:6" x14ac:dyDescent="0.3">
      <c r="A281" s="27">
        <v>200053</v>
      </c>
      <c r="B281" s="27" t="s">
        <v>7</v>
      </c>
      <c r="C281" s="33">
        <v>2661</v>
      </c>
      <c r="D281" s="31">
        <v>43835</v>
      </c>
      <c r="E281" s="27"/>
      <c r="F281" s="27"/>
    </row>
    <row r="282" spans="1:6" x14ac:dyDescent="0.3">
      <c r="A282" s="29">
        <v>348844</v>
      </c>
      <c r="B282" s="29" t="s">
        <v>7</v>
      </c>
      <c r="C282" s="29">
        <v>983</v>
      </c>
      <c r="D282" s="30">
        <v>43831</v>
      </c>
      <c r="E282" s="29"/>
      <c r="F282" s="29"/>
    </row>
    <row r="283" spans="1:6" x14ac:dyDescent="0.3">
      <c r="A283" s="27">
        <v>541297</v>
      </c>
      <c r="B283" s="27" t="s">
        <v>7</v>
      </c>
      <c r="C283" s="33">
        <v>1298</v>
      </c>
      <c r="D283" s="31">
        <v>43832</v>
      </c>
      <c r="E283" s="27"/>
      <c r="F283" s="27"/>
    </row>
    <row r="284" spans="1:6" x14ac:dyDescent="0.3">
      <c r="A284" s="29">
        <v>280321</v>
      </c>
      <c r="B284" s="29" t="s">
        <v>7</v>
      </c>
      <c r="C284" s="29">
        <v>604</v>
      </c>
      <c r="D284" s="30">
        <v>43836</v>
      </c>
      <c r="E284" s="29"/>
      <c r="F284" s="29"/>
    </row>
    <row r="285" spans="1:6" x14ac:dyDescent="0.3">
      <c r="A285" s="27">
        <v>434964</v>
      </c>
      <c r="B285" s="27" t="s">
        <v>7</v>
      </c>
      <c r="C285" s="33">
        <v>2255</v>
      </c>
      <c r="D285" s="31">
        <v>43837</v>
      </c>
      <c r="E285" s="27"/>
      <c r="F285" s="27"/>
    </row>
    <row r="286" spans="1:6" x14ac:dyDescent="0.3">
      <c r="A286" s="29">
        <v>505218</v>
      </c>
      <c r="B286" s="29" t="s">
        <v>7</v>
      </c>
      <c r="C286" s="32">
        <v>1249</v>
      </c>
      <c r="D286" s="30">
        <v>43840</v>
      </c>
      <c r="E286" s="29"/>
      <c r="F286" s="29"/>
    </row>
    <row r="287" spans="1:6" x14ac:dyDescent="0.3">
      <c r="A287" s="27">
        <v>715966</v>
      </c>
      <c r="B287" s="27" t="s">
        <v>7</v>
      </c>
      <c r="C287" s="27">
        <v>293</v>
      </c>
      <c r="D287" s="31">
        <v>43832</v>
      </c>
      <c r="E287" s="27"/>
      <c r="F287" s="27"/>
    </row>
    <row r="288" spans="1:6" x14ac:dyDescent="0.3">
      <c r="A288" s="29">
        <v>295198</v>
      </c>
      <c r="B288" s="29" t="s">
        <v>7</v>
      </c>
      <c r="C288" s="32">
        <v>2996</v>
      </c>
      <c r="D288" s="30">
        <v>43475</v>
      </c>
      <c r="E288" s="29"/>
      <c r="F288" s="29"/>
    </row>
    <row r="289" spans="1:6" x14ac:dyDescent="0.3">
      <c r="A289" s="27">
        <v>529423</v>
      </c>
      <c r="B289" s="27" t="s">
        <v>7</v>
      </c>
      <c r="C289" s="33">
        <v>2228</v>
      </c>
      <c r="D289" s="31">
        <v>43831</v>
      </c>
      <c r="E289" s="27"/>
      <c r="F289" s="27"/>
    </row>
    <row r="290" spans="1:6" x14ac:dyDescent="0.3">
      <c r="A290" s="29">
        <v>721311</v>
      </c>
      <c r="B290" s="29" t="s">
        <v>7</v>
      </c>
      <c r="C290" s="32">
        <v>1199</v>
      </c>
      <c r="D290" s="30">
        <v>43834</v>
      </c>
      <c r="E290" s="29"/>
      <c r="F290" s="29"/>
    </row>
    <row r="291" spans="1:6" x14ac:dyDescent="0.3">
      <c r="A291" s="27">
        <v>205221</v>
      </c>
      <c r="B291" s="27" t="s">
        <v>7</v>
      </c>
      <c r="C291" s="27">
        <v>200</v>
      </c>
      <c r="D291" s="31">
        <v>43835</v>
      </c>
      <c r="E291" s="27"/>
      <c r="F291" s="27"/>
    </row>
    <row r="292" spans="1:6" x14ac:dyDescent="0.3">
      <c r="A292" s="29">
        <v>397049</v>
      </c>
      <c r="B292" s="29" t="s">
        <v>7</v>
      </c>
      <c r="C292" s="29">
        <v>388</v>
      </c>
      <c r="D292" s="30">
        <v>43839</v>
      </c>
      <c r="E292" s="29"/>
      <c r="F292" s="29"/>
    </row>
    <row r="293" spans="1:6" x14ac:dyDescent="0.3">
      <c r="A293" s="27">
        <v>164574</v>
      </c>
      <c r="B293" s="27" t="s">
        <v>7</v>
      </c>
      <c r="C293" s="33">
        <v>1727</v>
      </c>
      <c r="D293" s="31">
        <v>43475</v>
      </c>
      <c r="E293" s="27"/>
      <c r="F293" s="27"/>
    </row>
    <row r="294" spans="1:6" x14ac:dyDescent="0.3">
      <c r="A294" s="29">
        <v>138137</v>
      </c>
      <c r="B294" s="29" t="s">
        <v>7</v>
      </c>
      <c r="C294" s="32">
        <v>2300</v>
      </c>
      <c r="D294" s="30">
        <v>43842</v>
      </c>
      <c r="E294" s="29"/>
      <c r="F294" s="29"/>
    </row>
    <row r="295" spans="1:6" x14ac:dyDescent="0.3">
      <c r="A295" s="27">
        <v>894001</v>
      </c>
      <c r="B295" s="27" t="s">
        <v>7</v>
      </c>
      <c r="C295" s="27">
        <v>546</v>
      </c>
      <c r="D295" s="31">
        <v>43840</v>
      </c>
      <c r="E295" s="27"/>
      <c r="F295" s="27"/>
    </row>
    <row r="296" spans="1:6" x14ac:dyDescent="0.3">
      <c r="A296" s="29">
        <v>605154</v>
      </c>
      <c r="B296" s="29" t="s">
        <v>7</v>
      </c>
      <c r="C296" s="32">
        <v>1368</v>
      </c>
      <c r="D296" s="30">
        <v>43832</v>
      </c>
      <c r="E296" s="29"/>
      <c r="F296" s="29"/>
    </row>
    <row r="297" spans="1:6" x14ac:dyDescent="0.3">
      <c r="A297" s="27">
        <v>736328</v>
      </c>
      <c r="B297" s="27" t="s">
        <v>8</v>
      </c>
      <c r="C297" s="33">
        <v>2750</v>
      </c>
      <c r="D297" s="31">
        <v>43832</v>
      </c>
      <c r="E297" s="27"/>
      <c r="F297" s="27"/>
    </row>
    <row r="298" spans="1:6" x14ac:dyDescent="0.3">
      <c r="A298" s="29">
        <v>731074</v>
      </c>
      <c r="B298" s="29" t="s">
        <v>8</v>
      </c>
      <c r="C298" s="32">
        <v>1953</v>
      </c>
      <c r="D298" s="30">
        <v>43834</v>
      </c>
      <c r="E298" s="29"/>
      <c r="F298" s="29"/>
    </row>
    <row r="299" spans="1:6" x14ac:dyDescent="0.3">
      <c r="A299" s="27">
        <v>739483</v>
      </c>
      <c r="B299" s="27" t="s">
        <v>8</v>
      </c>
      <c r="C299" s="33">
        <v>4220</v>
      </c>
      <c r="D299" s="31">
        <v>43834</v>
      </c>
      <c r="E299" s="27"/>
      <c r="F299" s="27"/>
    </row>
    <row r="300" spans="1:6" x14ac:dyDescent="0.3">
      <c r="A300" s="29">
        <v>609228</v>
      </c>
      <c r="B300" s="29" t="s">
        <v>8</v>
      </c>
      <c r="C300" s="32">
        <v>1899</v>
      </c>
      <c r="D300" s="30">
        <v>43836</v>
      </c>
      <c r="E300" s="29"/>
      <c r="F300" s="29"/>
    </row>
    <row r="301" spans="1:6" x14ac:dyDescent="0.3">
      <c r="A301" s="27">
        <v>754791</v>
      </c>
      <c r="B301" s="27" t="s">
        <v>8</v>
      </c>
      <c r="C301" s="33">
        <v>1686</v>
      </c>
      <c r="D301" s="31">
        <v>43837</v>
      </c>
      <c r="E301" s="27"/>
      <c r="F301" s="27"/>
    </row>
    <row r="302" spans="1:6" x14ac:dyDescent="0.3">
      <c r="A302" s="29">
        <v>348619</v>
      </c>
      <c r="B302" s="29" t="s">
        <v>8</v>
      </c>
      <c r="C302" s="32">
        <v>2141</v>
      </c>
      <c r="D302" s="30">
        <v>43838</v>
      </c>
      <c r="E302" s="29"/>
      <c r="F302" s="29"/>
    </row>
    <row r="303" spans="1:6" x14ac:dyDescent="0.3">
      <c r="A303" s="27">
        <v>170867</v>
      </c>
      <c r="B303" s="27" t="s">
        <v>8</v>
      </c>
      <c r="C303" s="33">
        <v>1143</v>
      </c>
      <c r="D303" s="31">
        <v>43840</v>
      </c>
      <c r="E303" s="27"/>
      <c r="F303" s="27"/>
    </row>
    <row r="304" spans="1:6" x14ac:dyDescent="0.3">
      <c r="A304" s="29">
        <v>183779</v>
      </c>
      <c r="B304" s="29" t="s">
        <v>8</v>
      </c>
      <c r="C304" s="29">
        <v>615</v>
      </c>
      <c r="D304" s="30">
        <v>43842</v>
      </c>
      <c r="E304" s="29"/>
      <c r="F304" s="29"/>
    </row>
    <row r="305" spans="1:6" x14ac:dyDescent="0.3">
      <c r="A305" s="27">
        <v>304546</v>
      </c>
      <c r="B305" s="27" t="s">
        <v>8</v>
      </c>
      <c r="C305" s="33">
        <v>1989</v>
      </c>
      <c r="D305" s="31">
        <v>43474</v>
      </c>
      <c r="E305" s="27"/>
      <c r="F305" s="27"/>
    </row>
    <row r="306" spans="1:6" x14ac:dyDescent="0.3">
      <c r="A306" s="29">
        <v>182735</v>
      </c>
      <c r="B306" s="29" t="s">
        <v>8</v>
      </c>
      <c r="C306" s="29">
        <v>321</v>
      </c>
      <c r="D306" s="30">
        <v>43476</v>
      </c>
      <c r="E306" s="29"/>
      <c r="F306" s="29"/>
    </row>
    <row r="307" spans="1:6" x14ac:dyDescent="0.3">
      <c r="A307" s="27">
        <v>150101</v>
      </c>
      <c r="B307" s="27" t="s">
        <v>8</v>
      </c>
      <c r="C307" s="27">
        <v>259</v>
      </c>
      <c r="D307" s="31">
        <v>43833</v>
      </c>
      <c r="E307" s="27"/>
      <c r="F307" s="27"/>
    </row>
    <row r="308" spans="1:6" x14ac:dyDescent="0.3">
      <c r="A308" s="29">
        <v>604462</v>
      </c>
      <c r="B308" s="29" t="s">
        <v>8</v>
      </c>
      <c r="C308" s="32">
        <v>1101</v>
      </c>
      <c r="D308" s="30">
        <v>43833</v>
      </c>
      <c r="E308" s="29"/>
      <c r="F308" s="29"/>
    </row>
    <row r="309" spans="1:6" x14ac:dyDescent="0.3">
      <c r="A309" s="27">
        <v>655952</v>
      </c>
      <c r="B309" s="27" t="s">
        <v>8</v>
      </c>
      <c r="C309" s="33">
        <v>2276</v>
      </c>
      <c r="D309" s="31">
        <v>43835</v>
      </c>
      <c r="E309" s="27"/>
      <c r="F309" s="27"/>
    </row>
    <row r="310" spans="1:6" x14ac:dyDescent="0.3">
      <c r="A310" s="29">
        <v>253215</v>
      </c>
      <c r="B310" s="29" t="s">
        <v>8</v>
      </c>
      <c r="C310" s="32">
        <v>2966</v>
      </c>
      <c r="D310" s="30">
        <v>43475</v>
      </c>
      <c r="E310" s="29"/>
      <c r="F310" s="29"/>
    </row>
    <row r="311" spans="1:6" x14ac:dyDescent="0.3">
      <c r="A311" s="27">
        <v>734809</v>
      </c>
      <c r="B311" s="27" t="s">
        <v>8</v>
      </c>
      <c r="C311" s="33">
        <v>1236</v>
      </c>
      <c r="D311" s="31">
        <v>43841</v>
      </c>
      <c r="E311" s="27"/>
      <c r="F311" s="27"/>
    </row>
    <row r="312" spans="1:6" x14ac:dyDescent="0.3">
      <c r="A312" s="29">
        <v>544809</v>
      </c>
      <c r="B312" s="29" t="s">
        <v>8</v>
      </c>
      <c r="C312" s="29">
        <v>941</v>
      </c>
      <c r="D312" s="30">
        <v>43841</v>
      </c>
      <c r="E312" s="29"/>
      <c r="F312" s="29"/>
    </row>
    <row r="313" spans="1:6" x14ac:dyDescent="0.3">
      <c r="A313" s="27">
        <v>580583</v>
      </c>
      <c r="B313" s="27" t="s">
        <v>8</v>
      </c>
      <c r="C313" s="33">
        <v>1916</v>
      </c>
      <c r="D313" s="31">
        <v>43842</v>
      </c>
      <c r="E313" s="27"/>
      <c r="F313" s="27"/>
    </row>
    <row r="314" spans="1:6" x14ac:dyDescent="0.3">
      <c r="A314" s="29">
        <v>283163</v>
      </c>
      <c r="B314" s="29" t="s">
        <v>8</v>
      </c>
      <c r="C314" s="32">
        <v>1865</v>
      </c>
      <c r="D314" s="30">
        <v>43832</v>
      </c>
      <c r="E314" s="29"/>
      <c r="F314" s="29"/>
    </row>
    <row r="315" spans="1:6" x14ac:dyDescent="0.3">
      <c r="A315" s="27">
        <v>558408</v>
      </c>
      <c r="B315" s="27" t="s">
        <v>8</v>
      </c>
      <c r="C315" s="33">
        <v>1074</v>
      </c>
      <c r="D315" s="31">
        <v>43834</v>
      </c>
      <c r="E315" s="27"/>
      <c r="F315" s="27"/>
    </row>
    <row r="316" spans="1:6" x14ac:dyDescent="0.3">
      <c r="A316" s="29">
        <v>788478</v>
      </c>
      <c r="B316" s="29" t="s">
        <v>8</v>
      </c>
      <c r="C316" s="32">
        <v>1907</v>
      </c>
      <c r="D316" s="30">
        <v>43839</v>
      </c>
      <c r="E316" s="29"/>
      <c r="F316" s="29"/>
    </row>
    <row r="317" spans="1:6" x14ac:dyDescent="0.3">
      <c r="A317" s="27">
        <v>397008</v>
      </c>
      <c r="B317" s="27" t="s">
        <v>8</v>
      </c>
      <c r="C317" s="27">
        <v>671</v>
      </c>
      <c r="D317" s="31">
        <v>43475</v>
      </c>
      <c r="E317" s="27"/>
      <c r="F317" s="27"/>
    </row>
    <row r="318" spans="1:6" x14ac:dyDescent="0.3">
      <c r="A318" s="29">
        <v>733366</v>
      </c>
      <c r="B318" s="29" t="s">
        <v>8</v>
      </c>
      <c r="C318" s="32">
        <v>1778</v>
      </c>
      <c r="D318" s="30">
        <v>43477</v>
      </c>
      <c r="E318" s="29"/>
      <c r="F318" s="29"/>
    </row>
    <row r="319" spans="1:6" x14ac:dyDescent="0.3">
      <c r="A319" s="27">
        <v>602865</v>
      </c>
      <c r="B319" s="27" t="s">
        <v>8</v>
      </c>
      <c r="C319" s="33">
        <v>1683</v>
      </c>
      <c r="D319" s="31">
        <v>43837</v>
      </c>
      <c r="E319" s="27"/>
      <c r="F319" s="27"/>
    </row>
    <row r="320" spans="1:6" x14ac:dyDescent="0.3">
      <c r="A320" s="29">
        <v>304458</v>
      </c>
      <c r="B320" s="29" t="s">
        <v>8</v>
      </c>
      <c r="C320" s="32">
        <v>1123</v>
      </c>
      <c r="D320" s="30">
        <v>43838</v>
      </c>
      <c r="E320" s="29"/>
      <c r="F320" s="29"/>
    </row>
    <row r="321" spans="1:6" x14ac:dyDescent="0.3">
      <c r="A321" s="27">
        <v>151329</v>
      </c>
      <c r="B321" s="27" t="s">
        <v>8</v>
      </c>
      <c r="C321" s="33">
        <v>1159</v>
      </c>
      <c r="D321" s="31">
        <v>43475</v>
      </c>
      <c r="E321" s="27"/>
      <c r="F321" s="27"/>
    </row>
    <row r="322" spans="1:6" x14ac:dyDescent="0.3">
      <c r="A322" s="29">
        <v>357838</v>
      </c>
      <c r="B322" s="29" t="s">
        <v>8</v>
      </c>
      <c r="C322" s="32">
        <v>1350</v>
      </c>
      <c r="D322" s="30">
        <v>43832</v>
      </c>
      <c r="E322" s="29"/>
      <c r="F322" s="29"/>
    </row>
    <row r="323" spans="1:6" x14ac:dyDescent="0.3">
      <c r="A323" s="27">
        <v>399302</v>
      </c>
      <c r="B323" s="27" t="s">
        <v>8</v>
      </c>
      <c r="C323" s="27">
        <v>552</v>
      </c>
      <c r="D323" s="31">
        <v>43838</v>
      </c>
      <c r="E323" s="27"/>
      <c r="F323" s="27"/>
    </row>
    <row r="324" spans="1:6" x14ac:dyDescent="0.3">
      <c r="A324" s="29">
        <v>117166</v>
      </c>
      <c r="B324" s="29" t="s">
        <v>8</v>
      </c>
      <c r="C324" s="32">
        <v>1228</v>
      </c>
      <c r="D324" s="30">
        <v>43475</v>
      </c>
      <c r="E324" s="29"/>
      <c r="F324" s="29"/>
    </row>
    <row r="325" spans="1:6" x14ac:dyDescent="0.3">
      <c r="A325" s="27">
        <v>707082</v>
      </c>
      <c r="B325" s="27" t="s">
        <v>8</v>
      </c>
      <c r="C325" s="33">
        <v>1250</v>
      </c>
      <c r="D325" s="31">
        <v>43842</v>
      </c>
      <c r="E325" s="27"/>
      <c r="F325" s="27"/>
    </row>
    <row r="326" spans="1:6" x14ac:dyDescent="0.3">
      <c r="A326" s="29">
        <v>131249</v>
      </c>
      <c r="B326" s="29" t="s">
        <v>8</v>
      </c>
      <c r="C326" s="32">
        <v>1988</v>
      </c>
      <c r="D326" s="30">
        <v>43831</v>
      </c>
      <c r="E326" s="29"/>
      <c r="F326" s="29"/>
    </row>
    <row r="327" spans="1:6" x14ac:dyDescent="0.3">
      <c r="A327" s="27">
        <v>551372</v>
      </c>
      <c r="B327" s="27" t="s">
        <v>8</v>
      </c>
      <c r="C327" s="33">
        <v>1679</v>
      </c>
      <c r="D327" s="31">
        <v>43839</v>
      </c>
      <c r="E327" s="27"/>
      <c r="F327" s="27"/>
    </row>
    <row r="328" spans="1:6" x14ac:dyDescent="0.3">
      <c r="A328" s="29">
        <v>698573</v>
      </c>
      <c r="B328" s="29" t="s">
        <v>8</v>
      </c>
      <c r="C328" s="29">
        <v>727</v>
      </c>
      <c r="D328" s="30">
        <v>43475</v>
      </c>
      <c r="E328" s="29"/>
      <c r="F328" s="29"/>
    </row>
    <row r="329" spans="1:6" x14ac:dyDescent="0.3">
      <c r="A329" s="27">
        <v>504962</v>
      </c>
      <c r="B329" s="27" t="s">
        <v>8</v>
      </c>
      <c r="C329" s="33">
        <v>1403</v>
      </c>
      <c r="D329" s="31">
        <v>43475</v>
      </c>
      <c r="E329" s="27"/>
      <c r="F329" s="27"/>
    </row>
    <row r="330" spans="1:6" x14ac:dyDescent="0.3">
      <c r="A330" s="29">
        <v>657776</v>
      </c>
      <c r="B330" s="29" t="s">
        <v>8</v>
      </c>
      <c r="C330" s="32">
        <v>2076</v>
      </c>
      <c r="D330" s="30">
        <v>43475</v>
      </c>
      <c r="E330" s="29"/>
      <c r="F330" s="29"/>
    </row>
    <row r="331" spans="1:6" x14ac:dyDescent="0.3">
      <c r="A331" s="27">
        <v>691342</v>
      </c>
      <c r="B331" s="27" t="s">
        <v>8</v>
      </c>
      <c r="C331" s="33">
        <v>1135</v>
      </c>
      <c r="D331" s="31">
        <v>43836</v>
      </c>
      <c r="E331" s="27"/>
      <c r="F331" s="27"/>
    </row>
    <row r="332" spans="1:6" x14ac:dyDescent="0.3">
      <c r="A332" s="29">
        <v>493427</v>
      </c>
      <c r="B332" s="29" t="s">
        <v>8</v>
      </c>
      <c r="C332" s="32">
        <v>1645</v>
      </c>
      <c r="D332" s="30">
        <v>43835</v>
      </c>
      <c r="E332" s="29"/>
      <c r="F332" s="29"/>
    </row>
    <row r="333" spans="1:6" x14ac:dyDescent="0.3">
      <c r="A333" s="27">
        <v>271981</v>
      </c>
      <c r="B333" s="27" t="s">
        <v>8</v>
      </c>
      <c r="C333" s="33">
        <v>2876</v>
      </c>
      <c r="D333" s="31">
        <v>43839</v>
      </c>
      <c r="E333" s="27"/>
      <c r="F333" s="27"/>
    </row>
    <row r="334" spans="1:6" x14ac:dyDescent="0.3">
      <c r="A334" s="29">
        <v>766207</v>
      </c>
      <c r="B334" s="29" t="s">
        <v>8</v>
      </c>
      <c r="C334" s="29">
        <v>994</v>
      </c>
      <c r="D334" s="30">
        <v>43474</v>
      </c>
      <c r="E334" s="29"/>
      <c r="F334" s="29"/>
    </row>
    <row r="335" spans="1:6" x14ac:dyDescent="0.3">
      <c r="A335" s="27">
        <v>653226</v>
      </c>
      <c r="B335" s="27" t="s">
        <v>8</v>
      </c>
      <c r="C335" s="33">
        <v>1118</v>
      </c>
      <c r="D335" s="31">
        <v>43841</v>
      </c>
      <c r="E335" s="27"/>
      <c r="F335" s="27"/>
    </row>
    <row r="336" spans="1:6" x14ac:dyDescent="0.3">
      <c r="A336" s="29">
        <v>560670</v>
      </c>
      <c r="B336" s="29" t="s">
        <v>8</v>
      </c>
      <c r="C336" s="32">
        <v>1372</v>
      </c>
      <c r="D336" s="30">
        <v>43842</v>
      </c>
      <c r="E336" s="29"/>
      <c r="F336" s="29"/>
    </row>
    <row r="337" spans="1:6" x14ac:dyDescent="0.3">
      <c r="A337" s="27">
        <v>786700</v>
      </c>
      <c r="B337" s="27" t="s">
        <v>8</v>
      </c>
      <c r="C337" s="33">
        <v>1282</v>
      </c>
      <c r="D337" s="31">
        <v>43836</v>
      </c>
      <c r="E337" s="27"/>
      <c r="F337" s="27"/>
    </row>
    <row r="338" spans="1:6" x14ac:dyDescent="0.3">
      <c r="A338" s="29">
        <v>137921</v>
      </c>
      <c r="B338" s="29" t="s">
        <v>8</v>
      </c>
      <c r="C338" s="29">
        <v>708</v>
      </c>
      <c r="D338" s="30">
        <v>43836</v>
      </c>
      <c r="E338" s="29"/>
      <c r="F338" s="29"/>
    </row>
    <row r="339" spans="1:6" x14ac:dyDescent="0.3">
      <c r="A339" s="27">
        <v>755930</v>
      </c>
      <c r="B339" s="27" t="s">
        <v>8</v>
      </c>
      <c r="C339" s="33">
        <v>2907</v>
      </c>
      <c r="D339" s="31">
        <v>43836</v>
      </c>
      <c r="E339" s="27"/>
      <c r="F339" s="27"/>
    </row>
    <row r="340" spans="1:6" x14ac:dyDescent="0.3">
      <c r="A340" s="29">
        <v>277131</v>
      </c>
      <c r="B340" s="29" t="s">
        <v>8</v>
      </c>
      <c r="C340" s="32">
        <v>1366</v>
      </c>
      <c r="D340" s="30">
        <v>43836</v>
      </c>
      <c r="E340" s="29"/>
      <c r="F340" s="29"/>
    </row>
    <row r="341" spans="1:6" x14ac:dyDescent="0.3">
      <c r="A341" s="27">
        <v>235897</v>
      </c>
      <c r="B341" s="27" t="s">
        <v>8</v>
      </c>
      <c r="C341" s="33">
        <v>2460</v>
      </c>
      <c r="D341" s="31">
        <v>43836</v>
      </c>
      <c r="E341" s="27"/>
      <c r="F341" s="27"/>
    </row>
    <row r="342" spans="1:6" x14ac:dyDescent="0.3">
      <c r="A342" s="29">
        <v>872307</v>
      </c>
      <c r="B342" s="29" t="s">
        <v>8</v>
      </c>
      <c r="C342" s="32">
        <v>1520</v>
      </c>
      <c r="D342" s="30">
        <v>43841</v>
      </c>
      <c r="E342" s="29"/>
      <c r="F342" s="29"/>
    </row>
    <row r="343" spans="1:6" x14ac:dyDescent="0.3">
      <c r="A343" s="27">
        <v>103888</v>
      </c>
      <c r="B343" s="27" t="s">
        <v>8</v>
      </c>
      <c r="C343" s="27">
        <v>711</v>
      </c>
      <c r="D343" s="31">
        <v>43842</v>
      </c>
      <c r="E343" s="27"/>
      <c r="F343" s="27"/>
    </row>
    <row r="344" spans="1:6" x14ac:dyDescent="0.3">
      <c r="A344" s="29">
        <v>545954</v>
      </c>
      <c r="B344" s="29" t="s">
        <v>8</v>
      </c>
      <c r="C344" s="32">
        <v>1375</v>
      </c>
      <c r="D344" s="30">
        <v>43477</v>
      </c>
      <c r="E344" s="29"/>
      <c r="F344" s="29"/>
    </row>
    <row r="345" spans="1:6" x14ac:dyDescent="0.3">
      <c r="A345" s="27">
        <v>480891</v>
      </c>
      <c r="B345" s="27" t="s">
        <v>8</v>
      </c>
      <c r="C345" s="27">
        <v>635</v>
      </c>
      <c r="D345" s="31">
        <v>43842</v>
      </c>
      <c r="E345" s="27"/>
      <c r="F345" s="27"/>
    </row>
    <row r="346" spans="1:6" x14ac:dyDescent="0.3">
      <c r="A346" s="29">
        <v>444725</v>
      </c>
      <c r="B346" s="29" t="s">
        <v>8</v>
      </c>
      <c r="C346" s="32">
        <v>2071</v>
      </c>
      <c r="D346" s="30">
        <v>43839</v>
      </c>
      <c r="E346" s="29"/>
      <c r="F346" s="29"/>
    </row>
    <row r="347" spans="1:6" x14ac:dyDescent="0.3">
      <c r="A347" s="27">
        <v>131700</v>
      </c>
      <c r="B347" s="27" t="s">
        <v>8</v>
      </c>
      <c r="C347" s="33">
        <v>1269</v>
      </c>
      <c r="D347" s="31">
        <v>43840</v>
      </c>
      <c r="E347" s="27"/>
      <c r="F347" s="27"/>
    </row>
    <row r="348" spans="1:6" x14ac:dyDescent="0.3">
      <c r="A348" s="29">
        <v>256775</v>
      </c>
      <c r="B348" s="29" t="s">
        <v>8</v>
      </c>
      <c r="C348" s="29">
        <v>970</v>
      </c>
      <c r="D348" s="30">
        <v>43476</v>
      </c>
      <c r="E348" s="29"/>
      <c r="F348" s="29"/>
    </row>
    <row r="349" spans="1:6" x14ac:dyDescent="0.3">
      <c r="A349" s="27">
        <v>686661</v>
      </c>
      <c r="B349" s="27" t="s">
        <v>8</v>
      </c>
      <c r="C349" s="33">
        <v>1694</v>
      </c>
      <c r="D349" s="31">
        <v>43841</v>
      </c>
      <c r="E349" s="27"/>
      <c r="F349" s="27"/>
    </row>
    <row r="350" spans="1:6" x14ac:dyDescent="0.3">
      <c r="A350" s="29">
        <v>842675</v>
      </c>
      <c r="B350" s="29" t="s">
        <v>8</v>
      </c>
      <c r="C350" s="32">
        <v>1038</v>
      </c>
      <c r="D350" s="30">
        <v>43836</v>
      </c>
      <c r="E350" s="29"/>
      <c r="F350" s="29"/>
    </row>
    <row r="351" spans="1:6" x14ac:dyDescent="0.3">
      <c r="A351" s="27">
        <v>571542</v>
      </c>
      <c r="B351" s="27" t="s">
        <v>8</v>
      </c>
      <c r="C351" s="33">
        <v>1631</v>
      </c>
      <c r="D351" s="31">
        <v>43837</v>
      </c>
      <c r="E351" s="27"/>
      <c r="F351" s="27"/>
    </row>
    <row r="352" spans="1:6" x14ac:dyDescent="0.3">
      <c r="A352" s="29">
        <v>581556</v>
      </c>
      <c r="B352" s="29" t="s">
        <v>8</v>
      </c>
      <c r="C352" s="29">
        <v>306</v>
      </c>
      <c r="D352" s="30">
        <v>43477</v>
      </c>
      <c r="E352" s="29"/>
      <c r="F352" s="29"/>
    </row>
    <row r="353" spans="1:6" x14ac:dyDescent="0.3">
      <c r="A353" s="27">
        <v>884057</v>
      </c>
      <c r="B353" s="27" t="s">
        <v>8</v>
      </c>
      <c r="C353" s="27">
        <v>579</v>
      </c>
      <c r="D353" s="31">
        <v>43831</v>
      </c>
      <c r="E353" s="27"/>
      <c r="F353" s="27"/>
    </row>
    <row r="354" spans="1:6" x14ac:dyDescent="0.3">
      <c r="A354" s="29">
        <v>761022</v>
      </c>
      <c r="B354" s="29" t="s">
        <v>8</v>
      </c>
      <c r="C354" s="32">
        <v>2240</v>
      </c>
      <c r="D354" s="30">
        <v>43832</v>
      </c>
      <c r="E354" s="29"/>
      <c r="F354" s="29"/>
    </row>
    <row r="355" spans="1:6" x14ac:dyDescent="0.3">
      <c r="A355" s="27">
        <v>215670</v>
      </c>
      <c r="B355" s="27" t="s">
        <v>8</v>
      </c>
      <c r="C355" s="33">
        <v>2993</v>
      </c>
      <c r="D355" s="31">
        <v>43833</v>
      </c>
      <c r="E355" s="27"/>
      <c r="F355" s="27"/>
    </row>
    <row r="356" spans="1:6" x14ac:dyDescent="0.3">
      <c r="A356" s="29">
        <v>272552</v>
      </c>
      <c r="B356" s="29" t="s">
        <v>8</v>
      </c>
      <c r="C356" s="32">
        <v>3521</v>
      </c>
      <c r="D356" s="30">
        <v>43834</v>
      </c>
      <c r="E356" s="29"/>
      <c r="F356" s="29"/>
    </row>
    <row r="357" spans="1:6" x14ac:dyDescent="0.3">
      <c r="A357" s="27">
        <v>120233</v>
      </c>
      <c r="B357" s="27" t="s">
        <v>8</v>
      </c>
      <c r="C357" s="33">
        <v>2039</v>
      </c>
      <c r="D357" s="31">
        <v>43835</v>
      </c>
      <c r="E357" s="27"/>
      <c r="F357" s="27"/>
    </row>
    <row r="358" spans="1:6" x14ac:dyDescent="0.3">
      <c r="A358" s="29">
        <v>702523</v>
      </c>
      <c r="B358" s="29" t="s">
        <v>8</v>
      </c>
      <c r="C358" s="32">
        <v>2574</v>
      </c>
      <c r="D358" s="30">
        <v>43838</v>
      </c>
      <c r="E358" s="29"/>
      <c r="F358" s="29"/>
    </row>
    <row r="359" spans="1:6" x14ac:dyDescent="0.3">
      <c r="A359" s="27">
        <v>267107</v>
      </c>
      <c r="B359" s="27" t="s">
        <v>8</v>
      </c>
      <c r="C359" s="27">
        <v>707</v>
      </c>
      <c r="D359" s="31">
        <v>43839</v>
      </c>
      <c r="E359" s="27"/>
      <c r="F359" s="27"/>
    </row>
    <row r="360" spans="1:6" x14ac:dyDescent="0.3">
      <c r="A360" s="29">
        <v>190154</v>
      </c>
      <c r="B360" s="29" t="s">
        <v>8</v>
      </c>
      <c r="C360" s="32">
        <v>2072</v>
      </c>
      <c r="D360" s="30">
        <v>43842</v>
      </c>
      <c r="E360" s="29"/>
      <c r="F360" s="29"/>
    </row>
    <row r="361" spans="1:6" x14ac:dyDescent="0.3">
      <c r="A361" s="27">
        <v>681348</v>
      </c>
      <c r="B361" s="27" t="s">
        <v>8</v>
      </c>
      <c r="C361" s="27">
        <v>853</v>
      </c>
      <c r="D361" s="31">
        <v>43842</v>
      </c>
      <c r="E361" s="27"/>
      <c r="F361" s="27"/>
    </row>
    <row r="362" spans="1:6" x14ac:dyDescent="0.3">
      <c r="A362" s="29">
        <v>104326</v>
      </c>
      <c r="B362" s="29" t="s">
        <v>8</v>
      </c>
      <c r="C362" s="32">
        <v>3200</v>
      </c>
      <c r="D362" s="30">
        <v>43837</v>
      </c>
      <c r="E362" s="29"/>
      <c r="F362" s="29"/>
    </row>
    <row r="363" spans="1:6" x14ac:dyDescent="0.3">
      <c r="A363" s="27">
        <v>323754</v>
      </c>
      <c r="B363" s="27" t="s">
        <v>8</v>
      </c>
      <c r="C363" s="27">
        <v>472</v>
      </c>
      <c r="D363" s="31">
        <v>43840</v>
      </c>
      <c r="E363" s="27"/>
      <c r="F363" s="27"/>
    </row>
    <row r="364" spans="1:6" x14ac:dyDescent="0.3">
      <c r="A364" s="29">
        <v>382237</v>
      </c>
      <c r="B364" s="29" t="s">
        <v>8</v>
      </c>
      <c r="C364" s="32">
        <v>3165</v>
      </c>
      <c r="D364" s="30">
        <v>43831</v>
      </c>
      <c r="E364" s="29"/>
      <c r="F364" s="29"/>
    </row>
    <row r="365" spans="1:6" x14ac:dyDescent="0.3">
      <c r="A365" s="27">
        <v>424398</v>
      </c>
      <c r="B365" s="27" t="s">
        <v>8</v>
      </c>
      <c r="C365" s="33">
        <v>2629</v>
      </c>
      <c r="D365" s="31">
        <v>43831</v>
      </c>
      <c r="E365" s="27"/>
      <c r="F365" s="27"/>
    </row>
    <row r="366" spans="1:6" x14ac:dyDescent="0.3">
      <c r="A366" s="29">
        <v>821698</v>
      </c>
      <c r="B366" s="29" t="s">
        <v>8</v>
      </c>
      <c r="C366" s="32">
        <v>1433</v>
      </c>
      <c r="D366" s="30">
        <v>43835</v>
      </c>
      <c r="E366" s="29"/>
      <c r="F366" s="29"/>
    </row>
    <row r="367" spans="1:6" x14ac:dyDescent="0.3">
      <c r="A367" s="27">
        <v>550622</v>
      </c>
      <c r="B367" s="27" t="s">
        <v>8</v>
      </c>
      <c r="C367" s="27">
        <v>947</v>
      </c>
      <c r="D367" s="31">
        <v>43474</v>
      </c>
      <c r="E367" s="27"/>
      <c r="F367" s="27"/>
    </row>
    <row r="368" spans="1:6" x14ac:dyDescent="0.3">
      <c r="A368" s="29">
        <v>423355</v>
      </c>
      <c r="B368" s="29" t="s">
        <v>8</v>
      </c>
      <c r="C368" s="29">
        <v>344</v>
      </c>
      <c r="D368" s="30">
        <v>43475</v>
      </c>
      <c r="E368" s="29"/>
      <c r="F368" s="29"/>
    </row>
    <row r="369" spans="1:6" x14ac:dyDescent="0.3">
      <c r="A369" s="27">
        <v>441751</v>
      </c>
      <c r="B369" s="27" t="s">
        <v>8</v>
      </c>
      <c r="C369" s="33">
        <v>2157</v>
      </c>
      <c r="D369" s="31">
        <v>43842</v>
      </c>
      <c r="E369" s="27"/>
      <c r="F369" s="27"/>
    </row>
    <row r="370" spans="1:6" x14ac:dyDescent="0.3">
      <c r="A370" s="29">
        <v>531656</v>
      </c>
      <c r="B370" s="29" t="s">
        <v>8</v>
      </c>
      <c r="C370" s="29">
        <v>270</v>
      </c>
      <c r="D370" s="30">
        <v>43832</v>
      </c>
      <c r="E370" s="29"/>
      <c r="F370" s="29"/>
    </row>
    <row r="371" spans="1:6" x14ac:dyDescent="0.3">
      <c r="A371" s="27">
        <v>261362</v>
      </c>
      <c r="B371" s="27" t="s">
        <v>8</v>
      </c>
      <c r="C371" s="33">
        <v>3422</v>
      </c>
      <c r="D371" s="31">
        <v>43837</v>
      </c>
      <c r="E371" s="27"/>
      <c r="F371" s="27"/>
    </row>
    <row r="372" spans="1:6" x14ac:dyDescent="0.3">
      <c r="A372" s="29">
        <v>723364</v>
      </c>
      <c r="B372" s="29" t="s">
        <v>8</v>
      </c>
      <c r="C372" s="32">
        <v>2734</v>
      </c>
      <c r="D372" s="30">
        <v>43840</v>
      </c>
      <c r="E372" s="29"/>
      <c r="F372" s="29"/>
    </row>
    <row r="373" spans="1:6" x14ac:dyDescent="0.3">
      <c r="A373" s="27">
        <v>519269</v>
      </c>
      <c r="B373" s="27" t="s">
        <v>8</v>
      </c>
      <c r="C373" s="33">
        <v>2548</v>
      </c>
      <c r="D373" s="31">
        <v>43476</v>
      </c>
      <c r="E373" s="27"/>
      <c r="F373" s="27"/>
    </row>
    <row r="374" spans="1:6" x14ac:dyDescent="0.3">
      <c r="A374" s="29">
        <v>410583</v>
      </c>
      <c r="B374" s="29" t="s">
        <v>8</v>
      </c>
      <c r="C374" s="32">
        <v>2761</v>
      </c>
      <c r="D374" s="30">
        <v>43474</v>
      </c>
      <c r="E374" s="29"/>
      <c r="F374" s="29"/>
    </row>
    <row r="375" spans="1:6" x14ac:dyDescent="0.3">
      <c r="A375" s="27">
        <v>665489</v>
      </c>
      <c r="B375" s="27" t="s">
        <v>8</v>
      </c>
      <c r="C375" s="33">
        <v>1659</v>
      </c>
      <c r="D375" s="31">
        <v>43831</v>
      </c>
      <c r="E375" s="27"/>
      <c r="F375" s="27"/>
    </row>
    <row r="376" spans="1:6" x14ac:dyDescent="0.3">
      <c r="A376" s="29">
        <v>479703</v>
      </c>
      <c r="B376" s="29" t="s">
        <v>8</v>
      </c>
      <c r="C376" s="32">
        <v>1190</v>
      </c>
      <c r="D376" s="30">
        <v>43836</v>
      </c>
      <c r="E376" s="29"/>
      <c r="F376" s="29"/>
    </row>
    <row r="377" spans="1:6" x14ac:dyDescent="0.3">
      <c r="A377" s="27">
        <v>148871</v>
      </c>
      <c r="B377" s="27" t="s">
        <v>8</v>
      </c>
      <c r="C377" s="27">
        <v>410</v>
      </c>
      <c r="D377" s="31">
        <v>43840</v>
      </c>
      <c r="E377" s="27"/>
      <c r="F377" s="27"/>
    </row>
    <row r="378" spans="1:6" x14ac:dyDescent="0.3">
      <c r="A378" s="29">
        <v>786473</v>
      </c>
      <c r="B378" s="29" t="s">
        <v>8</v>
      </c>
      <c r="C378" s="32">
        <v>1770</v>
      </c>
      <c r="D378" s="30">
        <v>43477</v>
      </c>
      <c r="E378" s="29"/>
      <c r="F378" s="29"/>
    </row>
    <row r="379" spans="1:6" x14ac:dyDescent="0.3">
      <c r="A379" s="27">
        <v>540063</v>
      </c>
      <c r="B379" s="27" t="s">
        <v>8</v>
      </c>
      <c r="C379" s="33">
        <v>1393</v>
      </c>
      <c r="D379" s="31">
        <v>43840</v>
      </c>
      <c r="E379" s="27"/>
      <c r="F379" s="27"/>
    </row>
    <row r="380" spans="1:6" x14ac:dyDescent="0.3">
      <c r="A380" s="29">
        <v>208984</v>
      </c>
      <c r="B380" s="29" t="s">
        <v>8</v>
      </c>
      <c r="C380" s="32">
        <v>2015</v>
      </c>
      <c r="D380" s="30">
        <v>43477</v>
      </c>
      <c r="E380" s="29"/>
      <c r="F380" s="29"/>
    </row>
    <row r="381" spans="1:6" x14ac:dyDescent="0.3">
      <c r="A381" s="27">
        <v>858624</v>
      </c>
      <c r="B381" s="27" t="s">
        <v>8</v>
      </c>
      <c r="C381" s="27">
        <v>888</v>
      </c>
      <c r="D381" s="31">
        <v>43833</v>
      </c>
      <c r="E381" s="27"/>
      <c r="F381" s="27"/>
    </row>
    <row r="382" spans="1:6" x14ac:dyDescent="0.3">
      <c r="A382" s="29">
        <v>374115</v>
      </c>
      <c r="B382" s="29" t="s">
        <v>8</v>
      </c>
      <c r="C382" s="32">
        <v>2844</v>
      </c>
      <c r="D382" s="30">
        <v>43835</v>
      </c>
      <c r="E382" s="29"/>
      <c r="F382" s="29"/>
    </row>
    <row r="383" spans="1:6" x14ac:dyDescent="0.3">
      <c r="A383" s="27">
        <v>140516</v>
      </c>
      <c r="B383" s="27" t="s">
        <v>8</v>
      </c>
      <c r="C383" s="33">
        <v>2475</v>
      </c>
      <c r="D383" s="31">
        <v>43838</v>
      </c>
      <c r="E383" s="27"/>
      <c r="F383" s="27"/>
    </row>
    <row r="384" spans="1:6" x14ac:dyDescent="0.3">
      <c r="A384" s="29">
        <v>594129</v>
      </c>
      <c r="B384" s="29" t="s">
        <v>8</v>
      </c>
      <c r="C384" s="32">
        <v>1743</v>
      </c>
      <c r="D384" s="30">
        <v>43475</v>
      </c>
      <c r="E384" s="29"/>
      <c r="F384" s="29"/>
    </row>
    <row r="385" spans="1:6" x14ac:dyDescent="0.3">
      <c r="A385" s="27">
        <v>841420</v>
      </c>
      <c r="B385" s="27" t="s">
        <v>8</v>
      </c>
      <c r="C385" s="33">
        <v>2914</v>
      </c>
      <c r="D385" s="31">
        <v>43840</v>
      </c>
      <c r="E385" s="27"/>
      <c r="F385" s="27"/>
    </row>
    <row r="386" spans="1:6" x14ac:dyDescent="0.3">
      <c r="A386" s="29">
        <v>707748</v>
      </c>
      <c r="B386" s="29" t="s">
        <v>8</v>
      </c>
      <c r="C386" s="32">
        <v>1731</v>
      </c>
      <c r="D386" s="30">
        <v>43840</v>
      </c>
      <c r="E386" s="29"/>
      <c r="F386" s="29"/>
    </row>
    <row r="387" spans="1:6" x14ac:dyDescent="0.3">
      <c r="A387" s="27">
        <v>225353</v>
      </c>
      <c r="B387" s="27" t="s">
        <v>8</v>
      </c>
      <c r="C387" s="33">
        <v>1727</v>
      </c>
      <c r="D387" s="31">
        <v>43475</v>
      </c>
      <c r="E387" s="27"/>
      <c r="F387" s="27"/>
    </row>
    <row r="388" spans="1:6" x14ac:dyDescent="0.3">
      <c r="A388" s="29">
        <v>227896</v>
      </c>
      <c r="B388" s="29" t="s">
        <v>8</v>
      </c>
      <c r="C388" s="32">
        <v>1870</v>
      </c>
      <c r="D388" s="30">
        <v>43476</v>
      </c>
      <c r="E388" s="29"/>
      <c r="F388" s="29"/>
    </row>
    <row r="389" spans="1:6" x14ac:dyDescent="0.3">
      <c r="A389" s="27">
        <v>683349</v>
      </c>
      <c r="B389" s="27" t="s">
        <v>8</v>
      </c>
      <c r="C389" s="33">
        <v>2475</v>
      </c>
      <c r="D389" s="31">
        <v>43833</v>
      </c>
      <c r="E389" s="27"/>
      <c r="F389" s="27"/>
    </row>
    <row r="390" spans="1:6" x14ac:dyDescent="0.3">
      <c r="A390" s="29">
        <v>578917</v>
      </c>
      <c r="B390" s="29" t="s">
        <v>8</v>
      </c>
      <c r="C390" s="29">
        <v>546</v>
      </c>
      <c r="D390" s="30">
        <v>43840</v>
      </c>
      <c r="E390" s="29"/>
      <c r="F390" s="29"/>
    </row>
    <row r="391" spans="1:6" x14ac:dyDescent="0.3">
      <c r="A391" s="27">
        <v>194906</v>
      </c>
      <c r="B391" s="27" t="s">
        <v>9</v>
      </c>
      <c r="C391" s="33">
        <v>1619</v>
      </c>
      <c r="D391" s="31">
        <v>43831</v>
      </c>
      <c r="E391" s="27"/>
      <c r="F391" s="27"/>
    </row>
    <row r="392" spans="1:6" x14ac:dyDescent="0.3">
      <c r="A392" s="29">
        <v>858867</v>
      </c>
      <c r="B392" s="29" t="s">
        <v>9</v>
      </c>
      <c r="C392" s="32">
        <v>1321</v>
      </c>
      <c r="D392" s="30">
        <v>43831</v>
      </c>
      <c r="E392" s="29"/>
      <c r="F392" s="29"/>
    </row>
    <row r="393" spans="1:6" x14ac:dyDescent="0.3">
      <c r="A393" s="27">
        <v>649737</v>
      </c>
      <c r="B393" s="27" t="s">
        <v>9</v>
      </c>
      <c r="C393" s="33">
        <v>2178</v>
      </c>
      <c r="D393" s="31">
        <v>43836</v>
      </c>
      <c r="E393" s="27"/>
      <c r="F393" s="27"/>
    </row>
    <row r="394" spans="1:6" x14ac:dyDescent="0.3">
      <c r="A394" s="29">
        <v>361699</v>
      </c>
      <c r="B394" s="29" t="s">
        <v>9</v>
      </c>
      <c r="C394" s="29">
        <v>888</v>
      </c>
      <c r="D394" s="30">
        <v>43836</v>
      </c>
      <c r="E394" s="29"/>
      <c r="F394" s="29"/>
    </row>
    <row r="395" spans="1:6" x14ac:dyDescent="0.3">
      <c r="A395" s="27">
        <v>293680</v>
      </c>
      <c r="B395" s="27" t="s">
        <v>9</v>
      </c>
      <c r="C395" s="33">
        <v>2470</v>
      </c>
      <c r="D395" s="31">
        <v>43836</v>
      </c>
      <c r="E395" s="27"/>
      <c r="F395" s="27"/>
    </row>
    <row r="396" spans="1:6" x14ac:dyDescent="0.3">
      <c r="A396" s="29">
        <v>682634</v>
      </c>
      <c r="B396" s="29" t="s">
        <v>9</v>
      </c>
      <c r="C396" s="32">
        <v>1513</v>
      </c>
      <c r="D396" s="30">
        <v>43842</v>
      </c>
      <c r="E396" s="29"/>
      <c r="F396" s="29"/>
    </row>
    <row r="397" spans="1:6" x14ac:dyDescent="0.3">
      <c r="A397" s="27">
        <v>161388</v>
      </c>
      <c r="B397" s="27" t="s">
        <v>9</v>
      </c>
      <c r="C397" s="33">
        <v>1858</v>
      </c>
      <c r="D397" s="31">
        <v>43832</v>
      </c>
      <c r="E397" s="27"/>
      <c r="F397" s="27"/>
    </row>
    <row r="398" spans="1:6" x14ac:dyDescent="0.3">
      <c r="A398" s="29">
        <v>103112</v>
      </c>
      <c r="B398" s="29" t="s">
        <v>9</v>
      </c>
      <c r="C398" s="32">
        <v>1210</v>
      </c>
      <c r="D398" s="30">
        <v>43833</v>
      </c>
      <c r="E398" s="29"/>
      <c r="F398" s="29"/>
    </row>
    <row r="399" spans="1:6" x14ac:dyDescent="0.3">
      <c r="A399" s="27">
        <v>406431</v>
      </c>
      <c r="B399" s="27" t="s">
        <v>9</v>
      </c>
      <c r="C399" s="33">
        <v>2529</v>
      </c>
      <c r="D399" s="31">
        <v>43837</v>
      </c>
      <c r="E399" s="27"/>
      <c r="F399" s="27"/>
    </row>
    <row r="400" spans="1:6" x14ac:dyDescent="0.3">
      <c r="A400" s="29">
        <v>869055</v>
      </c>
      <c r="B400" s="29" t="s">
        <v>9</v>
      </c>
      <c r="C400" s="32">
        <v>1445</v>
      </c>
      <c r="D400" s="30">
        <v>43839</v>
      </c>
      <c r="E400" s="29"/>
      <c r="F400" s="29"/>
    </row>
    <row r="401" spans="1:6" x14ac:dyDescent="0.3">
      <c r="A401" s="27">
        <v>616987</v>
      </c>
      <c r="B401" s="27" t="s">
        <v>9</v>
      </c>
      <c r="C401" s="27">
        <v>330</v>
      </c>
      <c r="D401" s="31">
        <v>43474</v>
      </c>
      <c r="E401" s="27"/>
      <c r="F401" s="27"/>
    </row>
    <row r="402" spans="1:6" x14ac:dyDescent="0.3">
      <c r="A402" s="29">
        <v>111799</v>
      </c>
      <c r="B402" s="29" t="s">
        <v>9</v>
      </c>
      <c r="C402" s="32">
        <v>2671</v>
      </c>
      <c r="D402" s="30">
        <v>43839</v>
      </c>
      <c r="E402" s="29"/>
      <c r="F402" s="29"/>
    </row>
    <row r="403" spans="1:6" x14ac:dyDescent="0.3">
      <c r="A403" s="27">
        <v>576749</v>
      </c>
      <c r="B403" s="27" t="s">
        <v>9</v>
      </c>
      <c r="C403" s="27">
        <v>766</v>
      </c>
      <c r="D403" s="31">
        <v>43475</v>
      </c>
      <c r="E403" s="27"/>
      <c r="F403" s="27"/>
    </row>
    <row r="404" spans="1:6" x14ac:dyDescent="0.3">
      <c r="A404" s="29">
        <v>238485</v>
      </c>
      <c r="B404" s="29" t="s">
        <v>9</v>
      </c>
      <c r="C404" s="29">
        <v>494</v>
      </c>
      <c r="D404" s="30">
        <v>43475</v>
      </c>
      <c r="E404" s="29"/>
      <c r="F404" s="29"/>
    </row>
    <row r="405" spans="1:6" x14ac:dyDescent="0.3">
      <c r="A405" s="27">
        <v>128044</v>
      </c>
      <c r="B405" s="27" t="s">
        <v>9</v>
      </c>
      <c r="C405" s="33">
        <v>1397</v>
      </c>
      <c r="D405" s="31">
        <v>43840</v>
      </c>
      <c r="E405" s="27"/>
      <c r="F405" s="27"/>
    </row>
    <row r="406" spans="1:6" x14ac:dyDescent="0.3">
      <c r="A406" s="29">
        <v>338090</v>
      </c>
      <c r="B406" s="29" t="s">
        <v>9</v>
      </c>
      <c r="C406" s="32">
        <v>2155</v>
      </c>
      <c r="D406" s="30">
        <v>43842</v>
      </c>
      <c r="E406" s="29"/>
      <c r="F406" s="29"/>
    </row>
    <row r="407" spans="1:6" x14ac:dyDescent="0.3">
      <c r="A407" s="27">
        <v>178855</v>
      </c>
      <c r="B407" s="27" t="s">
        <v>9</v>
      </c>
      <c r="C407" s="27">
        <v>743</v>
      </c>
      <c r="D407" s="31">
        <v>43834</v>
      </c>
      <c r="E407" s="27"/>
      <c r="F407" s="27"/>
    </row>
    <row r="408" spans="1:6" x14ac:dyDescent="0.3">
      <c r="A408" s="29">
        <v>601636</v>
      </c>
      <c r="B408" s="29" t="s">
        <v>9</v>
      </c>
      <c r="C408" s="32">
        <v>1295</v>
      </c>
      <c r="D408" s="30">
        <v>43840</v>
      </c>
      <c r="E408" s="29"/>
      <c r="F408" s="29"/>
    </row>
    <row r="409" spans="1:6" x14ac:dyDescent="0.3">
      <c r="A409" s="27">
        <v>893967</v>
      </c>
      <c r="B409" s="27" t="s">
        <v>9</v>
      </c>
      <c r="C409" s="27">
        <v>214</v>
      </c>
      <c r="D409" s="31">
        <v>43475</v>
      </c>
      <c r="E409" s="27"/>
      <c r="F409" s="27"/>
    </row>
    <row r="410" spans="1:6" x14ac:dyDescent="0.3">
      <c r="A410" s="29">
        <v>403455</v>
      </c>
      <c r="B410" s="29" t="s">
        <v>9</v>
      </c>
      <c r="C410" s="32">
        <v>2145</v>
      </c>
      <c r="D410" s="30">
        <v>43476</v>
      </c>
      <c r="E410" s="29"/>
      <c r="F410" s="29"/>
    </row>
    <row r="411" spans="1:6" x14ac:dyDescent="0.3">
      <c r="A411" s="27">
        <v>866409</v>
      </c>
      <c r="B411" s="27" t="s">
        <v>9</v>
      </c>
      <c r="C411" s="33">
        <v>2852</v>
      </c>
      <c r="D411" s="31">
        <v>43842</v>
      </c>
      <c r="E411" s="27"/>
      <c r="F411" s="27"/>
    </row>
    <row r="412" spans="1:6" x14ac:dyDescent="0.3">
      <c r="A412" s="29">
        <v>765655</v>
      </c>
      <c r="B412" s="29" t="s">
        <v>9</v>
      </c>
      <c r="C412" s="32">
        <v>4244</v>
      </c>
      <c r="D412" s="30">
        <v>43834</v>
      </c>
      <c r="E412" s="29"/>
      <c r="F412" s="29"/>
    </row>
    <row r="413" spans="1:6" x14ac:dyDescent="0.3">
      <c r="A413" s="27">
        <v>732442</v>
      </c>
      <c r="B413" s="27" t="s">
        <v>9</v>
      </c>
      <c r="C413" s="33">
        <v>2580</v>
      </c>
      <c r="D413" s="31">
        <v>43834</v>
      </c>
      <c r="E413" s="27"/>
      <c r="F413" s="27"/>
    </row>
    <row r="414" spans="1:6" x14ac:dyDescent="0.3">
      <c r="A414" s="29">
        <v>745878</v>
      </c>
      <c r="B414" s="29" t="s">
        <v>9</v>
      </c>
      <c r="C414" s="29">
        <v>689</v>
      </c>
      <c r="D414" s="30">
        <v>43836</v>
      </c>
      <c r="E414" s="29"/>
      <c r="F414" s="29"/>
    </row>
    <row r="415" spans="1:6" x14ac:dyDescent="0.3">
      <c r="A415" s="27">
        <v>863607</v>
      </c>
      <c r="B415" s="27" t="s">
        <v>9</v>
      </c>
      <c r="C415" s="33">
        <v>1947</v>
      </c>
      <c r="D415" s="31">
        <v>43839</v>
      </c>
      <c r="E415" s="27"/>
      <c r="F415" s="27"/>
    </row>
    <row r="416" spans="1:6" x14ac:dyDescent="0.3">
      <c r="A416" s="29">
        <v>249563</v>
      </c>
      <c r="B416" s="29" t="s">
        <v>9</v>
      </c>
      <c r="C416" s="29">
        <v>908</v>
      </c>
      <c r="D416" s="30">
        <v>43477</v>
      </c>
      <c r="E416" s="29"/>
      <c r="F416" s="29"/>
    </row>
    <row r="417" spans="1:6" x14ac:dyDescent="0.3">
      <c r="A417" s="27">
        <v>355733</v>
      </c>
      <c r="B417" s="27" t="s">
        <v>9</v>
      </c>
      <c r="C417" s="27">
        <v>831</v>
      </c>
      <c r="D417" s="31">
        <v>43835</v>
      </c>
      <c r="E417" s="27"/>
      <c r="F417" s="27"/>
    </row>
    <row r="418" spans="1:6" x14ac:dyDescent="0.3">
      <c r="A418" s="29">
        <v>654585</v>
      </c>
      <c r="B418" s="29" t="s">
        <v>9</v>
      </c>
      <c r="C418" s="32">
        <v>2851</v>
      </c>
      <c r="D418" s="30">
        <v>43475</v>
      </c>
      <c r="E418" s="29"/>
      <c r="F418" s="29"/>
    </row>
    <row r="419" spans="1:6" x14ac:dyDescent="0.3">
      <c r="A419" s="27">
        <v>725869</v>
      </c>
      <c r="B419" s="27" t="s">
        <v>9</v>
      </c>
      <c r="C419" s="33">
        <v>2021</v>
      </c>
      <c r="D419" s="31">
        <v>43840</v>
      </c>
      <c r="E419" s="27"/>
      <c r="F419" s="27"/>
    </row>
    <row r="420" spans="1:6" x14ac:dyDescent="0.3">
      <c r="A420" s="29">
        <v>882680</v>
      </c>
      <c r="B420" s="29" t="s">
        <v>9</v>
      </c>
      <c r="C420" s="29">
        <v>274</v>
      </c>
      <c r="D420" s="30">
        <v>43842</v>
      </c>
      <c r="E420" s="29"/>
      <c r="F420" s="29"/>
    </row>
    <row r="421" spans="1:6" x14ac:dyDescent="0.3">
      <c r="A421" s="27">
        <v>449939</v>
      </c>
      <c r="B421" s="27" t="s">
        <v>9</v>
      </c>
      <c r="C421" s="33">
        <v>1865</v>
      </c>
      <c r="D421" s="31">
        <v>43832</v>
      </c>
      <c r="E421" s="27"/>
      <c r="F421" s="27"/>
    </row>
    <row r="422" spans="1:6" x14ac:dyDescent="0.3">
      <c r="A422" s="29">
        <v>787606</v>
      </c>
      <c r="B422" s="29" t="s">
        <v>9</v>
      </c>
      <c r="C422" s="32">
        <v>1116</v>
      </c>
      <c r="D422" s="30">
        <v>43832</v>
      </c>
      <c r="E422" s="29"/>
      <c r="F422" s="29"/>
    </row>
    <row r="423" spans="1:6" x14ac:dyDescent="0.3">
      <c r="A423" s="27">
        <v>295574</v>
      </c>
      <c r="B423" s="27" t="s">
        <v>9</v>
      </c>
      <c r="C423" s="33">
        <v>1563</v>
      </c>
      <c r="D423" s="31">
        <v>43835</v>
      </c>
      <c r="E423" s="27"/>
      <c r="F423" s="27"/>
    </row>
    <row r="424" spans="1:6" x14ac:dyDescent="0.3">
      <c r="A424" s="29">
        <v>551997</v>
      </c>
      <c r="B424" s="29" t="s">
        <v>9</v>
      </c>
      <c r="C424" s="29">
        <v>991</v>
      </c>
      <c r="D424" s="30">
        <v>43836</v>
      </c>
      <c r="E424" s="29"/>
      <c r="F424" s="29"/>
    </row>
    <row r="425" spans="1:6" x14ac:dyDescent="0.3">
      <c r="A425" s="27">
        <v>296951</v>
      </c>
      <c r="B425" s="27" t="s">
        <v>9</v>
      </c>
      <c r="C425" s="33">
        <v>1016</v>
      </c>
      <c r="D425" s="31">
        <v>43476</v>
      </c>
      <c r="E425" s="27"/>
      <c r="F425" s="27"/>
    </row>
    <row r="426" spans="1:6" x14ac:dyDescent="0.3">
      <c r="A426" s="29">
        <v>812448</v>
      </c>
      <c r="B426" s="29" t="s">
        <v>9</v>
      </c>
      <c r="C426" s="32">
        <v>2791</v>
      </c>
      <c r="D426" s="30">
        <v>43841</v>
      </c>
      <c r="E426" s="29"/>
      <c r="F426" s="29"/>
    </row>
    <row r="427" spans="1:6" x14ac:dyDescent="0.3">
      <c r="A427" s="27">
        <v>539656</v>
      </c>
      <c r="B427" s="27" t="s">
        <v>9</v>
      </c>
      <c r="C427" s="27">
        <v>570</v>
      </c>
      <c r="D427" s="31">
        <v>43842</v>
      </c>
      <c r="E427" s="27"/>
      <c r="F427" s="27"/>
    </row>
    <row r="428" spans="1:6" x14ac:dyDescent="0.3">
      <c r="A428" s="29">
        <v>348955</v>
      </c>
      <c r="B428" s="29" t="s">
        <v>9</v>
      </c>
      <c r="C428" s="32">
        <v>2487</v>
      </c>
      <c r="D428" s="30">
        <v>43842</v>
      </c>
      <c r="E428" s="29"/>
      <c r="F428" s="29"/>
    </row>
    <row r="429" spans="1:6" x14ac:dyDescent="0.3">
      <c r="A429" s="27">
        <v>137994</v>
      </c>
      <c r="B429" s="27" t="s">
        <v>9</v>
      </c>
      <c r="C429" s="33">
        <v>1118</v>
      </c>
      <c r="D429" s="31">
        <v>43831</v>
      </c>
      <c r="E429" s="27"/>
      <c r="F429" s="27"/>
    </row>
    <row r="430" spans="1:6" x14ac:dyDescent="0.3">
      <c r="A430" s="29">
        <v>779393</v>
      </c>
      <c r="B430" s="29" t="s">
        <v>9</v>
      </c>
      <c r="C430" s="32">
        <v>2844</v>
      </c>
      <c r="D430" s="30">
        <v>43836</v>
      </c>
      <c r="E430" s="29"/>
      <c r="F430" s="29"/>
    </row>
    <row r="431" spans="1:6" x14ac:dyDescent="0.3">
      <c r="A431" s="27">
        <v>443447</v>
      </c>
      <c r="B431" s="27" t="s">
        <v>9</v>
      </c>
      <c r="C431" s="27">
        <v>562</v>
      </c>
      <c r="D431" s="31">
        <v>43839</v>
      </c>
      <c r="E431" s="27"/>
      <c r="F431" s="27"/>
    </row>
    <row r="432" spans="1:6" x14ac:dyDescent="0.3">
      <c r="A432" s="29">
        <v>288662</v>
      </c>
      <c r="B432" s="29" t="s">
        <v>9</v>
      </c>
      <c r="C432" s="32">
        <v>2299</v>
      </c>
      <c r="D432" s="30">
        <v>43475</v>
      </c>
      <c r="E432" s="29"/>
      <c r="F432" s="29"/>
    </row>
    <row r="433" spans="1:6" x14ac:dyDescent="0.3">
      <c r="A433" s="27">
        <v>768268</v>
      </c>
      <c r="B433" s="27" t="s">
        <v>9</v>
      </c>
      <c r="C433" s="33">
        <v>2030</v>
      </c>
      <c r="D433" s="31">
        <v>43841</v>
      </c>
      <c r="E433" s="27"/>
      <c r="F433" s="27"/>
    </row>
    <row r="434" spans="1:6" x14ac:dyDescent="0.3">
      <c r="A434" s="29">
        <v>680427</v>
      </c>
      <c r="B434" s="29" t="s">
        <v>9</v>
      </c>
      <c r="C434" s="29">
        <v>263</v>
      </c>
      <c r="D434" s="30">
        <v>43476</v>
      </c>
      <c r="E434" s="29"/>
      <c r="F434" s="29"/>
    </row>
    <row r="435" spans="1:6" x14ac:dyDescent="0.3">
      <c r="A435" s="27">
        <v>847678</v>
      </c>
      <c r="B435" s="27" t="s">
        <v>9</v>
      </c>
      <c r="C435" s="27">
        <v>887</v>
      </c>
      <c r="D435" s="31">
        <v>43477</v>
      </c>
      <c r="E435" s="27"/>
      <c r="F435" s="27"/>
    </row>
    <row r="436" spans="1:6" x14ac:dyDescent="0.3">
      <c r="A436" s="29">
        <v>421883</v>
      </c>
      <c r="B436" s="29" t="s">
        <v>9</v>
      </c>
      <c r="C436" s="29">
        <v>727</v>
      </c>
      <c r="D436" s="30">
        <v>43832</v>
      </c>
      <c r="E436" s="29"/>
      <c r="F436" s="29"/>
    </row>
    <row r="437" spans="1:6" x14ac:dyDescent="0.3">
      <c r="A437" s="27">
        <v>572044</v>
      </c>
      <c r="B437" s="27" t="s">
        <v>9</v>
      </c>
      <c r="C437" s="33">
        <v>1884</v>
      </c>
      <c r="D437" s="31">
        <v>43838</v>
      </c>
      <c r="E437" s="27"/>
      <c r="F437" s="27"/>
    </row>
    <row r="438" spans="1:6" x14ac:dyDescent="0.3">
      <c r="A438" s="29">
        <v>119027</v>
      </c>
      <c r="B438" s="29" t="s">
        <v>9</v>
      </c>
      <c r="C438" s="32">
        <v>1834</v>
      </c>
      <c r="D438" s="30">
        <v>43474</v>
      </c>
      <c r="E438" s="29"/>
      <c r="F438" s="29"/>
    </row>
    <row r="439" spans="1:6" x14ac:dyDescent="0.3">
      <c r="A439" s="27">
        <v>345233</v>
      </c>
      <c r="B439" s="27" t="s">
        <v>9</v>
      </c>
      <c r="C439" s="33">
        <v>1761</v>
      </c>
      <c r="D439" s="31">
        <v>43833</v>
      </c>
      <c r="E439" s="27"/>
      <c r="F439" s="27"/>
    </row>
    <row r="440" spans="1:6" x14ac:dyDescent="0.3">
      <c r="A440" s="29">
        <v>115306</v>
      </c>
      <c r="B440" s="29" t="s">
        <v>9</v>
      </c>
      <c r="C440" s="29">
        <v>448</v>
      </c>
      <c r="D440" s="30">
        <v>43836</v>
      </c>
      <c r="E440" s="29"/>
      <c r="F440" s="29"/>
    </row>
    <row r="441" spans="1:6" x14ac:dyDescent="0.3">
      <c r="A441" s="27">
        <v>310429</v>
      </c>
      <c r="B441" s="27" t="s">
        <v>9</v>
      </c>
      <c r="C441" s="33">
        <v>2181</v>
      </c>
      <c r="D441" s="31">
        <v>43840</v>
      </c>
      <c r="E441" s="27"/>
      <c r="F441" s="27"/>
    </row>
    <row r="442" spans="1:6" x14ac:dyDescent="0.3">
      <c r="A442" s="29">
        <v>495847</v>
      </c>
      <c r="B442" s="29" t="s">
        <v>9</v>
      </c>
      <c r="C442" s="32">
        <v>1540</v>
      </c>
      <c r="D442" s="30">
        <v>43838</v>
      </c>
      <c r="E442" s="29"/>
      <c r="F442" s="29"/>
    </row>
    <row r="443" spans="1:6" x14ac:dyDescent="0.3">
      <c r="A443" s="27">
        <v>297812</v>
      </c>
      <c r="B443" s="27" t="s">
        <v>9</v>
      </c>
      <c r="C443" s="27">
        <v>490</v>
      </c>
      <c r="D443" s="31">
        <v>43841</v>
      </c>
      <c r="E443" s="27"/>
      <c r="F443" s="27"/>
    </row>
    <row r="444" spans="1:6" x14ac:dyDescent="0.3">
      <c r="A444" s="29">
        <v>702657</v>
      </c>
      <c r="B444" s="29" t="s">
        <v>9</v>
      </c>
      <c r="C444" s="32">
        <v>1362</v>
      </c>
      <c r="D444" s="30">
        <v>43842</v>
      </c>
      <c r="E444" s="29"/>
      <c r="F444" s="29"/>
    </row>
    <row r="445" spans="1:6" x14ac:dyDescent="0.3">
      <c r="A445" s="27">
        <v>629559</v>
      </c>
      <c r="B445" s="27" t="s">
        <v>9</v>
      </c>
      <c r="C445" s="33">
        <v>1094</v>
      </c>
      <c r="D445" s="31">
        <v>43836</v>
      </c>
      <c r="E445" s="27"/>
      <c r="F445" s="27"/>
    </row>
    <row r="446" spans="1:6" x14ac:dyDescent="0.3">
      <c r="A446" s="29">
        <v>496752</v>
      </c>
      <c r="B446" s="29" t="s">
        <v>9</v>
      </c>
      <c r="C446" s="29">
        <v>367</v>
      </c>
      <c r="D446" s="30">
        <v>43475</v>
      </c>
      <c r="E446" s="29"/>
      <c r="F446" s="29"/>
    </row>
    <row r="447" spans="1:6" x14ac:dyDescent="0.3">
      <c r="A447" s="27">
        <v>273665</v>
      </c>
      <c r="B447" s="27" t="s">
        <v>9</v>
      </c>
      <c r="C447" s="27">
        <v>663</v>
      </c>
      <c r="D447" s="31">
        <v>43835</v>
      </c>
      <c r="E447" s="27"/>
      <c r="F447" s="27"/>
    </row>
    <row r="448" spans="1:6" x14ac:dyDescent="0.3">
      <c r="A448" s="29">
        <v>865204</v>
      </c>
      <c r="B448" s="29" t="s">
        <v>9</v>
      </c>
      <c r="C448" s="29">
        <v>819</v>
      </c>
      <c r="D448" s="30">
        <v>43837</v>
      </c>
      <c r="E448" s="29"/>
      <c r="F448" s="29"/>
    </row>
    <row r="449" spans="1:6" x14ac:dyDescent="0.3">
      <c r="A449" s="27">
        <v>203224</v>
      </c>
      <c r="B449" s="27" t="s">
        <v>9</v>
      </c>
      <c r="C449" s="33">
        <v>1580</v>
      </c>
      <c r="D449" s="31">
        <v>43839</v>
      </c>
      <c r="E449" s="27"/>
      <c r="F449" s="27"/>
    </row>
    <row r="450" spans="1:6" x14ac:dyDescent="0.3">
      <c r="A450" s="29">
        <v>361276</v>
      </c>
      <c r="B450" s="29" t="s">
        <v>9</v>
      </c>
      <c r="C450" s="29">
        <v>521</v>
      </c>
      <c r="D450" s="30">
        <v>43842</v>
      </c>
      <c r="E450" s="29"/>
      <c r="F450" s="29"/>
    </row>
    <row r="451" spans="1:6" x14ac:dyDescent="0.3">
      <c r="A451" s="27">
        <v>395290</v>
      </c>
      <c r="B451" s="27" t="s">
        <v>9</v>
      </c>
      <c r="C451" s="27">
        <v>386</v>
      </c>
      <c r="D451" s="31">
        <v>43475</v>
      </c>
      <c r="E451" s="27"/>
      <c r="F451" s="27"/>
    </row>
    <row r="452" spans="1:6" x14ac:dyDescent="0.3">
      <c r="A452" s="29">
        <v>876370</v>
      </c>
      <c r="B452" s="29" t="s">
        <v>9</v>
      </c>
      <c r="C452" s="32">
        <v>3446</v>
      </c>
      <c r="D452" s="30">
        <v>43834</v>
      </c>
      <c r="E452" s="29"/>
      <c r="F452" s="29"/>
    </row>
    <row r="453" spans="1:6" x14ac:dyDescent="0.3">
      <c r="A453" s="27">
        <v>788517</v>
      </c>
      <c r="B453" s="27" t="s">
        <v>9</v>
      </c>
      <c r="C453" s="33">
        <v>1482</v>
      </c>
      <c r="D453" s="31">
        <v>43477</v>
      </c>
      <c r="E453" s="27"/>
      <c r="F453" s="27"/>
    </row>
    <row r="454" spans="1:6" x14ac:dyDescent="0.3">
      <c r="A454" s="29">
        <v>518063</v>
      </c>
      <c r="B454" s="29" t="s">
        <v>9</v>
      </c>
      <c r="C454" s="32">
        <v>1198</v>
      </c>
      <c r="D454" s="30">
        <v>43475</v>
      </c>
      <c r="E454" s="29"/>
      <c r="F454" s="29"/>
    </row>
    <row r="455" spans="1:6" x14ac:dyDescent="0.3">
      <c r="A455" s="27">
        <v>241164</v>
      </c>
      <c r="B455" s="27" t="s">
        <v>9</v>
      </c>
      <c r="C455" s="33">
        <v>1937</v>
      </c>
      <c r="D455" s="31">
        <v>43832</v>
      </c>
      <c r="E455" s="27"/>
      <c r="F455" s="27"/>
    </row>
    <row r="456" spans="1:6" x14ac:dyDescent="0.3">
      <c r="A456" s="29">
        <v>242657</v>
      </c>
      <c r="B456" s="29" t="s">
        <v>9</v>
      </c>
      <c r="C456" s="29">
        <v>792</v>
      </c>
      <c r="D456" s="30">
        <v>43833</v>
      </c>
      <c r="E456" s="29"/>
      <c r="F456" s="29"/>
    </row>
    <row r="457" spans="1:6" x14ac:dyDescent="0.3">
      <c r="A457" s="27">
        <v>327555</v>
      </c>
      <c r="B457" s="27" t="s">
        <v>9</v>
      </c>
      <c r="C457" s="33">
        <v>2811</v>
      </c>
      <c r="D457" s="31">
        <v>43837</v>
      </c>
      <c r="E457" s="27"/>
      <c r="F457" s="27"/>
    </row>
    <row r="458" spans="1:6" x14ac:dyDescent="0.3">
      <c r="A458" s="29">
        <v>363487</v>
      </c>
      <c r="B458" s="29" t="s">
        <v>9</v>
      </c>
      <c r="C458" s="32">
        <v>2441</v>
      </c>
      <c r="D458" s="30">
        <v>43840</v>
      </c>
      <c r="E458" s="29"/>
      <c r="F458" s="29"/>
    </row>
    <row r="459" spans="1:6" x14ac:dyDescent="0.3">
      <c r="A459" s="27">
        <v>607051</v>
      </c>
      <c r="B459" s="27" t="s">
        <v>9</v>
      </c>
      <c r="C459" s="33">
        <v>1560</v>
      </c>
      <c r="D459" s="31">
        <v>43476</v>
      </c>
      <c r="E459" s="27"/>
      <c r="F459" s="27"/>
    </row>
    <row r="460" spans="1:6" x14ac:dyDescent="0.3">
      <c r="A460" s="29">
        <v>535522</v>
      </c>
      <c r="B460" s="29" t="s">
        <v>9</v>
      </c>
      <c r="C460" s="32">
        <v>2706</v>
      </c>
      <c r="D460" s="30">
        <v>43476</v>
      </c>
      <c r="E460" s="29"/>
      <c r="F460" s="29"/>
    </row>
    <row r="461" spans="1:6" x14ac:dyDescent="0.3">
      <c r="A461" s="27">
        <v>533938</v>
      </c>
      <c r="B461" s="27" t="s">
        <v>9</v>
      </c>
      <c r="C461" s="27">
        <v>886</v>
      </c>
      <c r="D461" s="31">
        <v>43836</v>
      </c>
      <c r="E461" s="27"/>
      <c r="F461" s="27"/>
    </row>
    <row r="462" spans="1:6" x14ac:dyDescent="0.3">
      <c r="A462" s="29">
        <v>105566</v>
      </c>
      <c r="B462" s="29" t="s">
        <v>9</v>
      </c>
      <c r="C462" s="32">
        <v>2416</v>
      </c>
      <c r="D462" s="30">
        <v>43474</v>
      </c>
      <c r="E462" s="29"/>
      <c r="F462" s="29"/>
    </row>
    <row r="463" spans="1:6" x14ac:dyDescent="0.3">
      <c r="A463" s="27">
        <v>694579</v>
      </c>
      <c r="B463" s="27" t="s">
        <v>9</v>
      </c>
      <c r="C463" s="33">
        <v>2156</v>
      </c>
      <c r="D463" s="31">
        <v>43840</v>
      </c>
      <c r="E463" s="27"/>
      <c r="F463" s="27"/>
    </row>
    <row r="464" spans="1:6" x14ac:dyDescent="0.3">
      <c r="A464" s="29">
        <v>483789</v>
      </c>
      <c r="B464" s="29" t="s">
        <v>9</v>
      </c>
      <c r="C464" s="32">
        <v>2689</v>
      </c>
      <c r="D464" s="30">
        <v>43841</v>
      </c>
      <c r="E464" s="29"/>
      <c r="F464" s="29"/>
    </row>
    <row r="465" spans="1:6" x14ac:dyDescent="0.3">
      <c r="A465" s="27">
        <v>728960</v>
      </c>
      <c r="B465" s="27" t="s">
        <v>9</v>
      </c>
      <c r="C465" s="33">
        <v>2522</v>
      </c>
      <c r="D465" s="31">
        <v>43831</v>
      </c>
      <c r="E465" s="27"/>
      <c r="F465" s="27"/>
    </row>
    <row r="466" spans="1:6" x14ac:dyDescent="0.3">
      <c r="A466" s="29">
        <v>759173</v>
      </c>
      <c r="B466" s="29" t="s">
        <v>9</v>
      </c>
      <c r="C466" s="32">
        <v>2567</v>
      </c>
      <c r="D466" s="30">
        <v>43836</v>
      </c>
      <c r="E466" s="29"/>
      <c r="F466" s="29"/>
    </row>
    <row r="467" spans="1:6" x14ac:dyDescent="0.3">
      <c r="A467" s="27">
        <v>602911</v>
      </c>
      <c r="B467" s="27" t="s">
        <v>9</v>
      </c>
      <c r="C467" s="27">
        <v>923</v>
      </c>
      <c r="D467" s="31">
        <v>43833</v>
      </c>
      <c r="E467" s="27"/>
      <c r="F467" s="27"/>
    </row>
    <row r="468" spans="1:6" x14ac:dyDescent="0.3">
      <c r="A468" s="29">
        <v>317699</v>
      </c>
      <c r="B468" s="29" t="s">
        <v>9</v>
      </c>
      <c r="C468" s="32">
        <v>1790</v>
      </c>
      <c r="D468" s="30">
        <v>43833</v>
      </c>
      <c r="E468" s="29"/>
      <c r="F468" s="29"/>
    </row>
    <row r="469" spans="1:6" x14ac:dyDescent="0.3">
      <c r="A469" s="27">
        <v>676544</v>
      </c>
      <c r="B469" s="27" t="s">
        <v>9</v>
      </c>
      <c r="C469" s="27">
        <v>442</v>
      </c>
      <c r="D469" s="31">
        <v>43474</v>
      </c>
      <c r="E469" s="27"/>
      <c r="F469" s="27"/>
    </row>
    <row r="470" spans="1:6" x14ac:dyDescent="0.3">
      <c r="A470" s="29">
        <v>455417</v>
      </c>
      <c r="B470" s="29" t="s">
        <v>9</v>
      </c>
      <c r="C470" s="32">
        <v>2579</v>
      </c>
      <c r="D470" s="30">
        <v>43834</v>
      </c>
      <c r="E470" s="29"/>
      <c r="F470" s="29"/>
    </row>
    <row r="471" spans="1:6" x14ac:dyDescent="0.3">
      <c r="A471" s="27">
        <v>759484</v>
      </c>
      <c r="B471" s="27" t="s">
        <v>9</v>
      </c>
      <c r="C471" s="33">
        <v>1743</v>
      </c>
      <c r="D471" s="31">
        <v>43835</v>
      </c>
      <c r="E471" s="27"/>
      <c r="F471" s="27"/>
    </row>
    <row r="472" spans="1:6" x14ac:dyDescent="0.3">
      <c r="A472" s="29">
        <v>727283</v>
      </c>
      <c r="B472" s="29" t="s">
        <v>9</v>
      </c>
      <c r="C472" s="32">
        <v>2996</v>
      </c>
      <c r="D472" s="30">
        <v>43475</v>
      </c>
      <c r="E472" s="29"/>
      <c r="F472" s="29"/>
    </row>
    <row r="473" spans="1:6" x14ac:dyDescent="0.3">
      <c r="A473" s="27">
        <v>684001</v>
      </c>
      <c r="B473" s="27" t="s">
        <v>9</v>
      </c>
      <c r="C473" s="27">
        <v>280</v>
      </c>
      <c r="D473" s="31">
        <v>43842</v>
      </c>
      <c r="E473" s="27"/>
      <c r="F473" s="27"/>
    </row>
    <row r="474" spans="1:6" x14ac:dyDescent="0.3">
      <c r="A474" s="29">
        <v>372739</v>
      </c>
      <c r="B474" s="29" t="s">
        <v>9</v>
      </c>
      <c r="C474" s="29">
        <v>801</v>
      </c>
      <c r="D474" s="30">
        <v>43837</v>
      </c>
      <c r="E474" s="29"/>
      <c r="F474" s="29"/>
    </row>
    <row r="475" spans="1:6" x14ac:dyDescent="0.3">
      <c r="A475" s="27">
        <v>285799</v>
      </c>
      <c r="B475" s="27" t="s">
        <v>9</v>
      </c>
      <c r="C475" s="33">
        <v>1023</v>
      </c>
      <c r="D475" s="31">
        <v>43474</v>
      </c>
      <c r="E475" s="27"/>
      <c r="F475" s="27"/>
    </row>
    <row r="476" spans="1:6" x14ac:dyDescent="0.3">
      <c r="A476" s="29">
        <v>289035</v>
      </c>
      <c r="B476" s="29" t="s">
        <v>9</v>
      </c>
      <c r="C476" s="32">
        <v>1496</v>
      </c>
      <c r="D476" s="30">
        <v>43840</v>
      </c>
      <c r="E476" s="29"/>
      <c r="F476" s="29"/>
    </row>
    <row r="477" spans="1:6" x14ac:dyDescent="0.3">
      <c r="A477" s="27">
        <v>411519</v>
      </c>
      <c r="B477" s="27" t="s">
        <v>9</v>
      </c>
      <c r="C477" s="33">
        <v>1010</v>
      </c>
      <c r="D477" s="31">
        <v>43840</v>
      </c>
      <c r="E477" s="27"/>
      <c r="F477" s="27"/>
    </row>
    <row r="478" spans="1:6" x14ac:dyDescent="0.3">
      <c r="A478" s="29">
        <v>199710</v>
      </c>
      <c r="B478" s="29" t="s">
        <v>9</v>
      </c>
      <c r="C478" s="32">
        <v>1513</v>
      </c>
      <c r="D478" s="30">
        <v>43841</v>
      </c>
      <c r="E478" s="29"/>
      <c r="F478" s="29"/>
    </row>
    <row r="479" spans="1:6" x14ac:dyDescent="0.3">
      <c r="A479" s="27">
        <v>632637</v>
      </c>
      <c r="B479" s="27" t="s">
        <v>9</v>
      </c>
      <c r="C479" s="33">
        <v>2300</v>
      </c>
      <c r="D479" s="31">
        <v>43842</v>
      </c>
      <c r="E479" s="27"/>
      <c r="F479" s="27"/>
    </row>
    <row r="480" spans="1:6" x14ac:dyDescent="0.3">
      <c r="A480" s="29">
        <v>384743</v>
      </c>
      <c r="B480" s="29" t="s">
        <v>9</v>
      </c>
      <c r="C480" s="32">
        <v>2821</v>
      </c>
      <c r="D480" s="30">
        <v>43477</v>
      </c>
      <c r="E480" s="29"/>
      <c r="F480" s="29"/>
    </row>
    <row r="481" spans="1:6" x14ac:dyDescent="0.3">
      <c r="A481" s="27">
        <v>819278</v>
      </c>
      <c r="B481" s="27" t="s">
        <v>9</v>
      </c>
      <c r="C481" s="33">
        <v>1174</v>
      </c>
      <c r="D481" s="31">
        <v>43838</v>
      </c>
      <c r="E481" s="27"/>
      <c r="F481" s="27"/>
    </row>
    <row r="482" spans="1:6" x14ac:dyDescent="0.3">
      <c r="A482" s="29">
        <v>858434</v>
      </c>
      <c r="B482" s="29" t="s">
        <v>9</v>
      </c>
      <c r="C482" s="32">
        <v>2767</v>
      </c>
      <c r="D482" s="30">
        <v>43838</v>
      </c>
      <c r="E482" s="29"/>
      <c r="F482" s="29"/>
    </row>
    <row r="483" spans="1:6" x14ac:dyDescent="0.3">
      <c r="A483" s="27">
        <v>329257</v>
      </c>
      <c r="B483" s="27" t="s">
        <v>9</v>
      </c>
      <c r="C483" s="33">
        <v>1085</v>
      </c>
      <c r="D483" s="31">
        <v>43840</v>
      </c>
      <c r="E483" s="27"/>
      <c r="F483" s="27"/>
    </row>
    <row r="484" spans="1:6" x14ac:dyDescent="0.3">
      <c r="A484" s="29">
        <v>793118</v>
      </c>
      <c r="B484" s="29" t="s">
        <v>10</v>
      </c>
      <c r="C484" s="32">
        <v>2001</v>
      </c>
      <c r="D484" s="30">
        <v>43832</v>
      </c>
      <c r="E484" s="29"/>
      <c r="F484" s="29"/>
    </row>
    <row r="485" spans="1:6" x14ac:dyDescent="0.3">
      <c r="A485" s="27">
        <v>355287</v>
      </c>
      <c r="B485" s="27" t="s">
        <v>10</v>
      </c>
      <c r="C485" s="33">
        <v>2838</v>
      </c>
      <c r="D485" s="31">
        <v>43834</v>
      </c>
      <c r="E485" s="27"/>
      <c r="F485" s="27"/>
    </row>
    <row r="486" spans="1:6" x14ac:dyDescent="0.3">
      <c r="A486" s="29">
        <v>246621</v>
      </c>
      <c r="B486" s="29" t="s">
        <v>10</v>
      </c>
      <c r="C486" s="32">
        <v>2178</v>
      </c>
      <c r="D486" s="30">
        <v>43836</v>
      </c>
      <c r="E486" s="29"/>
      <c r="F486" s="29"/>
    </row>
    <row r="487" spans="1:6" x14ac:dyDescent="0.3">
      <c r="A487" s="27">
        <v>641259</v>
      </c>
      <c r="B487" s="27" t="s">
        <v>10</v>
      </c>
      <c r="C487" s="27">
        <v>888</v>
      </c>
      <c r="D487" s="31">
        <v>43836</v>
      </c>
      <c r="E487" s="27"/>
      <c r="F487" s="27"/>
    </row>
    <row r="488" spans="1:6" x14ac:dyDescent="0.3">
      <c r="A488" s="29">
        <v>587301</v>
      </c>
      <c r="B488" s="29" t="s">
        <v>10</v>
      </c>
      <c r="C488" s="32">
        <v>1527</v>
      </c>
      <c r="D488" s="30">
        <v>43474</v>
      </c>
      <c r="E488" s="29"/>
      <c r="F488" s="29"/>
    </row>
    <row r="489" spans="1:6" x14ac:dyDescent="0.3">
      <c r="A489" s="27">
        <v>505496</v>
      </c>
      <c r="B489" s="27" t="s">
        <v>10</v>
      </c>
      <c r="C489" s="33">
        <v>2151</v>
      </c>
      <c r="D489" s="31">
        <v>43839</v>
      </c>
      <c r="E489" s="27"/>
      <c r="F489" s="27"/>
    </row>
    <row r="490" spans="1:6" x14ac:dyDescent="0.3">
      <c r="A490" s="29">
        <v>745887</v>
      </c>
      <c r="B490" s="29" t="s">
        <v>10</v>
      </c>
      <c r="C490" s="32">
        <v>1817</v>
      </c>
      <c r="D490" s="30">
        <v>43842</v>
      </c>
      <c r="E490" s="29"/>
      <c r="F490" s="29"/>
    </row>
    <row r="491" spans="1:6" x14ac:dyDescent="0.3">
      <c r="A491" s="27">
        <v>514091</v>
      </c>
      <c r="B491" s="27" t="s">
        <v>10</v>
      </c>
      <c r="C491" s="33">
        <v>1326</v>
      </c>
      <c r="D491" s="31">
        <v>43833</v>
      </c>
      <c r="E491" s="27"/>
      <c r="F491" s="27"/>
    </row>
    <row r="492" spans="1:6" x14ac:dyDescent="0.3">
      <c r="A492" s="29">
        <v>735280</v>
      </c>
      <c r="B492" s="29" t="s">
        <v>10</v>
      </c>
      <c r="C492" s="29">
        <v>263</v>
      </c>
      <c r="D492" s="30">
        <v>43833</v>
      </c>
      <c r="E492" s="29"/>
      <c r="F492" s="29"/>
    </row>
    <row r="493" spans="1:6" x14ac:dyDescent="0.3">
      <c r="A493" s="27">
        <v>540473</v>
      </c>
      <c r="B493" s="27" t="s">
        <v>10</v>
      </c>
      <c r="C493" s="27">
        <v>944</v>
      </c>
      <c r="D493" s="31">
        <v>43834</v>
      </c>
      <c r="E493" s="27"/>
      <c r="F493" s="27"/>
    </row>
    <row r="494" spans="1:6" x14ac:dyDescent="0.3">
      <c r="A494" s="29">
        <v>327845</v>
      </c>
      <c r="B494" s="29" t="s">
        <v>10</v>
      </c>
      <c r="C494" s="29">
        <v>727</v>
      </c>
      <c r="D494" s="30">
        <v>43836</v>
      </c>
      <c r="E494" s="29"/>
      <c r="F494" s="29"/>
    </row>
    <row r="495" spans="1:6" x14ac:dyDescent="0.3">
      <c r="A495" s="27">
        <v>460452</v>
      </c>
      <c r="B495" s="27" t="s">
        <v>10</v>
      </c>
      <c r="C495" s="27">
        <v>787</v>
      </c>
      <c r="D495" s="31">
        <v>43836</v>
      </c>
      <c r="E495" s="27"/>
      <c r="F495" s="27"/>
    </row>
    <row r="496" spans="1:6" x14ac:dyDescent="0.3">
      <c r="A496" s="29">
        <v>354480</v>
      </c>
      <c r="B496" s="29" t="s">
        <v>10</v>
      </c>
      <c r="C496" s="29">
        <v>986</v>
      </c>
      <c r="D496" s="30">
        <v>43839</v>
      </c>
      <c r="E496" s="29"/>
      <c r="F496" s="29"/>
    </row>
    <row r="497" spans="1:6" x14ac:dyDescent="0.3">
      <c r="A497" s="27">
        <v>243929</v>
      </c>
      <c r="B497" s="27" t="s">
        <v>10</v>
      </c>
      <c r="C497" s="27">
        <v>494</v>
      </c>
      <c r="D497" s="31">
        <v>43475</v>
      </c>
      <c r="E497" s="27"/>
      <c r="F497" s="27"/>
    </row>
    <row r="498" spans="1:6" x14ac:dyDescent="0.3">
      <c r="A498" s="29">
        <v>791359</v>
      </c>
      <c r="B498" s="29" t="s">
        <v>10</v>
      </c>
      <c r="C498" s="32">
        <v>1397</v>
      </c>
      <c r="D498" s="30">
        <v>43840</v>
      </c>
      <c r="E498" s="29"/>
      <c r="F498" s="29"/>
    </row>
    <row r="499" spans="1:6" x14ac:dyDescent="0.3">
      <c r="A499" s="27">
        <v>275167</v>
      </c>
      <c r="B499" s="27" t="s">
        <v>10</v>
      </c>
      <c r="C499" s="33">
        <v>1744</v>
      </c>
      <c r="D499" s="31">
        <v>43841</v>
      </c>
      <c r="E499" s="27"/>
      <c r="F499" s="27"/>
    </row>
    <row r="500" spans="1:6" x14ac:dyDescent="0.3">
      <c r="A500" s="29">
        <v>160577</v>
      </c>
      <c r="B500" s="29" t="s">
        <v>10</v>
      </c>
      <c r="C500" s="29">
        <v>662</v>
      </c>
      <c r="D500" s="30">
        <v>43836</v>
      </c>
      <c r="E500" s="29"/>
      <c r="F500" s="29"/>
    </row>
    <row r="501" spans="1:6" x14ac:dyDescent="0.3">
      <c r="A501" s="27">
        <v>827058</v>
      </c>
      <c r="B501" s="27" t="s">
        <v>10</v>
      </c>
      <c r="C501" s="27">
        <v>214</v>
      </c>
      <c r="D501" s="31">
        <v>43475</v>
      </c>
      <c r="E501" s="27"/>
      <c r="F501" s="27"/>
    </row>
    <row r="502" spans="1:6" x14ac:dyDescent="0.3">
      <c r="A502" s="29">
        <v>439635</v>
      </c>
      <c r="B502" s="29" t="s">
        <v>10</v>
      </c>
      <c r="C502" s="32">
        <v>2877</v>
      </c>
      <c r="D502" s="30">
        <v>43840</v>
      </c>
      <c r="E502" s="29"/>
      <c r="F502" s="29"/>
    </row>
    <row r="503" spans="1:6" x14ac:dyDescent="0.3">
      <c r="A503" s="27">
        <v>752965</v>
      </c>
      <c r="B503" s="27" t="s">
        <v>10</v>
      </c>
      <c r="C503" s="33">
        <v>2729</v>
      </c>
      <c r="D503" s="31">
        <v>43842</v>
      </c>
      <c r="E503" s="27"/>
      <c r="F503" s="27"/>
    </row>
    <row r="504" spans="1:6" x14ac:dyDescent="0.3">
      <c r="A504" s="29">
        <v>454417</v>
      </c>
      <c r="B504" s="29" t="s">
        <v>10</v>
      </c>
      <c r="C504" s="29">
        <v>266</v>
      </c>
      <c r="D504" s="30">
        <v>43477</v>
      </c>
      <c r="E504" s="29"/>
      <c r="F504" s="29"/>
    </row>
    <row r="505" spans="1:6" x14ac:dyDescent="0.3">
      <c r="A505" s="27">
        <v>434482</v>
      </c>
      <c r="B505" s="27" t="s">
        <v>10</v>
      </c>
      <c r="C505" s="33">
        <v>1940</v>
      </c>
      <c r="D505" s="31">
        <v>43477</v>
      </c>
      <c r="E505" s="27"/>
      <c r="F505" s="27"/>
    </row>
    <row r="506" spans="1:6" x14ac:dyDescent="0.3">
      <c r="A506" s="29">
        <v>632111</v>
      </c>
      <c r="B506" s="29" t="s">
        <v>10</v>
      </c>
      <c r="C506" s="32">
        <v>2844</v>
      </c>
      <c r="D506" s="30">
        <v>43832</v>
      </c>
      <c r="E506" s="29"/>
      <c r="F506" s="29"/>
    </row>
    <row r="507" spans="1:6" x14ac:dyDescent="0.3">
      <c r="A507" s="27">
        <v>703612</v>
      </c>
      <c r="B507" s="27" t="s">
        <v>10</v>
      </c>
      <c r="C507" s="33">
        <v>1916</v>
      </c>
      <c r="D507" s="31">
        <v>43834</v>
      </c>
      <c r="E507" s="27"/>
      <c r="F507" s="27"/>
    </row>
    <row r="508" spans="1:6" x14ac:dyDescent="0.3">
      <c r="A508" s="29">
        <v>358173</v>
      </c>
      <c r="B508" s="29" t="s">
        <v>10</v>
      </c>
      <c r="C508" s="32">
        <v>1570</v>
      </c>
      <c r="D508" s="30">
        <v>43836</v>
      </c>
      <c r="E508" s="29"/>
      <c r="F508" s="29"/>
    </row>
    <row r="509" spans="1:6" x14ac:dyDescent="0.3">
      <c r="A509" s="27">
        <v>149767</v>
      </c>
      <c r="B509" s="27" t="s">
        <v>10</v>
      </c>
      <c r="C509" s="33">
        <v>1874</v>
      </c>
      <c r="D509" s="31">
        <v>43838</v>
      </c>
      <c r="E509" s="27"/>
      <c r="F509" s="27"/>
    </row>
    <row r="510" spans="1:6" x14ac:dyDescent="0.3">
      <c r="A510" s="29">
        <v>108848</v>
      </c>
      <c r="B510" s="29" t="s">
        <v>10</v>
      </c>
      <c r="C510" s="32">
        <v>1642</v>
      </c>
      <c r="D510" s="30">
        <v>43838</v>
      </c>
      <c r="E510" s="29"/>
      <c r="F510" s="29"/>
    </row>
    <row r="511" spans="1:6" x14ac:dyDescent="0.3">
      <c r="A511" s="27">
        <v>623371</v>
      </c>
      <c r="B511" s="27" t="s">
        <v>10</v>
      </c>
      <c r="C511" s="33">
        <v>1945</v>
      </c>
      <c r="D511" s="31">
        <v>43475</v>
      </c>
      <c r="E511" s="27"/>
      <c r="F511" s="27"/>
    </row>
    <row r="512" spans="1:6" x14ac:dyDescent="0.3">
      <c r="A512" s="29">
        <v>444395</v>
      </c>
      <c r="B512" s="29" t="s">
        <v>10</v>
      </c>
      <c r="C512" s="32">
        <v>2479</v>
      </c>
      <c r="D512" s="30">
        <v>43831</v>
      </c>
      <c r="E512" s="29"/>
      <c r="F512" s="29"/>
    </row>
    <row r="513" spans="1:6" x14ac:dyDescent="0.3">
      <c r="A513" s="27">
        <v>818048</v>
      </c>
      <c r="B513" s="27" t="s">
        <v>10</v>
      </c>
      <c r="C513" s="27">
        <v>866</v>
      </c>
      <c r="D513" s="31">
        <v>43835</v>
      </c>
      <c r="E513" s="27"/>
      <c r="F513" s="27"/>
    </row>
    <row r="514" spans="1:6" x14ac:dyDescent="0.3">
      <c r="A514" s="29">
        <v>581507</v>
      </c>
      <c r="B514" s="29" t="s">
        <v>10</v>
      </c>
      <c r="C514" s="29">
        <v>349</v>
      </c>
      <c r="D514" s="30">
        <v>43474</v>
      </c>
      <c r="E514" s="29"/>
      <c r="F514" s="29"/>
    </row>
    <row r="515" spans="1:6" x14ac:dyDescent="0.3">
      <c r="A515" s="27">
        <v>144559</v>
      </c>
      <c r="B515" s="27" t="s">
        <v>10</v>
      </c>
      <c r="C515" s="33">
        <v>2177</v>
      </c>
      <c r="D515" s="31">
        <v>43840</v>
      </c>
      <c r="E515" s="27"/>
      <c r="F515" s="27"/>
    </row>
    <row r="516" spans="1:6" x14ac:dyDescent="0.3">
      <c r="A516" s="29">
        <v>592176</v>
      </c>
      <c r="B516" s="29" t="s">
        <v>10</v>
      </c>
      <c r="C516" s="32">
        <v>1514</v>
      </c>
      <c r="D516" s="30">
        <v>43475</v>
      </c>
      <c r="E516" s="29"/>
      <c r="F516" s="29"/>
    </row>
    <row r="517" spans="1:6" x14ac:dyDescent="0.3">
      <c r="A517" s="27">
        <v>639651</v>
      </c>
      <c r="B517" s="27" t="s">
        <v>10</v>
      </c>
      <c r="C517" s="33">
        <v>2689</v>
      </c>
      <c r="D517" s="31">
        <v>43840</v>
      </c>
      <c r="E517" s="27"/>
      <c r="F517" s="27"/>
    </row>
    <row r="518" spans="1:6" x14ac:dyDescent="0.3">
      <c r="A518" s="29">
        <v>426898</v>
      </c>
      <c r="B518" s="29" t="s">
        <v>10</v>
      </c>
      <c r="C518" s="32">
        <v>1389</v>
      </c>
      <c r="D518" s="30">
        <v>43475</v>
      </c>
      <c r="E518" s="29"/>
      <c r="F518" s="29"/>
    </row>
    <row r="519" spans="1:6" x14ac:dyDescent="0.3">
      <c r="A519" s="27">
        <v>646205</v>
      </c>
      <c r="B519" s="27" t="s">
        <v>10</v>
      </c>
      <c r="C519" s="33">
        <v>1265</v>
      </c>
      <c r="D519" s="31">
        <v>43476</v>
      </c>
      <c r="E519" s="27"/>
      <c r="F519" s="27"/>
    </row>
    <row r="520" spans="1:6" x14ac:dyDescent="0.3">
      <c r="A520" s="29">
        <v>872775</v>
      </c>
      <c r="B520" s="29" t="s">
        <v>10</v>
      </c>
      <c r="C520" s="32">
        <v>2297</v>
      </c>
      <c r="D520" s="30">
        <v>43476</v>
      </c>
      <c r="E520" s="29"/>
      <c r="F520" s="29"/>
    </row>
    <row r="521" spans="1:6" x14ac:dyDescent="0.3">
      <c r="A521" s="27">
        <v>774130</v>
      </c>
      <c r="B521" s="27" t="s">
        <v>10</v>
      </c>
      <c r="C521" s="33">
        <v>2663</v>
      </c>
      <c r="D521" s="31">
        <v>43842</v>
      </c>
      <c r="E521" s="27"/>
      <c r="F521" s="27"/>
    </row>
    <row r="522" spans="1:6" x14ac:dyDescent="0.3">
      <c r="A522" s="29">
        <v>899502</v>
      </c>
      <c r="B522" s="29" t="s">
        <v>10</v>
      </c>
      <c r="C522" s="29">
        <v>570</v>
      </c>
      <c r="D522" s="30">
        <v>43842</v>
      </c>
      <c r="E522" s="29"/>
      <c r="F522" s="29"/>
    </row>
    <row r="523" spans="1:6" x14ac:dyDescent="0.3">
      <c r="A523" s="27">
        <v>792599</v>
      </c>
      <c r="B523" s="27" t="s">
        <v>10</v>
      </c>
      <c r="C523" s="33">
        <v>2487</v>
      </c>
      <c r="D523" s="31">
        <v>43842</v>
      </c>
      <c r="E523" s="27"/>
      <c r="F523" s="27"/>
    </row>
    <row r="524" spans="1:6" x14ac:dyDescent="0.3">
      <c r="A524" s="29">
        <v>701669</v>
      </c>
      <c r="B524" s="29" t="s">
        <v>10</v>
      </c>
      <c r="C524" s="32">
        <v>2844</v>
      </c>
      <c r="D524" s="30">
        <v>43836</v>
      </c>
      <c r="E524" s="29"/>
      <c r="F524" s="29"/>
    </row>
    <row r="525" spans="1:6" x14ac:dyDescent="0.3">
      <c r="A525" s="27">
        <v>721252</v>
      </c>
      <c r="B525" s="27" t="s">
        <v>10</v>
      </c>
      <c r="C525" s="33">
        <v>1498</v>
      </c>
      <c r="D525" s="31">
        <v>43836</v>
      </c>
      <c r="E525" s="27"/>
      <c r="F525" s="27"/>
    </row>
    <row r="526" spans="1:6" x14ac:dyDescent="0.3">
      <c r="A526" s="29">
        <v>425472</v>
      </c>
      <c r="B526" s="29" t="s">
        <v>10</v>
      </c>
      <c r="C526" s="32">
        <v>1221</v>
      </c>
      <c r="D526" s="30">
        <v>43475</v>
      </c>
      <c r="E526" s="29"/>
      <c r="F526" s="29"/>
    </row>
    <row r="527" spans="1:6" x14ac:dyDescent="0.3">
      <c r="A527" s="27">
        <v>441711</v>
      </c>
      <c r="B527" s="27" t="s">
        <v>10</v>
      </c>
      <c r="C527" s="33">
        <v>1123</v>
      </c>
      <c r="D527" s="31">
        <v>43476</v>
      </c>
      <c r="E527" s="27"/>
      <c r="F527" s="27"/>
    </row>
    <row r="528" spans="1:6" x14ac:dyDescent="0.3">
      <c r="A528" s="29">
        <v>562962</v>
      </c>
      <c r="B528" s="29" t="s">
        <v>10</v>
      </c>
      <c r="C528" s="32">
        <v>2436</v>
      </c>
      <c r="D528" s="30">
        <v>43477</v>
      </c>
      <c r="E528" s="29"/>
      <c r="F528" s="29"/>
    </row>
    <row r="529" spans="1:6" x14ac:dyDescent="0.3">
      <c r="A529" s="27">
        <v>666684</v>
      </c>
      <c r="B529" s="27" t="s">
        <v>10</v>
      </c>
      <c r="C529" s="33">
        <v>1153</v>
      </c>
      <c r="D529" s="31">
        <v>43840</v>
      </c>
      <c r="E529" s="27"/>
      <c r="F529" s="27"/>
    </row>
    <row r="530" spans="1:6" x14ac:dyDescent="0.3">
      <c r="A530" s="29">
        <v>361541</v>
      </c>
      <c r="B530" s="29" t="s">
        <v>10</v>
      </c>
      <c r="C530" s="32">
        <v>1739</v>
      </c>
      <c r="D530" s="30">
        <v>43834</v>
      </c>
      <c r="E530" s="29"/>
      <c r="F530" s="29"/>
    </row>
    <row r="531" spans="1:6" x14ac:dyDescent="0.3">
      <c r="A531" s="27">
        <v>899556</v>
      </c>
      <c r="B531" s="27" t="s">
        <v>10</v>
      </c>
      <c r="C531" s="33">
        <v>2215</v>
      </c>
      <c r="D531" s="31">
        <v>43474</v>
      </c>
      <c r="E531" s="27"/>
      <c r="F531" s="27"/>
    </row>
    <row r="532" spans="1:6" x14ac:dyDescent="0.3">
      <c r="A532" s="29">
        <v>628954</v>
      </c>
      <c r="B532" s="29" t="s">
        <v>10</v>
      </c>
      <c r="C532" s="32">
        <v>1582</v>
      </c>
      <c r="D532" s="30">
        <v>43842</v>
      </c>
      <c r="E532" s="29"/>
      <c r="F532" s="29"/>
    </row>
    <row r="533" spans="1:6" x14ac:dyDescent="0.3">
      <c r="A533" s="27">
        <v>617395</v>
      </c>
      <c r="B533" s="27" t="s">
        <v>10</v>
      </c>
      <c r="C533" s="33">
        <v>3245</v>
      </c>
      <c r="D533" s="31">
        <v>43831</v>
      </c>
      <c r="E533" s="27"/>
      <c r="F533" s="27"/>
    </row>
    <row r="534" spans="1:6" x14ac:dyDescent="0.3">
      <c r="A534" s="29">
        <v>619210</v>
      </c>
      <c r="B534" s="29" t="s">
        <v>10</v>
      </c>
      <c r="C534" s="29">
        <v>959</v>
      </c>
      <c r="D534" s="30">
        <v>43832</v>
      </c>
      <c r="E534" s="29"/>
      <c r="F534" s="29"/>
    </row>
    <row r="535" spans="1:6" x14ac:dyDescent="0.3">
      <c r="A535" s="27">
        <v>210209</v>
      </c>
      <c r="B535" s="27" t="s">
        <v>10</v>
      </c>
      <c r="C535" s="33">
        <v>2747</v>
      </c>
      <c r="D535" s="31">
        <v>43832</v>
      </c>
      <c r="E535" s="27"/>
      <c r="F535" s="27"/>
    </row>
    <row r="536" spans="1:6" x14ac:dyDescent="0.3">
      <c r="A536" s="29">
        <v>324307</v>
      </c>
      <c r="B536" s="29" t="s">
        <v>10</v>
      </c>
      <c r="C536" s="29">
        <v>575</v>
      </c>
      <c r="D536" s="30">
        <v>43834</v>
      </c>
      <c r="E536" s="29"/>
      <c r="F536" s="29"/>
    </row>
    <row r="537" spans="1:6" x14ac:dyDescent="0.3">
      <c r="A537" s="27">
        <v>406234</v>
      </c>
      <c r="B537" s="27" t="s">
        <v>10</v>
      </c>
      <c r="C537" s="33">
        <v>2338</v>
      </c>
      <c r="D537" s="31">
        <v>43836</v>
      </c>
      <c r="E537" s="27"/>
      <c r="F537" s="27"/>
    </row>
    <row r="538" spans="1:6" x14ac:dyDescent="0.3">
      <c r="A538" s="29">
        <v>464364</v>
      </c>
      <c r="B538" s="29" t="s">
        <v>10</v>
      </c>
      <c r="C538" s="29">
        <v>381</v>
      </c>
      <c r="D538" s="30">
        <v>43838</v>
      </c>
      <c r="E538" s="29"/>
      <c r="F538" s="29"/>
    </row>
    <row r="539" spans="1:6" x14ac:dyDescent="0.3">
      <c r="A539" s="27">
        <v>350494</v>
      </c>
      <c r="B539" s="27" t="s">
        <v>10</v>
      </c>
      <c r="C539" s="27">
        <v>422</v>
      </c>
      <c r="D539" s="31">
        <v>43838</v>
      </c>
      <c r="E539" s="27"/>
      <c r="F539" s="27"/>
    </row>
    <row r="540" spans="1:6" x14ac:dyDescent="0.3">
      <c r="A540" s="29">
        <v>711362</v>
      </c>
      <c r="B540" s="29" t="s">
        <v>10</v>
      </c>
      <c r="C540" s="32">
        <v>2134</v>
      </c>
      <c r="D540" s="30">
        <v>43839</v>
      </c>
      <c r="E540" s="29"/>
      <c r="F540" s="29"/>
    </row>
    <row r="541" spans="1:6" x14ac:dyDescent="0.3">
      <c r="A541" s="27">
        <v>451947</v>
      </c>
      <c r="B541" s="27" t="s">
        <v>10</v>
      </c>
      <c r="C541" s="27">
        <v>808</v>
      </c>
      <c r="D541" s="31">
        <v>43477</v>
      </c>
      <c r="E541" s="27"/>
      <c r="F541" s="27"/>
    </row>
    <row r="542" spans="1:6" x14ac:dyDescent="0.3">
      <c r="A542" s="29">
        <v>633142</v>
      </c>
      <c r="B542" s="29" t="s">
        <v>10</v>
      </c>
      <c r="C542" s="29">
        <v>437</v>
      </c>
      <c r="D542" s="30">
        <v>43837</v>
      </c>
      <c r="E542" s="29"/>
      <c r="F542" s="29"/>
    </row>
    <row r="543" spans="1:6" x14ac:dyDescent="0.3">
      <c r="A543" s="27">
        <v>462436</v>
      </c>
      <c r="B543" s="27" t="s">
        <v>10</v>
      </c>
      <c r="C543" s="33">
        <v>1956</v>
      </c>
      <c r="D543" s="31">
        <v>43831</v>
      </c>
      <c r="E543" s="27"/>
      <c r="F543" s="27"/>
    </row>
    <row r="544" spans="1:6" x14ac:dyDescent="0.3">
      <c r="A544" s="29">
        <v>184366</v>
      </c>
      <c r="B544" s="29" t="s">
        <v>10</v>
      </c>
      <c r="C544" s="32">
        <v>2659</v>
      </c>
      <c r="D544" s="30">
        <v>43832</v>
      </c>
      <c r="E544" s="29"/>
      <c r="F544" s="29"/>
    </row>
    <row r="545" spans="1:6" x14ac:dyDescent="0.3">
      <c r="A545" s="27">
        <v>151130</v>
      </c>
      <c r="B545" s="27" t="s">
        <v>10</v>
      </c>
      <c r="C545" s="33">
        <v>1352</v>
      </c>
      <c r="D545" s="31">
        <v>43834</v>
      </c>
      <c r="E545" s="27"/>
      <c r="F545" s="27"/>
    </row>
    <row r="546" spans="1:6" x14ac:dyDescent="0.3">
      <c r="A546" s="29">
        <v>747194</v>
      </c>
      <c r="B546" s="29" t="s">
        <v>10</v>
      </c>
      <c r="C546" s="29">
        <v>880</v>
      </c>
      <c r="D546" s="30">
        <v>43835</v>
      </c>
      <c r="E546" s="29"/>
      <c r="F546" s="29"/>
    </row>
    <row r="547" spans="1:6" x14ac:dyDescent="0.3">
      <c r="A547" s="27">
        <v>390355</v>
      </c>
      <c r="B547" s="27" t="s">
        <v>10</v>
      </c>
      <c r="C547" s="33">
        <v>1867</v>
      </c>
      <c r="D547" s="31">
        <v>43839</v>
      </c>
      <c r="E547" s="27"/>
      <c r="F547" s="27"/>
    </row>
    <row r="548" spans="1:6" x14ac:dyDescent="0.3">
      <c r="A548" s="29">
        <v>594463</v>
      </c>
      <c r="B548" s="29" t="s">
        <v>10</v>
      </c>
      <c r="C548" s="32">
        <v>2234</v>
      </c>
      <c r="D548" s="30">
        <v>43474</v>
      </c>
      <c r="E548" s="29"/>
      <c r="F548" s="29"/>
    </row>
    <row r="549" spans="1:6" x14ac:dyDescent="0.3">
      <c r="A549" s="27">
        <v>699845</v>
      </c>
      <c r="B549" s="27" t="s">
        <v>10</v>
      </c>
      <c r="C549" s="33">
        <v>1227</v>
      </c>
      <c r="D549" s="31">
        <v>43840</v>
      </c>
      <c r="E549" s="27"/>
      <c r="F549" s="27"/>
    </row>
    <row r="550" spans="1:6" x14ac:dyDescent="0.3">
      <c r="A550" s="29">
        <v>867837</v>
      </c>
      <c r="B550" s="29" t="s">
        <v>10</v>
      </c>
      <c r="C550" s="29">
        <v>877</v>
      </c>
      <c r="D550" s="30">
        <v>43841</v>
      </c>
      <c r="E550" s="29"/>
      <c r="F550" s="29"/>
    </row>
    <row r="551" spans="1:6" x14ac:dyDescent="0.3">
      <c r="A551" s="27">
        <v>881898</v>
      </c>
      <c r="B551" s="27" t="s">
        <v>10</v>
      </c>
      <c r="C551" s="27">
        <v>360</v>
      </c>
      <c r="D551" s="31">
        <v>43840</v>
      </c>
      <c r="E551" s="27"/>
      <c r="F551" s="27"/>
    </row>
    <row r="552" spans="1:6" x14ac:dyDescent="0.3">
      <c r="A552" s="29">
        <v>750389</v>
      </c>
      <c r="B552" s="29" t="s">
        <v>10</v>
      </c>
      <c r="C552" s="32">
        <v>2682</v>
      </c>
      <c r="D552" s="30">
        <v>43476</v>
      </c>
      <c r="E552" s="29"/>
      <c r="F552" s="29"/>
    </row>
    <row r="553" spans="1:6" x14ac:dyDescent="0.3">
      <c r="A553" s="27">
        <v>102288</v>
      </c>
      <c r="B553" s="27" t="s">
        <v>10</v>
      </c>
      <c r="C553" s="27">
        <v>521</v>
      </c>
      <c r="D553" s="31">
        <v>43842</v>
      </c>
      <c r="E553" s="27"/>
      <c r="F553" s="27"/>
    </row>
    <row r="554" spans="1:6" x14ac:dyDescent="0.3">
      <c r="A554" s="29">
        <v>727045</v>
      </c>
      <c r="B554" s="29" t="s">
        <v>10</v>
      </c>
      <c r="C554" s="29">
        <v>341</v>
      </c>
      <c r="D554" s="30">
        <v>43835</v>
      </c>
      <c r="E554" s="29"/>
      <c r="F554" s="29"/>
    </row>
    <row r="555" spans="1:6" x14ac:dyDescent="0.3">
      <c r="A555" s="27">
        <v>485947</v>
      </c>
      <c r="B555" s="27" t="s">
        <v>10</v>
      </c>
      <c r="C555" s="27">
        <v>641</v>
      </c>
      <c r="D555" s="31">
        <v>43837</v>
      </c>
      <c r="E555" s="27"/>
      <c r="F555" s="27"/>
    </row>
    <row r="556" spans="1:6" x14ac:dyDescent="0.3">
      <c r="A556" s="29">
        <v>363822</v>
      </c>
      <c r="B556" s="29" t="s">
        <v>10</v>
      </c>
      <c r="C556" s="32">
        <v>2807</v>
      </c>
      <c r="D556" s="30">
        <v>43838</v>
      </c>
      <c r="E556" s="29"/>
      <c r="F556" s="29"/>
    </row>
    <row r="557" spans="1:6" x14ac:dyDescent="0.3">
      <c r="A557" s="27">
        <v>494850</v>
      </c>
      <c r="B557" s="27" t="s">
        <v>10</v>
      </c>
      <c r="C557" s="27">
        <v>432</v>
      </c>
      <c r="D557" s="31">
        <v>43839</v>
      </c>
      <c r="E557" s="27"/>
      <c r="F557" s="27"/>
    </row>
    <row r="558" spans="1:6" x14ac:dyDescent="0.3">
      <c r="A558" s="29">
        <v>540189</v>
      </c>
      <c r="B558" s="29" t="s">
        <v>10</v>
      </c>
      <c r="C558" s="32">
        <v>2294</v>
      </c>
      <c r="D558" s="30">
        <v>43475</v>
      </c>
      <c r="E558" s="29"/>
      <c r="F558" s="29"/>
    </row>
    <row r="559" spans="1:6" x14ac:dyDescent="0.3">
      <c r="A559" s="27">
        <v>823956</v>
      </c>
      <c r="B559" s="27" t="s">
        <v>10</v>
      </c>
      <c r="C559" s="33">
        <v>2167</v>
      </c>
      <c r="D559" s="31">
        <v>43475</v>
      </c>
      <c r="E559" s="27"/>
      <c r="F559" s="27"/>
    </row>
    <row r="560" spans="1:6" x14ac:dyDescent="0.3">
      <c r="A560" s="29">
        <v>820943</v>
      </c>
      <c r="B560" s="29" t="s">
        <v>10</v>
      </c>
      <c r="C560" s="32">
        <v>2529</v>
      </c>
      <c r="D560" s="30">
        <v>43841</v>
      </c>
      <c r="E560" s="29"/>
      <c r="F560" s="29"/>
    </row>
    <row r="561" spans="1:6" x14ac:dyDescent="0.3">
      <c r="A561" s="27">
        <v>366080</v>
      </c>
      <c r="B561" s="27" t="s">
        <v>10</v>
      </c>
      <c r="C561" s="33">
        <v>1870</v>
      </c>
      <c r="D561" s="31">
        <v>43477</v>
      </c>
      <c r="E561" s="27"/>
      <c r="F561" s="27"/>
    </row>
    <row r="562" spans="1:6" x14ac:dyDescent="0.3">
      <c r="A562" s="29">
        <v>565067</v>
      </c>
      <c r="B562" s="29" t="s">
        <v>10</v>
      </c>
      <c r="C562" s="32">
        <v>1579</v>
      </c>
      <c r="D562" s="30">
        <v>43833</v>
      </c>
      <c r="E562" s="29"/>
      <c r="F562" s="29"/>
    </row>
    <row r="563" spans="1:6" x14ac:dyDescent="0.3">
      <c r="A563" s="27">
        <v>808356</v>
      </c>
      <c r="B563" s="27" t="s">
        <v>10</v>
      </c>
      <c r="C563" s="33">
        <v>1005</v>
      </c>
      <c r="D563" s="31">
        <v>43474</v>
      </c>
      <c r="E563" s="27"/>
      <c r="F563" s="27"/>
    </row>
    <row r="564" spans="1:6" x14ac:dyDescent="0.3">
      <c r="A564" s="29">
        <v>153144</v>
      </c>
      <c r="B564" s="29" t="s">
        <v>10</v>
      </c>
      <c r="C564" s="32">
        <v>1734</v>
      </c>
      <c r="D564" s="30">
        <v>43831</v>
      </c>
      <c r="E564" s="29"/>
      <c r="F564" s="29"/>
    </row>
    <row r="565" spans="1:6" x14ac:dyDescent="0.3">
      <c r="A565" s="27">
        <v>878522</v>
      </c>
      <c r="B565" s="27" t="s">
        <v>10</v>
      </c>
      <c r="C565" s="27">
        <v>554</v>
      </c>
      <c r="D565" s="31">
        <v>43831</v>
      </c>
      <c r="E565" s="27"/>
      <c r="F565" s="27"/>
    </row>
    <row r="566" spans="1:6" x14ac:dyDescent="0.3">
      <c r="A566" s="29">
        <v>856913</v>
      </c>
      <c r="B566" s="29" t="s">
        <v>10</v>
      </c>
      <c r="C566" s="32">
        <v>2935</v>
      </c>
      <c r="D566" s="30">
        <v>43476</v>
      </c>
      <c r="E566" s="29"/>
      <c r="F566" s="29"/>
    </row>
    <row r="567" spans="1:6" x14ac:dyDescent="0.3">
      <c r="A567" s="27">
        <v>644843</v>
      </c>
      <c r="B567" s="27" t="s">
        <v>10</v>
      </c>
      <c r="C567" s="33">
        <v>2109</v>
      </c>
      <c r="D567" s="31">
        <v>43835</v>
      </c>
      <c r="E567" s="27"/>
      <c r="F567" s="27"/>
    </row>
    <row r="568" spans="1:6" x14ac:dyDescent="0.3">
      <c r="A568" s="29">
        <v>219485</v>
      </c>
      <c r="B568" s="29" t="s">
        <v>10</v>
      </c>
      <c r="C568" s="32">
        <v>3875</v>
      </c>
      <c r="D568" s="30">
        <v>43837</v>
      </c>
      <c r="E568" s="29"/>
      <c r="F568" s="29"/>
    </row>
    <row r="569" spans="1:6" x14ac:dyDescent="0.3">
      <c r="A569" s="27">
        <v>362208</v>
      </c>
      <c r="B569" s="27" t="s">
        <v>10</v>
      </c>
      <c r="C569" s="27">
        <v>623</v>
      </c>
      <c r="D569" s="31">
        <v>43474</v>
      </c>
      <c r="E569" s="27"/>
      <c r="F569" s="27"/>
    </row>
    <row r="570" spans="1:6" x14ac:dyDescent="0.3">
      <c r="A570" s="29">
        <v>305275</v>
      </c>
      <c r="B570" s="29" t="s">
        <v>10</v>
      </c>
      <c r="C570" s="29">
        <v>986</v>
      </c>
      <c r="D570" s="30">
        <v>43840</v>
      </c>
      <c r="E570" s="29"/>
      <c r="F570" s="29"/>
    </row>
    <row r="571" spans="1:6" x14ac:dyDescent="0.3">
      <c r="A571" s="27">
        <v>601126</v>
      </c>
      <c r="B571" s="27" t="s">
        <v>10</v>
      </c>
      <c r="C571" s="33">
        <v>2387</v>
      </c>
      <c r="D571" s="31">
        <v>43841</v>
      </c>
      <c r="E571" s="27"/>
      <c r="F571" s="27"/>
    </row>
    <row r="572" spans="1:6" x14ac:dyDescent="0.3">
      <c r="A572" s="29">
        <v>871331</v>
      </c>
      <c r="B572" s="29" t="s">
        <v>10</v>
      </c>
      <c r="C572" s="32">
        <v>1233</v>
      </c>
      <c r="D572" s="30">
        <v>43842</v>
      </c>
      <c r="E572" s="29"/>
      <c r="F572" s="29"/>
    </row>
    <row r="573" spans="1:6" x14ac:dyDescent="0.3">
      <c r="A573" s="27">
        <v>138905</v>
      </c>
      <c r="B573" s="27" t="s">
        <v>10</v>
      </c>
      <c r="C573" s="33">
        <v>1491</v>
      </c>
      <c r="D573" s="31">
        <v>43833</v>
      </c>
      <c r="E573" s="27"/>
      <c r="F573" s="27"/>
    </row>
    <row r="574" spans="1:6" x14ac:dyDescent="0.3">
      <c r="A574" s="29">
        <v>521663</v>
      </c>
      <c r="B574" s="29" t="s">
        <v>10</v>
      </c>
      <c r="C574" s="32">
        <v>1531</v>
      </c>
      <c r="D574" s="30">
        <v>43842</v>
      </c>
      <c r="E574" s="29"/>
      <c r="F574" s="29"/>
    </row>
    <row r="575" spans="1:6" x14ac:dyDescent="0.3">
      <c r="A575" s="27">
        <v>384410</v>
      </c>
      <c r="B575" s="27" t="s">
        <v>10</v>
      </c>
      <c r="C575" s="33">
        <v>2567</v>
      </c>
      <c r="D575" s="31">
        <v>43836</v>
      </c>
      <c r="E575" s="27"/>
      <c r="F575" s="27"/>
    </row>
    <row r="576" spans="1:6" x14ac:dyDescent="0.3">
      <c r="A576" s="29">
        <v>561318</v>
      </c>
      <c r="B576" s="29" t="s">
        <v>10</v>
      </c>
      <c r="C576" s="32">
        <v>1583</v>
      </c>
      <c r="D576" s="30">
        <v>43836</v>
      </c>
      <c r="E576" s="29"/>
      <c r="F576" s="29"/>
    </row>
    <row r="577" spans="1:6" x14ac:dyDescent="0.3">
      <c r="A577" s="27">
        <v>762271</v>
      </c>
      <c r="B577" s="27" t="s">
        <v>10</v>
      </c>
      <c r="C577" s="33">
        <v>1565</v>
      </c>
      <c r="D577" s="31">
        <v>43840</v>
      </c>
      <c r="E577" s="27"/>
      <c r="F577" s="27"/>
    </row>
    <row r="578" spans="1:6" x14ac:dyDescent="0.3">
      <c r="A578" s="29">
        <v>528145</v>
      </c>
      <c r="B578" s="29" t="s">
        <v>10</v>
      </c>
      <c r="C578" s="29">
        <v>280</v>
      </c>
      <c r="D578" s="30">
        <v>43842</v>
      </c>
      <c r="E578" s="29"/>
      <c r="F578" s="29"/>
    </row>
    <row r="579" spans="1:6" x14ac:dyDescent="0.3">
      <c r="A579" s="27">
        <v>800536</v>
      </c>
      <c r="B579" s="27" t="s">
        <v>10</v>
      </c>
      <c r="C579" s="33">
        <v>2903</v>
      </c>
      <c r="D579" s="31">
        <v>43833</v>
      </c>
      <c r="E579" s="27"/>
      <c r="F579" s="27"/>
    </row>
    <row r="580" spans="1:6" x14ac:dyDescent="0.3">
      <c r="A580" s="29">
        <v>444518</v>
      </c>
      <c r="B580" s="29" t="s">
        <v>10</v>
      </c>
      <c r="C580" s="32">
        <v>2541</v>
      </c>
      <c r="D580" s="30">
        <v>43838</v>
      </c>
      <c r="E580" s="29"/>
      <c r="F580" s="29"/>
    </row>
    <row r="581" spans="1:6" x14ac:dyDescent="0.3">
      <c r="A581" s="27">
        <v>340032</v>
      </c>
      <c r="B581" s="27" t="s">
        <v>10</v>
      </c>
      <c r="C581" s="27">
        <v>269</v>
      </c>
      <c r="D581" s="31">
        <v>43475</v>
      </c>
      <c r="E581" s="27"/>
      <c r="F581" s="27"/>
    </row>
    <row r="582" spans="1:6" x14ac:dyDescent="0.3">
      <c r="A582" s="29">
        <v>356877</v>
      </c>
      <c r="B582" s="29" t="s">
        <v>10</v>
      </c>
      <c r="C582" s="32">
        <v>1496</v>
      </c>
      <c r="D582" s="30">
        <v>43840</v>
      </c>
      <c r="E582" s="29"/>
      <c r="F582" s="29"/>
    </row>
    <row r="583" spans="1:6" x14ac:dyDescent="0.3">
      <c r="A583" s="27">
        <v>208723</v>
      </c>
      <c r="B583" s="27" t="s">
        <v>10</v>
      </c>
      <c r="C583" s="33">
        <v>1010</v>
      </c>
      <c r="D583" s="31">
        <v>43840</v>
      </c>
      <c r="E583" s="27"/>
      <c r="F583" s="27"/>
    </row>
    <row r="584" spans="1:6" x14ac:dyDescent="0.3">
      <c r="A584" s="29">
        <v>510933</v>
      </c>
      <c r="B584" s="29" t="s">
        <v>10</v>
      </c>
      <c r="C584" s="32">
        <v>1281</v>
      </c>
      <c r="D584" s="30">
        <v>43477</v>
      </c>
      <c r="E584" s="29"/>
      <c r="F584" s="29"/>
    </row>
    <row r="585" spans="1:6" x14ac:dyDescent="0.3">
      <c r="A585" s="27">
        <v>213778</v>
      </c>
      <c r="B585" s="27" t="s">
        <v>10</v>
      </c>
      <c r="C585" s="27">
        <v>866</v>
      </c>
      <c r="D585" s="31">
        <v>43837</v>
      </c>
      <c r="E585" s="27"/>
      <c r="F585" s="27"/>
    </row>
    <row r="586" spans="1:6" x14ac:dyDescent="0.3">
      <c r="A586" s="29">
        <v>414407</v>
      </c>
      <c r="B586" s="29" t="s">
        <v>10</v>
      </c>
      <c r="C586" s="29">
        <v>492</v>
      </c>
      <c r="D586" s="30">
        <v>43837</v>
      </c>
      <c r="E586" s="29"/>
      <c r="F586" s="29"/>
    </row>
    <row r="587" spans="1:6" x14ac:dyDescent="0.3">
      <c r="A587" s="27">
        <v>199727</v>
      </c>
      <c r="B587" s="27" t="s">
        <v>10</v>
      </c>
      <c r="C587" s="27">
        <v>267</v>
      </c>
      <c r="D587" s="31">
        <v>43475</v>
      </c>
      <c r="E587" s="27"/>
      <c r="F587" s="27"/>
    </row>
    <row r="588" spans="1:6" x14ac:dyDescent="0.3">
      <c r="A588" s="29">
        <v>330030</v>
      </c>
      <c r="B588" s="29" t="s">
        <v>10</v>
      </c>
      <c r="C588" s="32">
        <v>1175</v>
      </c>
      <c r="D588" s="30">
        <v>43840</v>
      </c>
      <c r="E588" s="29"/>
      <c r="F588" s="29"/>
    </row>
    <row r="589" spans="1:6" x14ac:dyDescent="0.3">
      <c r="A589" s="27">
        <v>780393</v>
      </c>
      <c r="B589" s="27" t="s">
        <v>10</v>
      </c>
      <c r="C589" s="33">
        <v>2954</v>
      </c>
      <c r="D589" s="31">
        <v>43476</v>
      </c>
      <c r="E589" s="27"/>
      <c r="F589" s="27"/>
    </row>
    <row r="590" spans="1:6" x14ac:dyDescent="0.3">
      <c r="A590" s="29">
        <v>483216</v>
      </c>
      <c r="B590" s="29" t="s">
        <v>10</v>
      </c>
      <c r="C590" s="29">
        <v>552</v>
      </c>
      <c r="D590" s="30">
        <v>43841</v>
      </c>
      <c r="E590" s="29"/>
      <c r="F590" s="29"/>
    </row>
    <row r="591" spans="1:6" x14ac:dyDescent="0.3">
      <c r="A591" s="27">
        <v>887151</v>
      </c>
      <c r="B591" s="27" t="s">
        <v>10</v>
      </c>
      <c r="C591" s="27">
        <v>293</v>
      </c>
      <c r="D591" s="31">
        <v>43842</v>
      </c>
      <c r="E591" s="27"/>
      <c r="F591" s="27"/>
    </row>
    <row r="592" spans="1:6" x14ac:dyDescent="0.3">
      <c r="A592" s="29">
        <v>559561</v>
      </c>
      <c r="B592" s="29" t="s">
        <v>10</v>
      </c>
      <c r="C592" s="32">
        <v>1806</v>
      </c>
      <c r="D592" s="30">
        <v>43835</v>
      </c>
      <c r="E592" s="29"/>
      <c r="F592" s="29"/>
    </row>
    <row r="593" spans="1:6" x14ac:dyDescent="0.3">
      <c r="A593" s="27">
        <v>616386</v>
      </c>
      <c r="B593" s="27" t="s">
        <v>11</v>
      </c>
      <c r="C593" s="33">
        <v>1493</v>
      </c>
      <c r="D593" s="31">
        <v>43831</v>
      </c>
      <c r="E593" s="27"/>
      <c r="F593" s="27"/>
    </row>
    <row r="594" spans="1:6" x14ac:dyDescent="0.3">
      <c r="A594" s="29">
        <v>775360</v>
      </c>
      <c r="B594" s="29" t="s">
        <v>11</v>
      </c>
      <c r="C594" s="32">
        <v>1804</v>
      </c>
      <c r="D594" s="30">
        <v>43832</v>
      </c>
      <c r="E594" s="29"/>
      <c r="F594" s="29"/>
    </row>
    <row r="595" spans="1:6" x14ac:dyDescent="0.3">
      <c r="A595" s="27">
        <v>806592</v>
      </c>
      <c r="B595" s="27" t="s">
        <v>11</v>
      </c>
      <c r="C595" s="33">
        <v>2161</v>
      </c>
      <c r="D595" s="31">
        <v>43833</v>
      </c>
      <c r="E595" s="27"/>
      <c r="F595" s="27"/>
    </row>
    <row r="596" spans="1:6" x14ac:dyDescent="0.3">
      <c r="A596" s="29">
        <v>552346</v>
      </c>
      <c r="B596" s="29" t="s">
        <v>11</v>
      </c>
      <c r="C596" s="32">
        <v>1006</v>
      </c>
      <c r="D596" s="30">
        <v>43836</v>
      </c>
      <c r="E596" s="29"/>
      <c r="F596" s="29"/>
    </row>
    <row r="597" spans="1:6" x14ac:dyDescent="0.3">
      <c r="A597" s="27">
        <v>643742</v>
      </c>
      <c r="B597" s="27" t="s">
        <v>11</v>
      </c>
      <c r="C597" s="33">
        <v>1545</v>
      </c>
      <c r="D597" s="31">
        <v>43836</v>
      </c>
      <c r="E597" s="27"/>
      <c r="F597" s="27"/>
    </row>
    <row r="598" spans="1:6" x14ac:dyDescent="0.3">
      <c r="A598" s="29">
        <v>685153</v>
      </c>
      <c r="B598" s="29" t="s">
        <v>11</v>
      </c>
      <c r="C598" s="32">
        <v>2821</v>
      </c>
      <c r="D598" s="30">
        <v>43838</v>
      </c>
      <c r="E598" s="29"/>
      <c r="F598" s="29"/>
    </row>
    <row r="599" spans="1:6" x14ac:dyDescent="0.3">
      <c r="A599" s="27">
        <v>725066</v>
      </c>
      <c r="B599" s="27" t="s">
        <v>11</v>
      </c>
      <c r="C599" s="27">
        <v>345</v>
      </c>
      <c r="D599" s="31">
        <v>43475</v>
      </c>
      <c r="E599" s="27"/>
      <c r="F599" s="27"/>
    </row>
    <row r="600" spans="1:6" x14ac:dyDescent="0.3">
      <c r="A600" s="29">
        <v>584477</v>
      </c>
      <c r="B600" s="29" t="s">
        <v>11</v>
      </c>
      <c r="C600" s="29">
        <v>639</v>
      </c>
      <c r="D600" s="30">
        <v>43841</v>
      </c>
      <c r="E600" s="29"/>
      <c r="F600" s="29"/>
    </row>
    <row r="601" spans="1:6" x14ac:dyDescent="0.3">
      <c r="A601" s="27">
        <v>613058</v>
      </c>
      <c r="B601" s="27" t="s">
        <v>11</v>
      </c>
      <c r="C601" s="33">
        <v>3864</v>
      </c>
      <c r="D601" s="31">
        <v>43834</v>
      </c>
      <c r="E601" s="27"/>
      <c r="F601" s="27"/>
    </row>
    <row r="602" spans="1:6" x14ac:dyDescent="0.3">
      <c r="A602" s="29">
        <v>729194</v>
      </c>
      <c r="B602" s="29" t="s">
        <v>11</v>
      </c>
      <c r="C602" s="29">
        <v>362</v>
      </c>
      <c r="D602" s="30">
        <v>43835</v>
      </c>
      <c r="E602" s="29"/>
      <c r="F602" s="29"/>
    </row>
    <row r="603" spans="1:6" x14ac:dyDescent="0.3">
      <c r="A603" s="27">
        <v>265959</v>
      </c>
      <c r="B603" s="27" t="s">
        <v>11</v>
      </c>
      <c r="C603" s="27">
        <v>923</v>
      </c>
      <c r="D603" s="31">
        <v>43838</v>
      </c>
      <c r="E603" s="27"/>
      <c r="F603" s="27"/>
    </row>
    <row r="604" spans="1:6" x14ac:dyDescent="0.3">
      <c r="A604" s="29">
        <v>196520</v>
      </c>
      <c r="B604" s="29" t="s">
        <v>11</v>
      </c>
      <c r="C604" s="29">
        <v>663</v>
      </c>
      <c r="D604" s="30">
        <v>43475</v>
      </c>
      <c r="E604" s="29"/>
      <c r="F604" s="29"/>
    </row>
    <row r="605" spans="1:6" x14ac:dyDescent="0.3">
      <c r="A605" s="27">
        <v>894331</v>
      </c>
      <c r="B605" s="27" t="s">
        <v>11</v>
      </c>
      <c r="C605" s="33">
        <v>2092</v>
      </c>
      <c r="D605" s="31">
        <v>43476</v>
      </c>
      <c r="E605" s="27"/>
      <c r="F605" s="27"/>
    </row>
    <row r="606" spans="1:6" x14ac:dyDescent="0.3">
      <c r="A606" s="29">
        <v>149035</v>
      </c>
      <c r="B606" s="29" t="s">
        <v>11</v>
      </c>
      <c r="C606" s="32">
        <v>1566</v>
      </c>
      <c r="D606" s="30">
        <v>43840</v>
      </c>
      <c r="E606" s="29"/>
      <c r="F606" s="29"/>
    </row>
    <row r="607" spans="1:6" x14ac:dyDescent="0.3">
      <c r="A607" s="27">
        <v>861720</v>
      </c>
      <c r="B607" s="27" t="s">
        <v>11</v>
      </c>
      <c r="C607" s="33">
        <v>2966</v>
      </c>
      <c r="D607" s="31">
        <v>43475</v>
      </c>
      <c r="E607" s="27"/>
      <c r="F607" s="27"/>
    </row>
    <row r="608" spans="1:6" x14ac:dyDescent="0.3">
      <c r="A608" s="29">
        <v>426268</v>
      </c>
      <c r="B608" s="29" t="s">
        <v>11</v>
      </c>
      <c r="C608" s="32">
        <v>2877</v>
      </c>
      <c r="D608" s="30">
        <v>43840</v>
      </c>
      <c r="E608" s="29"/>
      <c r="F608" s="29"/>
    </row>
    <row r="609" spans="1:6" x14ac:dyDescent="0.3">
      <c r="A609" s="27">
        <v>156941</v>
      </c>
      <c r="B609" s="27" t="s">
        <v>11</v>
      </c>
      <c r="C609" s="27">
        <v>809</v>
      </c>
      <c r="D609" s="31">
        <v>43475</v>
      </c>
      <c r="E609" s="27"/>
      <c r="F609" s="27"/>
    </row>
    <row r="610" spans="1:6" x14ac:dyDescent="0.3">
      <c r="A610" s="29">
        <v>431261</v>
      </c>
      <c r="B610" s="29" t="s">
        <v>11</v>
      </c>
      <c r="C610" s="32">
        <v>2145</v>
      </c>
      <c r="D610" s="30">
        <v>43475</v>
      </c>
      <c r="E610" s="29"/>
      <c r="F610" s="29"/>
    </row>
    <row r="611" spans="1:6" x14ac:dyDescent="0.3">
      <c r="A611" s="27">
        <v>367956</v>
      </c>
      <c r="B611" s="27" t="s">
        <v>11</v>
      </c>
      <c r="C611" s="33">
        <v>1055</v>
      </c>
      <c r="D611" s="31">
        <v>43842</v>
      </c>
      <c r="E611" s="27"/>
      <c r="F611" s="27"/>
    </row>
    <row r="612" spans="1:6" x14ac:dyDescent="0.3">
      <c r="A612" s="29">
        <v>214845</v>
      </c>
      <c r="B612" s="29" t="s">
        <v>11</v>
      </c>
      <c r="C612" s="29">
        <v>544</v>
      </c>
      <c r="D612" s="30">
        <v>43477</v>
      </c>
      <c r="E612" s="29"/>
      <c r="F612" s="29"/>
    </row>
    <row r="613" spans="1:6" x14ac:dyDescent="0.3">
      <c r="A613" s="27">
        <v>765978</v>
      </c>
      <c r="B613" s="27" t="s">
        <v>11</v>
      </c>
      <c r="C613" s="33">
        <v>1084</v>
      </c>
      <c r="D613" s="31">
        <v>43842</v>
      </c>
      <c r="E613" s="27"/>
      <c r="F613" s="27"/>
    </row>
    <row r="614" spans="1:6" x14ac:dyDescent="0.3">
      <c r="A614" s="29">
        <v>899743</v>
      </c>
      <c r="B614" s="29" t="s">
        <v>11</v>
      </c>
      <c r="C614" s="32">
        <v>2009</v>
      </c>
      <c r="D614" s="30">
        <v>43840</v>
      </c>
      <c r="E614" s="29"/>
      <c r="F614" s="29"/>
    </row>
    <row r="615" spans="1:6" x14ac:dyDescent="0.3">
      <c r="A615" s="27">
        <v>766402</v>
      </c>
      <c r="B615" s="27" t="s">
        <v>11</v>
      </c>
      <c r="C615" s="33">
        <v>3851</v>
      </c>
      <c r="D615" s="31">
        <v>43834</v>
      </c>
      <c r="E615" s="27"/>
      <c r="F615" s="27"/>
    </row>
    <row r="616" spans="1:6" x14ac:dyDescent="0.3">
      <c r="A616" s="29">
        <v>455927</v>
      </c>
      <c r="B616" s="29" t="s">
        <v>11</v>
      </c>
      <c r="C616" s="29">
        <v>736</v>
      </c>
      <c r="D616" s="30">
        <v>43474</v>
      </c>
      <c r="E616" s="29"/>
      <c r="F616" s="29"/>
    </row>
    <row r="617" spans="1:6" x14ac:dyDescent="0.3">
      <c r="A617" s="27">
        <v>464499</v>
      </c>
      <c r="B617" s="27" t="s">
        <v>11</v>
      </c>
      <c r="C617" s="33">
        <v>1465</v>
      </c>
      <c r="D617" s="31">
        <v>43833</v>
      </c>
      <c r="E617" s="27"/>
      <c r="F617" s="27"/>
    </row>
    <row r="618" spans="1:6" x14ac:dyDescent="0.3">
      <c r="A618" s="29">
        <v>558048</v>
      </c>
      <c r="B618" s="29" t="s">
        <v>11</v>
      </c>
      <c r="C618" s="32">
        <v>2646</v>
      </c>
      <c r="D618" s="30">
        <v>43474</v>
      </c>
      <c r="E618" s="29"/>
      <c r="F618" s="29"/>
    </row>
    <row r="619" spans="1:6" x14ac:dyDescent="0.3">
      <c r="A619" s="27">
        <v>375461</v>
      </c>
      <c r="B619" s="27" t="s">
        <v>11</v>
      </c>
      <c r="C619" s="33">
        <v>2177</v>
      </c>
      <c r="D619" s="31">
        <v>43840</v>
      </c>
      <c r="E619" s="27"/>
      <c r="F619" s="27"/>
    </row>
    <row r="620" spans="1:6" x14ac:dyDescent="0.3">
      <c r="A620" s="29">
        <v>673372</v>
      </c>
      <c r="B620" s="29" t="s">
        <v>11</v>
      </c>
      <c r="C620" s="32">
        <v>2431</v>
      </c>
      <c r="D620" s="30">
        <v>43842</v>
      </c>
      <c r="E620" s="29"/>
      <c r="F620" s="29"/>
    </row>
    <row r="621" spans="1:6" x14ac:dyDescent="0.3">
      <c r="A621" s="27">
        <v>197116</v>
      </c>
      <c r="B621" s="27" t="s">
        <v>11</v>
      </c>
      <c r="C621" s="27">
        <v>555</v>
      </c>
      <c r="D621" s="31">
        <v>43831</v>
      </c>
      <c r="E621" s="27"/>
      <c r="F621" s="27"/>
    </row>
    <row r="622" spans="1:6" x14ac:dyDescent="0.3">
      <c r="A622" s="29">
        <v>165918</v>
      </c>
      <c r="B622" s="29" t="s">
        <v>11</v>
      </c>
      <c r="C622" s="32">
        <v>2861</v>
      </c>
      <c r="D622" s="30">
        <v>43831</v>
      </c>
      <c r="E622" s="29"/>
      <c r="F622" s="29"/>
    </row>
    <row r="623" spans="1:6" x14ac:dyDescent="0.3">
      <c r="A623" s="27">
        <v>666752</v>
      </c>
      <c r="B623" s="27" t="s">
        <v>11</v>
      </c>
      <c r="C623" s="27">
        <v>807</v>
      </c>
      <c r="D623" s="31">
        <v>43832</v>
      </c>
      <c r="E623" s="27"/>
      <c r="F623" s="27"/>
    </row>
    <row r="624" spans="1:6" x14ac:dyDescent="0.3">
      <c r="A624" s="29">
        <v>192398</v>
      </c>
      <c r="B624" s="29" t="s">
        <v>11</v>
      </c>
      <c r="C624" s="29">
        <v>602</v>
      </c>
      <c r="D624" s="30">
        <v>43836</v>
      </c>
      <c r="E624" s="29"/>
      <c r="F624" s="29"/>
    </row>
    <row r="625" spans="1:6" x14ac:dyDescent="0.3">
      <c r="A625" s="27">
        <v>864063</v>
      </c>
      <c r="B625" s="27" t="s">
        <v>11</v>
      </c>
      <c r="C625" s="33">
        <v>2832</v>
      </c>
      <c r="D625" s="31">
        <v>43838</v>
      </c>
      <c r="E625" s="27"/>
      <c r="F625" s="27"/>
    </row>
    <row r="626" spans="1:6" x14ac:dyDescent="0.3">
      <c r="A626" s="29">
        <v>355971</v>
      </c>
      <c r="B626" s="29" t="s">
        <v>11</v>
      </c>
      <c r="C626" s="32">
        <v>1579</v>
      </c>
      <c r="D626" s="30">
        <v>43838</v>
      </c>
      <c r="E626" s="29"/>
      <c r="F626" s="29"/>
    </row>
    <row r="627" spans="1:6" x14ac:dyDescent="0.3">
      <c r="A627" s="27">
        <v>304806</v>
      </c>
      <c r="B627" s="27" t="s">
        <v>11</v>
      </c>
      <c r="C627" s="27">
        <v>861</v>
      </c>
      <c r="D627" s="31">
        <v>43840</v>
      </c>
      <c r="E627" s="27"/>
      <c r="F627" s="27"/>
    </row>
    <row r="628" spans="1:6" x14ac:dyDescent="0.3">
      <c r="A628" s="29">
        <v>295390</v>
      </c>
      <c r="B628" s="29" t="s">
        <v>11</v>
      </c>
      <c r="C628" s="29">
        <v>704</v>
      </c>
      <c r="D628" s="30">
        <v>43475</v>
      </c>
      <c r="E628" s="29"/>
      <c r="F628" s="29"/>
    </row>
    <row r="629" spans="1:6" x14ac:dyDescent="0.3">
      <c r="A629" s="27">
        <v>234670</v>
      </c>
      <c r="B629" s="27" t="s">
        <v>11</v>
      </c>
      <c r="C629" s="33">
        <v>1033</v>
      </c>
      <c r="D629" s="31">
        <v>43477</v>
      </c>
      <c r="E629" s="27"/>
      <c r="F629" s="27"/>
    </row>
    <row r="630" spans="1:6" x14ac:dyDescent="0.3">
      <c r="A630" s="29">
        <v>553803</v>
      </c>
      <c r="B630" s="29" t="s">
        <v>11</v>
      </c>
      <c r="C630" s="32">
        <v>1250</v>
      </c>
      <c r="D630" s="30">
        <v>43842</v>
      </c>
      <c r="E630" s="29"/>
      <c r="F630" s="29"/>
    </row>
    <row r="631" spans="1:6" x14ac:dyDescent="0.3">
      <c r="A631" s="27">
        <v>730844</v>
      </c>
      <c r="B631" s="27" t="s">
        <v>11</v>
      </c>
      <c r="C631" s="27">
        <v>952</v>
      </c>
      <c r="D631" s="31">
        <v>43832</v>
      </c>
      <c r="E631" s="27"/>
      <c r="F631" s="27"/>
    </row>
    <row r="632" spans="1:6" x14ac:dyDescent="0.3">
      <c r="A632" s="29">
        <v>218006</v>
      </c>
      <c r="B632" s="29" t="s">
        <v>11</v>
      </c>
      <c r="C632" s="32">
        <v>2755</v>
      </c>
      <c r="D632" s="30">
        <v>43832</v>
      </c>
      <c r="E632" s="29"/>
      <c r="F632" s="29"/>
    </row>
    <row r="633" spans="1:6" x14ac:dyDescent="0.3">
      <c r="A633" s="27">
        <v>374150</v>
      </c>
      <c r="B633" s="27" t="s">
        <v>11</v>
      </c>
      <c r="C633" s="33">
        <v>1530</v>
      </c>
      <c r="D633" s="31">
        <v>43835</v>
      </c>
      <c r="E633" s="27"/>
      <c r="F633" s="27"/>
    </row>
    <row r="634" spans="1:6" x14ac:dyDescent="0.3">
      <c r="A634" s="29">
        <v>250308</v>
      </c>
      <c r="B634" s="29" t="s">
        <v>11</v>
      </c>
      <c r="C634" s="32">
        <v>1496</v>
      </c>
      <c r="D634" s="30">
        <v>43836</v>
      </c>
      <c r="E634" s="29"/>
      <c r="F634" s="29"/>
    </row>
    <row r="635" spans="1:6" x14ac:dyDescent="0.3">
      <c r="A635" s="27">
        <v>625104</v>
      </c>
      <c r="B635" s="27" t="s">
        <v>11</v>
      </c>
      <c r="C635" s="33">
        <v>1498</v>
      </c>
      <c r="D635" s="31">
        <v>43836</v>
      </c>
      <c r="E635" s="27"/>
      <c r="F635" s="27"/>
    </row>
    <row r="636" spans="1:6" x14ac:dyDescent="0.3">
      <c r="A636" s="29">
        <v>669715</v>
      </c>
      <c r="B636" s="29" t="s">
        <v>11</v>
      </c>
      <c r="C636" s="32">
        <v>1221</v>
      </c>
      <c r="D636" s="30">
        <v>43475</v>
      </c>
      <c r="E636" s="29"/>
      <c r="F636" s="29"/>
    </row>
    <row r="637" spans="1:6" x14ac:dyDescent="0.3">
      <c r="A637" s="27">
        <v>881268</v>
      </c>
      <c r="B637" s="27" t="s">
        <v>11</v>
      </c>
      <c r="C637" s="33">
        <v>2076</v>
      </c>
      <c r="D637" s="31">
        <v>43475</v>
      </c>
      <c r="E637" s="27"/>
      <c r="F637" s="27"/>
    </row>
    <row r="638" spans="1:6" x14ac:dyDescent="0.3">
      <c r="A638" s="29">
        <v>263637</v>
      </c>
      <c r="B638" s="29" t="s">
        <v>11</v>
      </c>
      <c r="C638" s="32">
        <v>1001</v>
      </c>
      <c r="D638" s="30">
        <v>43838</v>
      </c>
      <c r="E638" s="29"/>
      <c r="F638" s="29"/>
    </row>
    <row r="639" spans="1:6" x14ac:dyDescent="0.3">
      <c r="A639" s="27">
        <v>169621</v>
      </c>
      <c r="B639" s="27" t="s">
        <v>11</v>
      </c>
      <c r="C639" s="33">
        <v>1333</v>
      </c>
      <c r="D639" s="31">
        <v>43841</v>
      </c>
      <c r="E639" s="27"/>
      <c r="F639" s="27"/>
    </row>
    <row r="640" spans="1:6" x14ac:dyDescent="0.3">
      <c r="A640" s="29">
        <v>636371</v>
      </c>
      <c r="B640" s="29" t="s">
        <v>11</v>
      </c>
      <c r="C640" s="32">
        <v>1262</v>
      </c>
      <c r="D640" s="30">
        <v>43835</v>
      </c>
      <c r="E640" s="29"/>
      <c r="F640" s="29"/>
    </row>
    <row r="641" spans="1:6" x14ac:dyDescent="0.3">
      <c r="A641" s="27">
        <v>223911</v>
      </c>
      <c r="B641" s="27" t="s">
        <v>11</v>
      </c>
      <c r="C641" s="33">
        <v>1135</v>
      </c>
      <c r="D641" s="31">
        <v>43836</v>
      </c>
      <c r="E641" s="27"/>
      <c r="F641" s="27"/>
    </row>
    <row r="642" spans="1:6" x14ac:dyDescent="0.3">
      <c r="A642" s="29">
        <v>433084</v>
      </c>
      <c r="B642" s="29" t="s">
        <v>11</v>
      </c>
      <c r="C642" s="29">
        <v>547</v>
      </c>
      <c r="D642" s="30">
        <v>43841</v>
      </c>
      <c r="E642" s="29"/>
      <c r="F642" s="29"/>
    </row>
    <row r="643" spans="1:6" x14ac:dyDescent="0.3">
      <c r="A643" s="27">
        <v>818350</v>
      </c>
      <c r="B643" s="27" t="s">
        <v>11</v>
      </c>
      <c r="C643" s="33">
        <v>1582</v>
      </c>
      <c r="D643" s="31">
        <v>43842</v>
      </c>
      <c r="E643" s="27"/>
      <c r="F643" s="27"/>
    </row>
    <row r="644" spans="1:6" x14ac:dyDescent="0.3">
      <c r="A644" s="29">
        <v>614031</v>
      </c>
      <c r="B644" s="29" t="s">
        <v>11</v>
      </c>
      <c r="C644" s="32">
        <v>1659</v>
      </c>
      <c r="D644" s="30">
        <v>43837</v>
      </c>
      <c r="E644" s="29"/>
      <c r="F644" s="29"/>
    </row>
    <row r="645" spans="1:6" x14ac:dyDescent="0.3">
      <c r="A645" s="27">
        <v>741049</v>
      </c>
      <c r="B645" s="27" t="s">
        <v>11</v>
      </c>
      <c r="C645" s="27">
        <v>609</v>
      </c>
      <c r="D645" s="31">
        <v>43838</v>
      </c>
      <c r="E645" s="27"/>
      <c r="F645" s="27"/>
    </row>
    <row r="646" spans="1:6" x14ac:dyDescent="0.3">
      <c r="A646" s="29">
        <v>529471</v>
      </c>
      <c r="B646" s="29" t="s">
        <v>11</v>
      </c>
      <c r="C646" s="32">
        <v>2087</v>
      </c>
      <c r="D646" s="30">
        <v>43839</v>
      </c>
      <c r="E646" s="29"/>
      <c r="F646" s="29"/>
    </row>
    <row r="647" spans="1:6" x14ac:dyDescent="0.3">
      <c r="A647" s="27">
        <v>235009</v>
      </c>
      <c r="B647" s="27" t="s">
        <v>11</v>
      </c>
      <c r="C647" s="33">
        <v>1976</v>
      </c>
      <c r="D647" s="31">
        <v>43840</v>
      </c>
      <c r="E647" s="27"/>
      <c r="F647" s="27"/>
    </row>
    <row r="648" spans="1:6" x14ac:dyDescent="0.3">
      <c r="A648" s="29">
        <v>562718</v>
      </c>
      <c r="B648" s="29" t="s">
        <v>11</v>
      </c>
      <c r="C648" s="32">
        <v>1421</v>
      </c>
      <c r="D648" s="30">
        <v>43477</v>
      </c>
      <c r="E648" s="29"/>
      <c r="F648" s="29"/>
    </row>
    <row r="649" spans="1:6" x14ac:dyDescent="0.3">
      <c r="A649" s="27">
        <v>640346</v>
      </c>
      <c r="B649" s="27" t="s">
        <v>11</v>
      </c>
      <c r="C649" s="33">
        <v>1372</v>
      </c>
      <c r="D649" s="31">
        <v>43842</v>
      </c>
      <c r="E649" s="27"/>
      <c r="F649" s="27"/>
    </row>
    <row r="650" spans="1:6" x14ac:dyDescent="0.3">
      <c r="A650" s="29">
        <v>629523</v>
      </c>
      <c r="B650" s="29" t="s">
        <v>11</v>
      </c>
      <c r="C650" s="29">
        <v>588</v>
      </c>
      <c r="D650" s="30">
        <v>43477</v>
      </c>
      <c r="E650" s="29"/>
      <c r="F650" s="29"/>
    </row>
    <row r="651" spans="1:6" x14ac:dyDescent="0.3">
      <c r="A651" s="27">
        <v>856865</v>
      </c>
      <c r="B651" s="27" t="s">
        <v>11</v>
      </c>
      <c r="C651" s="27">
        <v>598</v>
      </c>
      <c r="D651" s="31">
        <v>43833</v>
      </c>
      <c r="E651" s="27"/>
      <c r="F651" s="27"/>
    </row>
    <row r="652" spans="1:6" x14ac:dyDescent="0.3">
      <c r="A652" s="29">
        <v>567117</v>
      </c>
      <c r="B652" s="29" t="s">
        <v>11</v>
      </c>
      <c r="C652" s="32">
        <v>2907</v>
      </c>
      <c r="D652" s="30">
        <v>43836</v>
      </c>
      <c r="E652" s="29"/>
      <c r="F652" s="29"/>
    </row>
    <row r="653" spans="1:6" x14ac:dyDescent="0.3">
      <c r="A653" s="27">
        <v>507642</v>
      </c>
      <c r="B653" s="27" t="s">
        <v>11</v>
      </c>
      <c r="C653" s="33">
        <v>2338</v>
      </c>
      <c r="D653" s="31">
        <v>43836</v>
      </c>
      <c r="E653" s="27"/>
      <c r="F653" s="27"/>
    </row>
    <row r="654" spans="1:6" x14ac:dyDescent="0.3">
      <c r="A654" s="29">
        <v>289924</v>
      </c>
      <c r="B654" s="29" t="s">
        <v>11</v>
      </c>
      <c r="C654" s="29">
        <v>386</v>
      </c>
      <c r="D654" s="30">
        <v>43476</v>
      </c>
      <c r="E654" s="29"/>
      <c r="F654" s="29"/>
    </row>
    <row r="655" spans="1:6" x14ac:dyDescent="0.3">
      <c r="A655" s="27">
        <v>751314</v>
      </c>
      <c r="B655" s="27" t="s">
        <v>11</v>
      </c>
      <c r="C655" s="27">
        <v>635</v>
      </c>
      <c r="D655" s="31">
        <v>43842</v>
      </c>
      <c r="E655" s="27"/>
      <c r="F655" s="27"/>
    </row>
    <row r="656" spans="1:6" x14ac:dyDescent="0.3">
      <c r="A656" s="29">
        <v>847731</v>
      </c>
      <c r="B656" s="29" t="s">
        <v>11</v>
      </c>
      <c r="C656" s="29">
        <v>245</v>
      </c>
      <c r="D656" s="30">
        <v>43835</v>
      </c>
      <c r="E656" s="29"/>
      <c r="F656" s="29"/>
    </row>
    <row r="657" spans="1:6" x14ac:dyDescent="0.3">
      <c r="A657" s="27">
        <v>710702</v>
      </c>
      <c r="B657" s="27" t="s">
        <v>11</v>
      </c>
      <c r="C657" s="33">
        <v>3794</v>
      </c>
      <c r="D657" s="31">
        <v>43837</v>
      </c>
      <c r="E657" s="27"/>
      <c r="F657" s="27"/>
    </row>
    <row r="658" spans="1:6" x14ac:dyDescent="0.3">
      <c r="A658" s="29">
        <v>696979</v>
      </c>
      <c r="B658" s="29" t="s">
        <v>11</v>
      </c>
      <c r="C658" s="32">
        <v>1307</v>
      </c>
      <c r="D658" s="30">
        <v>43837</v>
      </c>
      <c r="E658" s="29"/>
      <c r="F658" s="29"/>
    </row>
    <row r="659" spans="1:6" x14ac:dyDescent="0.3">
      <c r="A659" s="27">
        <v>609418</v>
      </c>
      <c r="B659" s="27" t="s">
        <v>11</v>
      </c>
      <c r="C659" s="27">
        <v>567</v>
      </c>
      <c r="D659" s="31">
        <v>43839</v>
      </c>
      <c r="E659" s="27"/>
      <c r="F659" s="27"/>
    </row>
    <row r="660" spans="1:6" x14ac:dyDescent="0.3">
      <c r="A660" s="29">
        <v>764088</v>
      </c>
      <c r="B660" s="29" t="s">
        <v>11</v>
      </c>
      <c r="C660" s="32">
        <v>2110</v>
      </c>
      <c r="D660" s="30">
        <v>43839</v>
      </c>
      <c r="E660" s="29"/>
      <c r="F660" s="29"/>
    </row>
    <row r="661" spans="1:6" x14ac:dyDescent="0.3">
      <c r="A661" s="27">
        <v>447945</v>
      </c>
      <c r="B661" s="27" t="s">
        <v>11</v>
      </c>
      <c r="C661" s="33">
        <v>1269</v>
      </c>
      <c r="D661" s="31">
        <v>43840</v>
      </c>
      <c r="E661" s="27"/>
      <c r="F661" s="27"/>
    </row>
    <row r="662" spans="1:6" x14ac:dyDescent="0.3">
      <c r="A662" s="29">
        <v>751733</v>
      </c>
      <c r="B662" s="29" t="s">
        <v>11</v>
      </c>
      <c r="C662" s="32">
        <v>1967</v>
      </c>
      <c r="D662" s="30">
        <v>43833</v>
      </c>
      <c r="E662" s="29"/>
      <c r="F662" s="29"/>
    </row>
    <row r="663" spans="1:6" x14ac:dyDescent="0.3">
      <c r="A663" s="27">
        <v>507202</v>
      </c>
      <c r="B663" s="27" t="s">
        <v>11</v>
      </c>
      <c r="C663" s="33">
        <v>2628</v>
      </c>
      <c r="D663" s="31">
        <v>43834</v>
      </c>
      <c r="E663" s="27"/>
      <c r="F663" s="27"/>
    </row>
    <row r="664" spans="1:6" x14ac:dyDescent="0.3">
      <c r="A664" s="29">
        <v>311475</v>
      </c>
      <c r="B664" s="29" t="s">
        <v>11</v>
      </c>
      <c r="C664" s="29">
        <v>681</v>
      </c>
      <c r="D664" s="30">
        <v>43831</v>
      </c>
      <c r="E664" s="29"/>
      <c r="F664" s="29"/>
    </row>
    <row r="665" spans="1:6" x14ac:dyDescent="0.3">
      <c r="A665" s="27">
        <v>581762</v>
      </c>
      <c r="B665" s="27" t="s">
        <v>11</v>
      </c>
      <c r="C665" s="27">
        <v>510</v>
      </c>
      <c r="D665" s="31">
        <v>43834</v>
      </c>
      <c r="E665" s="27"/>
      <c r="F665" s="27"/>
    </row>
    <row r="666" spans="1:6" x14ac:dyDescent="0.3">
      <c r="A666" s="29">
        <v>217808</v>
      </c>
      <c r="B666" s="29" t="s">
        <v>11</v>
      </c>
      <c r="C666" s="29">
        <v>790</v>
      </c>
      <c r="D666" s="30">
        <v>43835</v>
      </c>
      <c r="E666" s="29"/>
      <c r="F666" s="29"/>
    </row>
    <row r="667" spans="1:6" x14ac:dyDescent="0.3">
      <c r="A667" s="27">
        <v>897372</v>
      </c>
      <c r="B667" s="27" t="s">
        <v>11</v>
      </c>
      <c r="C667" s="27">
        <v>639</v>
      </c>
      <c r="D667" s="31">
        <v>43837</v>
      </c>
      <c r="E667" s="27"/>
      <c r="F667" s="27"/>
    </row>
    <row r="668" spans="1:6" x14ac:dyDescent="0.3">
      <c r="A668" s="29">
        <v>748204</v>
      </c>
      <c r="B668" s="29" t="s">
        <v>11</v>
      </c>
      <c r="C668" s="32">
        <v>1596</v>
      </c>
      <c r="D668" s="30">
        <v>43839</v>
      </c>
      <c r="E668" s="29"/>
      <c r="F668" s="29"/>
    </row>
    <row r="669" spans="1:6" x14ac:dyDescent="0.3">
      <c r="A669" s="27">
        <v>378254</v>
      </c>
      <c r="B669" s="27" t="s">
        <v>11</v>
      </c>
      <c r="C669" s="33">
        <v>2294</v>
      </c>
      <c r="D669" s="31">
        <v>43475</v>
      </c>
      <c r="E669" s="27"/>
      <c r="F669" s="27"/>
    </row>
    <row r="670" spans="1:6" x14ac:dyDescent="0.3">
      <c r="A670" s="29">
        <v>775311</v>
      </c>
      <c r="B670" s="29" t="s">
        <v>11</v>
      </c>
      <c r="C670" s="29">
        <v>241</v>
      </c>
      <c r="D670" s="30">
        <v>43840</v>
      </c>
      <c r="E670" s="29"/>
      <c r="F670" s="29"/>
    </row>
    <row r="671" spans="1:6" x14ac:dyDescent="0.3">
      <c r="A671" s="27">
        <v>632477</v>
      </c>
      <c r="B671" s="27" t="s">
        <v>11</v>
      </c>
      <c r="C671" s="33">
        <v>2665</v>
      </c>
      <c r="D671" s="31">
        <v>43841</v>
      </c>
      <c r="E671" s="27"/>
      <c r="F671" s="27"/>
    </row>
    <row r="672" spans="1:6" x14ac:dyDescent="0.3">
      <c r="A672" s="29">
        <v>482625</v>
      </c>
      <c r="B672" s="29" t="s">
        <v>11</v>
      </c>
      <c r="C672" s="32">
        <v>1916</v>
      </c>
      <c r="D672" s="30">
        <v>43477</v>
      </c>
      <c r="E672" s="29"/>
      <c r="F672" s="29"/>
    </row>
    <row r="673" spans="1:6" x14ac:dyDescent="0.3">
      <c r="A673" s="27">
        <v>428131</v>
      </c>
      <c r="B673" s="27" t="s">
        <v>11</v>
      </c>
      <c r="C673" s="27">
        <v>853</v>
      </c>
      <c r="D673" s="31">
        <v>43842</v>
      </c>
      <c r="E673" s="27"/>
      <c r="F673" s="27"/>
    </row>
    <row r="674" spans="1:6" x14ac:dyDescent="0.3">
      <c r="A674" s="29">
        <v>120418</v>
      </c>
      <c r="B674" s="29" t="s">
        <v>11</v>
      </c>
      <c r="C674" s="29">
        <v>384</v>
      </c>
      <c r="D674" s="30">
        <v>43831</v>
      </c>
      <c r="E674" s="29"/>
      <c r="F674" s="29"/>
    </row>
    <row r="675" spans="1:6" x14ac:dyDescent="0.3">
      <c r="A675" s="27">
        <v>885051</v>
      </c>
      <c r="B675" s="27" t="s">
        <v>11</v>
      </c>
      <c r="C675" s="27">
        <v>472</v>
      </c>
      <c r="D675" s="31">
        <v>43840</v>
      </c>
      <c r="E675" s="27"/>
      <c r="F675" s="27"/>
    </row>
    <row r="676" spans="1:6" x14ac:dyDescent="0.3">
      <c r="A676" s="29">
        <v>494115</v>
      </c>
      <c r="B676" s="29" t="s">
        <v>11</v>
      </c>
      <c r="C676" s="32">
        <v>2805</v>
      </c>
      <c r="D676" s="30">
        <v>43474</v>
      </c>
      <c r="E676" s="29"/>
      <c r="F676" s="29"/>
    </row>
    <row r="677" spans="1:6" x14ac:dyDescent="0.3">
      <c r="A677" s="27">
        <v>573970</v>
      </c>
      <c r="B677" s="27" t="s">
        <v>11</v>
      </c>
      <c r="C677" s="27">
        <v>655</v>
      </c>
      <c r="D677" s="31">
        <v>43474</v>
      </c>
      <c r="E677" s="27"/>
      <c r="F677" s="27"/>
    </row>
    <row r="678" spans="1:6" x14ac:dyDescent="0.3">
      <c r="A678" s="29">
        <v>403071</v>
      </c>
      <c r="B678" s="29" t="s">
        <v>11</v>
      </c>
      <c r="C678" s="29">
        <v>344</v>
      </c>
      <c r="D678" s="30">
        <v>43475</v>
      </c>
      <c r="E678" s="29"/>
      <c r="F678" s="29"/>
    </row>
    <row r="679" spans="1:6" x14ac:dyDescent="0.3">
      <c r="A679" s="27">
        <v>356550</v>
      </c>
      <c r="B679" s="27" t="s">
        <v>11</v>
      </c>
      <c r="C679" s="33">
        <v>1808</v>
      </c>
      <c r="D679" s="31">
        <v>43841</v>
      </c>
      <c r="E679" s="27"/>
      <c r="F679" s="27"/>
    </row>
    <row r="680" spans="1:6" x14ac:dyDescent="0.3">
      <c r="A680" s="29">
        <v>638098</v>
      </c>
      <c r="B680" s="29" t="s">
        <v>11</v>
      </c>
      <c r="C680" s="32">
        <v>1395</v>
      </c>
      <c r="D680" s="30">
        <v>43837</v>
      </c>
      <c r="E680" s="29"/>
      <c r="F680" s="29"/>
    </row>
    <row r="681" spans="1:6" x14ac:dyDescent="0.3">
      <c r="A681" s="27">
        <v>382008</v>
      </c>
      <c r="B681" s="27" t="s">
        <v>11</v>
      </c>
      <c r="C681" s="27">
        <v>986</v>
      </c>
      <c r="D681" s="31">
        <v>43840</v>
      </c>
      <c r="E681" s="27"/>
      <c r="F681" s="27"/>
    </row>
    <row r="682" spans="1:6" x14ac:dyDescent="0.3">
      <c r="A682" s="29">
        <v>234667</v>
      </c>
      <c r="B682" s="29" t="s">
        <v>11</v>
      </c>
      <c r="C682" s="29">
        <v>905</v>
      </c>
      <c r="D682" s="30">
        <v>43840</v>
      </c>
      <c r="E682" s="29"/>
      <c r="F682" s="29"/>
    </row>
    <row r="683" spans="1:6" x14ac:dyDescent="0.3">
      <c r="A683" s="27">
        <v>397386</v>
      </c>
      <c r="B683" s="27" t="s">
        <v>11</v>
      </c>
      <c r="C683" s="33">
        <v>3998</v>
      </c>
      <c r="D683" s="31">
        <v>43831</v>
      </c>
      <c r="E683" s="27"/>
      <c r="F683" s="27"/>
    </row>
    <row r="684" spans="1:6" x14ac:dyDescent="0.3">
      <c r="A684" s="29">
        <v>488771</v>
      </c>
      <c r="B684" s="29" t="s">
        <v>11</v>
      </c>
      <c r="C684" s="32">
        <v>2632</v>
      </c>
      <c r="D684" s="30">
        <v>43836</v>
      </c>
      <c r="E684" s="29"/>
      <c r="F684" s="29"/>
    </row>
    <row r="685" spans="1:6" x14ac:dyDescent="0.3">
      <c r="A685" s="27">
        <v>168032</v>
      </c>
      <c r="B685" s="27" t="s">
        <v>11</v>
      </c>
      <c r="C685" s="33">
        <v>1190</v>
      </c>
      <c r="D685" s="31">
        <v>43836</v>
      </c>
      <c r="E685" s="27"/>
      <c r="F685" s="27"/>
    </row>
    <row r="686" spans="1:6" x14ac:dyDescent="0.3">
      <c r="A686" s="29">
        <v>135967</v>
      </c>
      <c r="B686" s="29" t="s">
        <v>11</v>
      </c>
      <c r="C686" s="29">
        <v>604</v>
      </c>
      <c r="D686" s="30">
        <v>43836</v>
      </c>
      <c r="E686" s="29"/>
      <c r="F686" s="29"/>
    </row>
    <row r="687" spans="1:6" x14ac:dyDescent="0.3">
      <c r="A687" s="27">
        <v>899629</v>
      </c>
      <c r="B687" s="27" t="s">
        <v>11</v>
      </c>
      <c r="C687" s="27">
        <v>660</v>
      </c>
      <c r="D687" s="31">
        <v>43474</v>
      </c>
      <c r="E687" s="27"/>
      <c r="F687" s="27"/>
    </row>
    <row r="688" spans="1:6" x14ac:dyDescent="0.3">
      <c r="A688" s="29">
        <v>617339</v>
      </c>
      <c r="B688" s="29" t="s">
        <v>11</v>
      </c>
      <c r="C688" s="29">
        <v>410</v>
      </c>
      <c r="D688" s="30">
        <v>43840</v>
      </c>
      <c r="E688" s="29"/>
      <c r="F688" s="29"/>
    </row>
    <row r="689" spans="1:6" x14ac:dyDescent="0.3">
      <c r="A689" s="27">
        <v>814769</v>
      </c>
      <c r="B689" s="27" t="s">
        <v>11</v>
      </c>
      <c r="C689" s="33">
        <v>2605</v>
      </c>
      <c r="D689" s="31">
        <v>43476</v>
      </c>
      <c r="E689" s="27"/>
      <c r="F689" s="27"/>
    </row>
    <row r="690" spans="1:6" x14ac:dyDescent="0.3">
      <c r="A690" s="29">
        <v>758487</v>
      </c>
      <c r="B690" s="29" t="s">
        <v>11</v>
      </c>
      <c r="C690" s="32">
        <v>1013</v>
      </c>
      <c r="D690" s="30">
        <v>43842</v>
      </c>
      <c r="E690" s="29"/>
      <c r="F690" s="29"/>
    </row>
    <row r="691" spans="1:6" x14ac:dyDescent="0.3">
      <c r="A691" s="27">
        <v>674043</v>
      </c>
      <c r="B691" s="27" t="s">
        <v>11</v>
      </c>
      <c r="C691" s="33">
        <v>1575</v>
      </c>
      <c r="D691" s="31">
        <v>43832</v>
      </c>
      <c r="E691" s="27"/>
      <c r="F691" s="27"/>
    </row>
    <row r="692" spans="1:6" x14ac:dyDescent="0.3">
      <c r="A692" s="29">
        <v>349645</v>
      </c>
      <c r="B692" s="29" t="s">
        <v>11</v>
      </c>
      <c r="C692" s="29">
        <v>606</v>
      </c>
      <c r="D692" s="30">
        <v>43834</v>
      </c>
      <c r="E692" s="29"/>
      <c r="F692" s="29"/>
    </row>
    <row r="693" spans="1:6" x14ac:dyDescent="0.3">
      <c r="A693" s="27">
        <v>233911</v>
      </c>
      <c r="B693" s="27" t="s">
        <v>11</v>
      </c>
      <c r="C693" s="33">
        <v>2460</v>
      </c>
      <c r="D693" s="31">
        <v>43837</v>
      </c>
      <c r="E693" s="27"/>
      <c r="F693" s="27"/>
    </row>
    <row r="694" spans="1:6" x14ac:dyDescent="0.3">
      <c r="A694" s="29">
        <v>867907</v>
      </c>
      <c r="B694" s="29" t="s">
        <v>11</v>
      </c>
      <c r="C694" s="29">
        <v>269</v>
      </c>
      <c r="D694" s="30">
        <v>43475</v>
      </c>
      <c r="E694" s="29"/>
      <c r="F694" s="29"/>
    </row>
    <row r="695" spans="1:6" x14ac:dyDescent="0.3">
      <c r="A695" s="27">
        <v>752353</v>
      </c>
      <c r="B695" s="27" t="s">
        <v>11</v>
      </c>
      <c r="C695" s="33">
        <v>2536</v>
      </c>
      <c r="D695" s="31">
        <v>43476</v>
      </c>
      <c r="E695" s="27"/>
      <c r="F695" s="27"/>
    </row>
    <row r="696" spans="1:6" x14ac:dyDescent="0.3">
      <c r="A696" s="29">
        <v>600167</v>
      </c>
      <c r="B696" s="29" t="s">
        <v>11</v>
      </c>
      <c r="C696" s="29">
        <v>500</v>
      </c>
      <c r="D696" s="30">
        <v>43833</v>
      </c>
      <c r="E696" s="29"/>
      <c r="F696" s="29"/>
    </row>
    <row r="697" spans="1:6" x14ac:dyDescent="0.3">
      <c r="A697" s="27">
        <v>853295</v>
      </c>
      <c r="B697" s="27" t="s">
        <v>11</v>
      </c>
      <c r="C697" s="33">
        <v>2826</v>
      </c>
      <c r="D697" s="31">
        <v>43835</v>
      </c>
      <c r="E697" s="27"/>
      <c r="F697" s="27"/>
    </row>
    <row r="698" spans="1:6" x14ac:dyDescent="0.3">
      <c r="A698" s="29">
        <v>253981</v>
      </c>
      <c r="B698" s="29" t="s">
        <v>11</v>
      </c>
      <c r="C698" s="29">
        <v>663</v>
      </c>
      <c r="D698" s="30">
        <v>43839</v>
      </c>
      <c r="E698" s="29"/>
      <c r="F698" s="29"/>
    </row>
    <row r="699" spans="1:6" x14ac:dyDescent="0.3">
      <c r="A699" s="27">
        <v>208456</v>
      </c>
      <c r="B699" s="27" t="s">
        <v>11</v>
      </c>
      <c r="C699" s="33">
        <v>2574</v>
      </c>
      <c r="D699" s="31">
        <v>43476</v>
      </c>
      <c r="E699" s="27"/>
      <c r="F699" s="27"/>
    </row>
    <row r="700" spans="1:6" x14ac:dyDescent="0.3">
      <c r="A700" s="29">
        <v>727940</v>
      </c>
      <c r="B700" s="29" t="s">
        <v>11</v>
      </c>
      <c r="C700" s="32">
        <v>2438</v>
      </c>
      <c r="D700" s="30">
        <v>43477</v>
      </c>
      <c r="E700" s="29"/>
      <c r="F700" s="29"/>
    </row>
    <row r="701" spans="1:6" x14ac:dyDescent="0.3">
      <c r="A701" s="27">
        <v>414628</v>
      </c>
      <c r="B701" s="27" t="s">
        <v>11</v>
      </c>
      <c r="C701" s="27">
        <v>914</v>
      </c>
      <c r="D701" s="31">
        <v>43842</v>
      </c>
      <c r="E701" s="27"/>
      <c r="F701" s="27"/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4E963-B1FA-4650-9068-482F277A6A90}">
  <dimension ref="A13:F25"/>
  <sheetViews>
    <sheetView workbookViewId="0">
      <selection activeCell="H13" sqref="H13"/>
    </sheetView>
  </sheetViews>
  <sheetFormatPr defaultRowHeight="14.4" x14ac:dyDescent="0.3"/>
  <cols>
    <col min="1" max="1" width="20.44140625" bestFit="1" customWidth="1"/>
  </cols>
  <sheetData>
    <row r="13" spans="1:6" x14ac:dyDescent="0.3">
      <c r="A13" s="39" t="s">
        <v>163</v>
      </c>
      <c r="B13" s="39" t="s">
        <v>179</v>
      </c>
      <c r="D13" s="60"/>
      <c r="E13" s="60"/>
      <c r="F13" s="60"/>
    </row>
    <row r="14" spans="1:6" x14ac:dyDescent="0.3">
      <c r="A14" s="54" t="s">
        <v>148</v>
      </c>
      <c r="B14" s="40">
        <v>1</v>
      </c>
      <c r="D14" s="60" t="str">
        <f>LEFT(A14,1)</f>
        <v>H</v>
      </c>
      <c r="E14" s="60" t="str">
        <f ca="1">_xlfn.FORMULATEXT(D14)</f>
        <v>=LEFT(A14,1)</v>
      </c>
      <c r="F14" s="60"/>
    </row>
    <row r="15" spans="1:6" x14ac:dyDescent="0.3">
      <c r="A15" s="38"/>
      <c r="B15" s="38" t="s">
        <v>113</v>
      </c>
      <c r="D15" s="60"/>
      <c r="E15" s="60"/>
      <c r="F15" s="60"/>
    </row>
    <row r="16" spans="1:6" ht="28.8" x14ac:dyDescent="0.3">
      <c r="A16" s="40" t="s">
        <v>148</v>
      </c>
      <c r="B16" s="40">
        <v>2</v>
      </c>
      <c r="D16" s="60" t="str">
        <f>LEFT(A16,2)</f>
        <v>He</v>
      </c>
      <c r="E16" s="60"/>
      <c r="F16" s="60"/>
    </row>
    <row r="17" spans="1:6" x14ac:dyDescent="0.3">
      <c r="A17" s="38"/>
      <c r="B17" s="38"/>
      <c r="D17" s="60"/>
      <c r="E17" s="60"/>
      <c r="F17" s="60"/>
    </row>
    <row r="18" spans="1:6" ht="28.8" x14ac:dyDescent="0.3">
      <c r="A18" s="40" t="s">
        <v>148</v>
      </c>
      <c r="B18" s="40">
        <v>3</v>
      </c>
      <c r="D18" s="60" t="str">
        <f>LEFT(A18,3)</f>
        <v>Hel</v>
      </c>
      <c r="E18" s="60"/>
      <c r="F18" s="60"/>
    </row>
    <row r="19" spans="1:6" x14ac:dyDescent="0.3">
      <c r="A19" s="38"/>
      <c r="B19" s="38"/>
      <c r="D19" s="60"/>
      <c r="E19" s="60"/>
      <c r="F19" s="60"/>
    </row>
    <row r="20" spans="1:6" ht="28.8" x14ac:dyDescent="0.3">
      <c r="A20" s="40" t="s">
        <v>148</v>
      </c>
      <c r="B20" s="40">
        <v>5</v>
      </c>
      <c r="D20" s="60" t="str">
        <f>LEFT(A20,5)</f>
        <v>Hello</v>
      </c>
      <c r="E20" s="60"/>
      <c r="F20" s="60"/>
    </row>
    <row r="21" spans="1:6" x14ac:dyDescent="0.3">
      <c r="A21" s="38"/>
      <c r="B21" s="38"/>
      <c r="D21" s="60"/>
      <c r="E21" s="60"/>
      <c r="F21" s="60"/>
    </row>
    <row r="22" spans="1:6" x14ac:dyDescent="0.3">
      <c r="A22" s="54" t="s">
        <v>148</v>
      </c>
      <c r="B22" s="40">
        <f>LEN(A22)</f>
        <v>25</v>
      </c>
      <c r="D22" s="60" t="str">
        <f>LEFT(A22,25)</f>
        <v>Hello Data Analysis Class</v>
      </c>
      <c r="E22" s="60"/>
      <c r="F22" s="60"/>
    </row>
    <row r="23" spans="1:6" x14ac:dyDescent="0.3">
      <c r="D23" s="60"/>
      <c r="E23" s="60"/>
      <c r="F23" s="60"/>
    </row>
    <row r="24" spans="1:6" x14ac:dyDescent="0.3">
      <c r="D24" s="60"/>
      <c r="E24" s="60"/>
      <c r="F24" s="60"/>
    </row>
    <row r="25" spans="1:6" x14ac:dyDescent="0.3">
      <c r="D25" s="60"/>
      <c r="E25" s="60"/>
      <c r="F25" s="6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F9DD-7F8E-4C60-A43D-494FF1C3892D}">
  <dimension ref="A14:G26"/>
  <sheetViews>
    <sheetView workbookViewId="0">
      <selection activeCell="I20" sqref="I20"/>
    </sheetView>
  </sheetViews>
  <sheetFormatPr defaultRowHeight="14.4" x14ac:dyDescent="0.3"/>
  <cols>
    <col min="1" max="1" width="18.109375" customWidth="1"/>
  </cols>
  <sheetData>
    <row r="14" spans="1:7" x14ac:dyDescent="0.3">
      <c r="C14" s="60"/>
      <c r="D14" s="60"/>
      <c r="E14" s="60"/>
      <c r="F14" s="60"/>
      <c r="G14" s="60"/>
    </row>
    <row r="15" spans="1:7" x14ac:dyDescent="0.3">
      <c r="A15" s="39" t="s">
        <v>163</v>
      </c>
      <c r="B15" s="39" t="s">
        <v>180</v>
      </c>
      <c r="C15" s="60"/>
      <c r="D15" s="60"/>
      <c r="E15" s="60"/>
      <c r="F15" s="60"/>
      <c r="G15" s="60"/>
    </row>
    <row r="16" spans="1:7" ht="28.8" x14ac:dyDescent="0.3">
      <c r="A16" s="40" t="s">
        <v>148</v>
      </c>
      <c r="B16" s="40">
        <v>1</v>
      </c>
      <c r="C16" s="60"/>
      <c r="D16" s="60" t="str">
        <f>RIGHT(A16,1)</f>
        <v>s</v>
      </c>
      <c r="E16" s="60" t="str">
        <f ca="1">_xlfn.FORMULATEXT(D16)</f>
        <v>=RIGHT(A16,1)</v>
      </c>
      <c r="F16" s="60"/>
      <c r="G16" s="60"/>
    </row>
    <row r="17" spans="1:7" x14ac:dyDescent="0.3">
      <c r="A17" s="38"/>
      <c r="B17" s="38"/>
      <c r="C17" s="60"/>
      <c r="D17" s="60"/>
      <c r="E17" s="60"/>
      <c r="F17" s="60"/>
      <c r="G17" s="60"/>
    </row>
    <row r="18" spans="1:7" ht="28.8" x14ac:dyDescent="0.3">
      <c r="A18" s="40" t="s">
        <v>148</v>
      </c>
      <c r="B18" s="40">
        <v>2</v>
      </c>
      <c r="C18" s="60"/>
      <c r="D18" s="60" t="str">
        <f>RIGHT(A18,2)</f>
        <v>ss</v>
      </c>
      <c r="E18" s="60" t="str">
        <f ca="1">_xlfn.FORMULATEXT(D18)</f>
        <v>=RIGHT(A18,2)</v>
      </c>
      <c r="F18" s="60"/>
      <c r="G18" s="60"/>
    </row>
    <row r="19" spans="1:7" x14ac:dyDescent="0.3">
      <c r="A19" s="38"/>
      <c r="B19" s="38"/>
      <c r="C19" s="60"/>
      <c r="D19" s="60"/>
      <c r="E19" s="60"/>
      <c r="F19" s="60"/>
      <c r="G19" s="60"/>
    </row>
    <row r="20" spans="1:7" ht="28.8" x14ac:dyDescent="0.3">
      <c r="A20" s="40" t="s">
        <v>148</v>
      </c>
      <c r="B20" s="40">
        <v>3</v>
      </c>
      <c r="C20" s="60"/>
      <c r="D20" s="60" t="str">
        <f>RIGHT(A20,3)</f>
        <v>ass</v>
      </c>
      <c r="E20" s="60" t="str">
        <f ca="1">_xlfn.FORMULATEXT(D20)</f>
        <v>=RIGHT(A20,3)</v>
      </c>
      <c r="F20" s="60"/>
      <c r="G20" s="60"/>
    </row>
    <row r="21" spans="1:7" x14ac:dyDescent="0.3">
      <c r="A21" s="38"/>
      <c r="B21" s="38"/>
      <c r="C21" s="60"/>
      <c r="D21" s="60"/>
      <c r="E21" s="60"/>
      <c r="F21" s="60"/>
      <c r="G21" s="60"/>
    </row>
    <row r="22" spans="1:7" ht="28.8" x14ac:dyDescent="0.3">
      <c r="A22" s="40" t="s">
        <v>148</v>
      </c>
      <c r="B22" s="40">
        <v>5</v>
      </c>
      <c r="C22" s="60"/>
      <c r="D22" s="60" t="str">
        <f>RIGHT(A22,5)</f>
        <v>Class</v>
      </c>
      <c r="E22" s="60" t="str">
        <f ca="1">_xlfn.FORMULATEXT(D22)</f>
        <v>=RIGHT(A22,5)</v>
      </c>
      <c r="F22" s="60"/>
      <c r="G22" s="60"/>
    </row>
    <row r="23" spans="1:7" x14ac:dyDescent="0.3">
      <c r="A23" s="38"/>
      <c r="B23" s="38"/>
      <c r="C23" s="60"/>
      <c r="D23" s="60"/>
      <c r="E23" s="60"/>
      <c r="F23" s="60"/>
      <c r="G23" s="60"/>
    </row>
    <row r="24" spans="1:7" ht="28.8" x14ac:dyDescent="0.3">
      <c r="A24" s="40" t="s">
        <v>148</v>
      </c>
      <c r="B24" s="40">
        <f>LEN(A24)</f>
        <v>25</v>
      </c>
      <c r="C24" s="60"/>
      <c r="D24" s="60" t="str">
        <f>RIGHT(A24,25)</f>
        <v>Hello Data Analysis Class</v>
      </c>
      <c r="E24" s="60"/>
      <c r="F24" s="60"/>
      <c r="G24" s="60"/>
    </row>
    <row r="25" spans="1:7" x14ac:dyDescent="0.3">
      <c r="C25" s="60"/>
      <c r="D25" s="60"/>
      <c r="E25" s="60"/>
      <c r="F25" s="60"/>
      <c r="G25" s="60"/>
    </row>
    <row r="26" spans="1:7" x14ac:dyDescent="0.3">
      <c r="C26" s="60"/>
      <c r="D26" s="60"/>
      <c r="E26" s="60"/>
      <c r="F26" s="60"/>
      <c r="G26" s="6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37D8-E56A-4C61-AF08-77FFD7DCE300}">
  <dimension ref="A22:F32"/>
  <sheetViews>
    <sheetView topLeftCell="C8" workbookViewId="0">
      <selection activeCell="C23" sqref="C23"/>
    </sheetView>
  </sheetViews>
  <sheetFormatPr defaultRowHeight="14.4" x14ac:dyDescent="0.3"/>
  <cols>
    <col min="2" max="2" width="13.77734375" customWidth="1"/>
    <col min="3" max="3" width="21.77734375" customWidth="1"/>
    <col min="4" max="4" width="18.21875" customWidth="1"/>
  </cols>
  <sheetData>
    <row r="22" spans="1:6" x14ac:dyDescent="0.3">
      <c r="D22" s="60"/>
      <c r="E22" s="60"/>
      <c r="F22" s="60"/>
    </row>
    <row r="23" spans="1:6" x14ac:dyDescent="0.3">
      <c r="A23" s="39" t="s">
        <v>163</v>
      </c>
      <c r="B23" s="39" t="s">
        <v>181</v>
      </c>
      <c r="C23" s="39" t="s">
        <v>182</v>
      </c>
      <c r="D23" s="57" t="s">
        <v>280</v>
      </c>
      <c r="E23" s="60"/>
      <c r="F23" s="60"/>
    </row>
    <row r="24" spans="1:6" ht="57.6" x14ac:dyDescent="0.3">
      <c r="A24" s="40" t="s">
        <v>148</v>
      </c>
      <c r="B24" s="40">
        <v>2</v>
      </c>
      <c r="C24" s="40">
        <v>5</v>
      </c>
      <c r="D24" s="60" t="str">
        <f>MID(A24,2,5)</f>
        <v xml:space="preserve">ello </v>
      </c>
      <c r="E24" s="60" t="str">
        <f ca="1">_xlfn.FORMULATEXT(D24)</f>
        <v>=MID(A24,2,5)</v>
      </c>
      <c r="F24" s="60"/>
    </row>
    <row r="25" spans="1:6" x14ac:dyDescent="0.3">
      <c r="A25" s="38"/>
      <c r="B25" s="38"/>
      <c r="C25" s="38"/>
      <c r="D25" s="60"/>
      <c r="E25" s="60"/>
      <c r="F25" s="60"/>
    </row>
    <row r="26" spans="1:6" ht="57.6" x14ac:dyDescent="0.3">
      <c r="A26" s="40" t="s">
        <v>148</v>
      </c>
      <c r="B26" s="40">
        <v>3</v>
      </c>
      <c r="C26" s="40">
        <v>8</v>
      </c>
      <c r="D26" s="60" t="str">
        <f>MID(A26,B26,C26)</f>
        <v>llo Data</v>
      </c>
      <c r="E26" s="60" t="str">
        <f t="shared" ref="E25:E30" ca="1" si="0">_xlfn.FORMULATEXT(D26)</f>
        <v>=MID(A26,B26,C26)</v>
      </c>
      <c r="F26" s="60"/>
    </row>
    <row r="27" spans="1:6" x14ac:dyDescent="0.3">
      <c r="A27" s="38"/>
      <c r="B27" s="38"/>
      <c r="C27" s="38"/>
      <c r="D27" s="60"/>
      <c r="E27" s="60"/>
      <c r="F27" s="60"/>
    </row>
    <row r="28" spans="1:6" ht="57.6" x14ac:dyDescent="0.3">
      <c r="A28" s="40" t="s">
        <v>148</v>
      </c>
      <c r="B28" s="40">
        <v>4</v>
      </c>
      <c r="C28" s="40">
        <v>12</v>
      </c>
      <c r="D28" s="60" t="str">
        <f>MID(A28,B28,C28)</f>
        <v>lo Data Anal</v>
      </c>
      <c r="E28" s="60" t="str">
        <f t="shared" ca="1" si="0"/>
        <v>=MID(A28,B28,C28)</v>
      </c>
      <c r="F28" s="60"/>
    </row>
    <row r="29" spans="1:6" x14ac:dyDescent="0.3">
      <c r="A29" s="38"/>
      <c r="B29" s="38"/>
      <c r="C29" s="38"/>
      <c r="D29" s="60"/>
      <c r="E29" s="60"/>
      <c r="F29" s="60"/>
    </row>
    <row r="30" spans="1:6" ht="57.6" x14ac:dyDescent="0.3">
      <c r="A30" s="40" t="s">
        <v>148</v>
      </c>
      <c r="B30" s="40">
        <v>8</v>
      </c>
      <c r="C30" s="40">
        <v>14</v>
      </c>
      <c r="D30" s="60" t="str">
        <f>MID(A30,B30,C30)</f>
        <v>ata Analysis C</v>
      </c>
      <c r="E30" s="60" t="str">
        <f t="shared" ca="1" si="0"/>
        <v>=MID(A30,B30,C30)</v>
      </c>
      <c r="F30" s="60"/>
    </row>
    <row r="31" spans="1:6" x14ac:dyDescent="0.3">
      <c r="A31" s="38"/>
      <c r="B31" s="38"/>
      <c r="C31" s="38"/>
      <c r="D31" s="60"/>
      <c r="E31" s="60"/>
      <c r="F31" s="60"/>
    </row>
    <row r="32" spans="1:6" ht="57.6" x14ac:dyDescent="0.3">
      <c r="A32" s="40" t="s">
        <v>148</v>
      </c>
      <c r="B32" s="40">
        <v>12</v>
      </c>
      <c r="C32" s="40">
        <v>20</v>
      </c>
      <c r="D32" s="60" t="str">
        <f>MID(A32,B32,C32)</f>
        <v>Analysis Class</v>
      </c>
      <c r="E32" s="60"/>
      <c r="F32" s="60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75A5-63B4-4874-A708-D698F8FE1552}">
  <dimension ref="A13:L21"/>
  <sheetViews>
    <sheetView topLeftCell="A12" workbookViewId="0">
      <selection activeCell="D13" sqref="D13:L21"/>
    </sheetView>
  </sheetViews>
  <sheetFormatPr defaultRowHeight="14.4" x14ac:dyDescent="0.3"/>
  <sheetData>
    <row r="13" spans="1:12" ht="40.200000000000003" x14ac:dyDescent="0.3">
      <c r="A13" s="39" t="s">
        <v>163</v>
      </c>
      <c r="B13" s="46" t="s">
        <v>183</v>
      </c>
      <c r="D13" s="60"/>
      <c r="E13" s="60"/>
      <c r="F13" s="60"/>
      <c r="G13" s="60"/>
      <c r="H13" s="60"/>
      <c r="I13" s="60"/>
      <c r="J13" s="60"/>
      <c r="K13" s="60"/>
      <c r="L13" s="60"/>
    </row>
    <row r="14" spans="1:12" x14ac:dyDescent="0.3">
      <c r="A14" s="40" t="s">
        <v>167</v>
      </c>
      <c r="B14" s="40">
        <v>2</v>
      </c>
      <c r="D14" s="60" t="str">
        <f>REPT(A14,B14)</f>
        <v>HelloHello</v>
      </c>
      <c r="E14" s="60"/>
      <c r="F14" s="60" t="str">
        <f ca="1">_xlfn.FORMULATEXT(D14)</f>
        <v>=REPT(A14,B14)</v>
      </c>
      <c r="G14" s="60"/>
      <c r="H14" s="60"/>
      <c r="I14" s="60"/>
      <c r="J14" s="60"/>
      <c r="K14" s="60"/>
      <c r="L14" s="60"/>
    </row>
    <row r="15" spans="1:12" x14ac:dyDescent="0.3">
      <c r="A15" s="38"/>
      <c r="B15" s="38"/>
      <c r="D15" s="60"/>
      <c r="E15" s="60"/>
      <c r="F15" s="60"/>
      <c r="G15" s="60"/>
      <c r="H15" s="60"/>
      <c r="I15" s="60"/>
      <c r="J15" s="60"/>
      <c r="K15" s="60"/>
      <c r="L15" s="60"/>
    </row>
    <row r="16" spans="1:12" ht="28.8" x14ac:dyDescent="0.3">
      <c r="A16" s="40" t="s">
        <v>184</v>
      </c>
      <c r="B16" s="40">
        <v>3</v>
      </c>
      <c r="D16" s="60" t="str">
        <f>REPT(A16,B16)</f>
        <v>Hello DataHello DataHello Data</v>
      </c>
      <c r="E16" s="60"/>
      <c r="F16" s="60"/>
      <c r="G16" s="60"/>
      <c r="H16" s="60"/>
      <c r="I16" s="60"/>
      <c r="J16" s="60"/>
      <c r="K16" s="60"/>
      <c r="L16" s="60"/>
    </row>
    <row r="17" spans="1:12" x14ac:dyDescent="0.3">
      <c r="A17" s="38"/>
      <c r="B17" s="38"/>
      <c r="D17" s="60"/>
      <c r="E17" s="60"/>
      <c r="F17" s="60"/>
      <c r="G17" s="60"/>
      <c r="H17" s="60"/>
      <c r="I17" s="60"/>
      <c r="J17" s="60"/>
      <c r="K17" s="60"/>
      <c r="L17" s="60"/>
    </row>
    <row r="18" spans="1:12" ht="43.2" x14ac:dyDescent="0.3">
      <c r="A18" s="40" t="s">
        <v>185</v>
      </c>
      <c r="B18" s="40">
        <v>4</v>
      </c>
      <c r="D18" s="60" t="str">
        <f>REPT(A18,B18)</f>
        <v>Hello Data AnalyticsHello Data AnalyticsHello Data AnalyticsHello Data Analytics</v>
      </c>
      <c r="E18" s="60"/>
      <c r="F18" s="60"/>
      <c r="G18" s="60"/>
      <c r="H18" s="60"/>
      <c r="I18" s="60"/>
      <c r="J18" s="60"/>
      <c r="K18" s="60"/>
      <c r="L18" s="60"/>
    </row>
    <row r="19" spans="1:12" x14ac:dyDescent="0.3">
      <c r="D19" s="60"/>
      <c r="E19" s="60"/>
      <c r="F19" s="60"/>
      <c r="G19" s="60"/>
      <c r="H19" s="60"/>
      <c r="I19" s="60"/>
      <c r="J19" s="60"/>
      <c r="K19" s="60"/>
      <c r="L19" s="60"/>
    </row>
    <row r="20" spans="1:12" x14ac:dyDescent="0.3">
      <c r="D20" s="60"/>
      <c r="E20" s="60"/>
      <c r="F20" s="60"/>
      <c r="G20" s="60"/>
      <c r="H20" s="60"/>
      <c r="I20" s="60"/>
      <c r="J20" s="60"/>
      <c r="K20" s="60"/>
      <c r="L20" s="60"/>
    </row>
    <row r="21" spans="1:12" x14ac:dyDescent="0.3">
      <c r="D21" s="60"/>
      <c r="E21" s="60"/>
      <c r="F21" s="60"/>
      <c r="G21" s="60"/>
      <c r="H21" s="60"/>
      <c r="I21" s="60"/>
      <c r="J21" s="60"/>
      <c r="K21" s="60"/>
      <c r="L21" s="60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AB47-A62A-4EB4-B386-8FBBEBE4A69F}">
  <dimension ref="A1"/>
  <sheetViews>
    <sheetView workbookViewId="0">
      <selection activeCell="N15" sqref="N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9375-2858-428E-87DC-B3C9A038E937}">
  <dimension ref="A1:B8"/>
  <sheetViews>
    <sheetView workbookViewId="0">
      <selection activeCell="B1" sqref="B1:B8"/>
    </sheetView>
  </sheetViews>
  <sheetFormatPr defaultRowHeight="14.4" x14ac:dyDescent="0.3"/>
  <sheetData>
    <row r="1" spans="1:2" ht="27" x14ac:dyDescent="0.3">
      <c r="A1" s="39" t="s">
        <v>163</v>
      </c>
      <c r="B1" s="62" t="s">
        <v>186</v>
      </c>
    </row>
    <row r="2" spans="1:2" x14ac:dyDescent="0.3">
      <c r="A2" s="40" t="s">
        <v>167</v>
      </c>
      <c r="B2" s="63">
        <f>LEN(A2)</f>
        <v>5</v>
      </c>
    </row>
    <row r="3" spans="1:2" x14ac:dyDescent="0.3">
      <c r="A3" s="38"/>
      <c r="B3" s="64"/>
    </row>
    <row r="4" spans="1:2" ht="28.8" x14ac:dyDescent="0.3">
      <c r="A4" s="40" t="s">
        <v>184</v>
      </c>
      <c r="B4" s="63">
        <f>LEN(A4)</f>
        <v>10</v>
      </c>
    </row>
    <row r="5" spans="1:2" x14ac:dyDescent="0.3">
      <c r="A5" s="38"/>
      <c r="B5" s="64"/>
    </row>
    <row r="6" spans="1:2" ht="43.2" x14ac:dyDescent="0.3">
      <c r="A6" s="40" t="s">
        <v>185</v>
      </c>
      <c r="B6" s="63">
        <f>LEN(A6)</f>
        <v>20</v>
      </c>
    </row>
    <row r="7" spans="1:2" x14ac:dyDescent="0.3">
      <c r="A7" s="38"/>
      <c r="B7" s="64"/>
    </row>
    <row r="8" spans="1:2" ht="57.6" x14ac:dyDescent="0.3">
      <c r="A8" s="40" t="s">
        <v>187</v>
      </c>
      <c r="B8" s="63">
        <f>LEN(A8)</f>
        <v>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2554-4B5C-484F-BA0A-C84CECB0CA31}">
  <dimension ref="A12:G22"/>
  <sheetViews>
    <sheetView workbookViewId="0">
      <selection activeCell="H21" sqref="H21"/>
    </sheetView>
  </sheetViews>
  <sheetFormatPr defaultRowHeight="14.4" x14ac:dyDescent="0.3"/>
  <sheetData>
    <row r="12" spans="1:7" ht="27" x14ac:dyDescent="0.3">
      <c r="A12" s="39" t="s">
        <v>163</v>
      </c>
      <c r="B12" s="46" t="s">
        <v>188</v>
      </c>
      <c r="C12" s="46" t="s">
        <v>189</v>
      </c>
    </row>
    <row r="13" spans="1:7" x14ac:dyDescent="0.3">
      <c r="A13" s="40" t="s">
        <v>167</v>
      </c>
      <c r="B13" s="40" t="s">
        <v>190</v>
      </c>
      <c r="C13" s="40">
        <v>1</v>
      </c>
      <c r="E13" s="60">
        <f>FIND(B13,A13,C13)</f>
        <v>3</v>
      </c>
      <c r="F13" s="60" t="str">
        <f ca="1">_xlfn.FORMULATEXT(E13)</f>
        <v>=FIND(B13,A13,C13)</v>
      </c>
      <c r="G13" s="60"/>
    </row>
    <row r="14" spans="1:7" x14ac:dyDescent="0.3">
      <c r="A14" s="38"/>
      <c r="B14" s="38"/>
      <c r="C14" s="38"/>
      <c r="E14" s="60"/>
      <c r="F14" s="60"/>
      <c r="G14" s="60"/>
    </row>
    <row r="15" spans="1:7" ht="28.8" x14ac:dyDescent="0.3">
      <c r="A15" s="40" t="s">
        <v>184</v>
      </c>
      <c r="B15" s="40" t="s">
        <v>191</v>
      </c>
      <c r="C15" s="40">
        <v>1</v>
      </c>
      <c r="E15" s="60">
        <f>FIND(B15,A15,C15)</f>
        <v>8</v>
      </c>
      <c r="F15" s="60"/>
      <c r="G15" s="60"/>
    </row>
    <row r="16" spans="1:7" x14ac:dyDescent="0.3">
      <c r="A16" s="38"/>
      <c r="B16" s="38"/>
      <c r="C16" s="38"/>
      <c r="E16" s="60"/>
      <c r="F16" s="60"/>
      <c r="G16" s="60"/>
    </row>
    <row r="17" spans="1:7" ht="28.8" x14ac:dyDescent="0.3">
      <c r="A17" s="47" t="s">
        <v>184</v>
      </c>
      <c r="B17" s="47" t="s">
        <v>192</v>
      </c>
      <c r="C17" s="47">
        <v>1</v>
      </c>
      <c r="E17" s="60" t="e">
        <f>FIND(B17,A17,C17)</f>
        <v>#VALUE!</v>
      </c>
      <c r="F17" s="60"/>
      <c r="G17" s="60"/>
    </row>
    <row r="18" spans="1:7" x14ac:dyDescent="0.3">
      <c r="A18" s="38"/>
      <c r="B18" s="38"/>
      <c r="C18" s="38"/>
      <c r="E18" s="60"/>
      <c r="F18" s="60"/>
      <c r="G18" s="60"/>
    </row>
    <row r="19" spans="1:7" ht="43.2" x14ac:dyDescent="0.3">
      <c r="A19" s="40" t="s">
        <v>185</v>
      </c>
      <c r="B19" s="40" t="s">
        <v>193</v>
      </c>
      <c r="C19" s="40">
        <v>7</v>
      </c>
      <c r="E19" s="60">
        <f>FIND(B19,A19,C19)</f>
        <v>16</v>
      </c>
      <c r="F19" s="60"/>
      <c r="G19" s="60"/>
    </row>
    <row r="20" spans="1:7" x14ac:dyDescent="0.3">
      <c r="A20" s="38"/>
      <c r="B20" s="38"/>
      <c r="C20" s="38"/>
      <c r="E20" s="60"/>
      <c r="F20" s="60"/>
      <c r="G20" s="60"/>
    </row>
    <row r="21" spans="1:7" ht="57.6" x14ac:dyDescent="0.3">
      <c r="A21" s="40" t="s">
        <v>187</v>
      </c>
      <c r="B21" s="40" t="s">
        <v>194</v>
      </c>
      <c r="C21" s="40">
        <v>7</v>
      </c>
      <c r="E21" s="60">
        <f>FIND(B21,A21,C21)</f>
        <v>12</v>
      </c>
      <c r="F21" s="60"/>
      <c r="G21" s="60"/>
    </row>
    <row r="22" spans="1:7" x14ac:dyDescent="0.3">
      <c r="E22" s="60"/>
      <c r="F22" s="60"/>
      <c r="G22" s="60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61DE-B45F-4623-9AA8-53EEA80DF0A4}">
  <dimension ref="A12:F21"/>
  <sheetViews>
    <sheetView topLeftCell="A3" workbookViewId="0">
      <selection activeCell="H17" sqref="H17"/>
    </sheetView>
  </sheetViews>
  <sheetFormatPr defaultRowHeight="14.4" x14ac:dyDescent="0.3"/>
  <sheetData>
    <row r="12" spans="1:6" x14ac:dyDescent="0.3">
      <c r="A12" s="39" t="s">
        <v>195</v>
      </c>
      <c r="B12" s="46" t="s">
        <v>196</v>
      </c>
      <c r="D12" s="60"/>
      <c r="E12" s="60"/>
      <c r="F12" s="60"/>
    </row>
    <row r="13" spans="1:6" x14ac:dyDescent="0.3">
      <c r="A13" s="40" t="s">
        <v>167</v>
      </c>
      <c r="B13" s="40" t="s">
        <v>197</v>
      </c>
      <c r="D13" s="60" t="b">
        <f>EXACT(A13,B13)</f>
        <v>0</v>
      </c>
      <c r="E13" s="60" t="str">
        <f ca="1">_xlfn.FORMULATEXT(D13)</f>
        <v>=EXACT(A13,B13)</v>
      </c>
      <c r="F13" s="60"/>
    </row>
    <row r="14" spans="1:6" x14ac:dyDescent="0.3">
      <c r="A14" s="38"/>
      <c r="B14" s="38"/>
      <c r="D14" s="60"/>
      <c r="E14" s="60"/>
      <c r="F14" s="60"/>
    </row>
    <row r="15" spans="1:6" ht="28.8" x14ac:dyDescent="0.3">
      <c r="A15" s="40" t="s">
        <v>184</v>
      </c>
      <c r="B15" s="40" t="s">
        <v>184</v>
      </c>
      <c r="D15" s="60" t="b">
        <f>EXACT(A15,B15)</f>
        <v>1</v>
      </c>
      <c r="E15" s="60" t="str">
        <f ca="1">_xlfn.FORMULATEXT(D15)</f>
        <v>=EXACT(A15,B15)</v>
      </c>
      <c r="F15" s="60"/>
    </row>
    <row r="16" spans="1:6" x14ac:dyDescent="0.3">
      <c r="A16" s="38"/>
      <c r="B16" s="38"/>
      <c r="D16" s="60"/>
      <c r="E16" s="60"/>
      <c r="F16" s="60"/>
    </row>
    <row r="17" spans="1:6" ht="28.8" x14ac:dyDescent="0.3">
      <c r="A17" s="40" t="s">
        <v>184</v>
      </c>
      <c r="B17" s="40" t="s">
        <v>192</v>
      </c>
      <c r="D17" s="60" t="b">
        <f>EXACT(A17,B17)</f>
        <v>0</v>
      </c>
      <c r="E17" s="60" t="str">
        <f ca="1">_xlfn.FORMULATEXT(D17)</f>
        <v>=EXACT(A17,B17)</v>
      </c>
      <c r="F17" s="60"/>
    </row>
    <row r="18" spans="1:6" x14ac:dyDescent="0.3">
      <c r="A18" s="38"/>
      <c r="B18" s="38"/>
      <c r="D18" s="60"/>
      <c r="E18" s="60"/>
      <c r="F18" s="60"/>
    </row>
    <row r="19" spans="1:6" ht="57.6" x14ac:dyDescent="0.3">
      <c r="A19" s="48" t="s">
        <v>185</v>
      </c>
      <c r="B19" s="48" t="s">
        <v>198</v>
      </c>
      <c r="D19" s="60" t="b">
        <f>EXACT(A19,B19)</f>
        <v>0</v>
      </c>
      <c r="E19" s="60" t="str">
        <f ca="1">_xlfn.FORMULATEXT(D19)</f>
        <v>=EXACT(A19,B19)</v>
      </c>
      <c r="F19" s="60"/>
    </row>
    <row r="20" spans="1:6" x14ac:dyDescent="0.3">
      <c r="A20" s="38"/>
      <c r="B20" s="38"/>
      <c r="D20" s="60"/>
      <c r="E20" s="60"/>
      <c r="F20" s="60"/>
    </row>
    <row r="21" spans="1:6" ht="57.6" x14ac:dyDescent="0.3">
      <c r="A21" s="40" t="s">
        <v>187</v>
      </c>
      <c r="B21" s="40" t="s">
        <v>194</v>
      </c>
      <c r="D21" s="60" t="b">
        <f>EXACT(A21,B21)</f>
        <v>0</v>
      </c>
      <c r="E21" s="60" t="str">
        <f ca="1">_xlfn.FORMULATEXT(D21)</f>
        <v>=EXACT(A21,B21)</v>
      </c>
      <c r="F21" s="60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37DE-F68D-4A8E-A5A7-F6397333AE5E}">
  <dimension ref="A9:J45"/>
  <sheetViews>
    <sheetView topLeftCell="A23" workbookViewId="0">
      <selection activeCell="E26" sqref="E26"/>
    </sheetView>
  </sheetViews>
  <sheetFormatPr defaultRowHeight="14.4" x14ac:dyDescent="0.3"/>
  <cols>
    <col min="5" max="5" width="16" customWidth="1"/>
  </cols>
  <sheetData>
    <row r="9" spans="1:10" x14ac:dyDescent="0.3">
      <c r="A9" s="60" t="s">
        <v>202</v>
      </c>
      <c r="B9" s="60"/>
      <c r="C9" s="60"/>
    </row>
    <row r="11" spans="1:10" ht="52.8" x14ac:dyDescent="0.3">
      <c r="A11" s="49" t="s">
        <v>199</v>
      </c>
      <c r="B11" s="49" t="s">
        <v>200</v>
      </c>
      <c r="C11" s="49" t="s">
        <v>201</v>
      </c>
      <c r="E11" s="65" t="s">
        <v>281</v>
      </c>
      <c r="F11" s="60"/>
      <c r="G11" s="60"/>
      <c r="H11" s="60"/>
      <c r="I11" s="60"/>
      <c r="J11" s="60"/>
    </row>
    <row r="12" spans="1:10" ht="57.6" x14ac:dyDescent="0.3">
      <c r="A12" s="40" t="s">
        <v>187</v>
      </c>
      <c r="B12" s="40">
        <v>1</v>
      </c>
      <c r="C12" s="40">
        <v>5</v>
      </c>
      <c r="E12" s="60" t="str">
        <f>REPLACE(A12,B12,C12,"Hiii")</f>
        <v>Hiii Data Analytics Class</v>
      </c>
      <c r="F12" s="60"/>
      <c r="G12" s="60"/>
      <c r="H12" s="60"/>
      <c r="I12" s="60" t="str">
        <f ca="1">_xlfn.FORMULATEXT(E12)</f>
        <v>=REPLACE(A12,B12,C12,"Hiii")</v>
      </c>
      <c r="J12" s="60"/>
    </row>
    <row r="13" spans="1:10" x14ac:dyDescent="0.3">
      <c r="A13" s="38"/>
      <c r="B13" s="38"/>
      <c r="C13" s="38"/>
      <c r="E13" s="60"/>
      <c r="F13" s="60"/>
      <c r="G13" s="60"/>
      <c r="H13" s="60"/>
      <c r="I13" s="60"/>
      <c r="J13" s="60"/>
    </row>
    <row r="14" spans="1:10" ht="57.6" x14ac:dyDescent="0.3">
      <c r="A14" s="40" t="s">
        <v>187</v>
      </c>
      <c r="B14" s="40">
        <v>7</v>
      </c>
      <c r="C14" s="40">
        <f>LEN(D14)</f>
        <v>0</v>
      </c>
      <c r="E14" s="60" t="str">
        <f>REPLACE(A14,B14,C14,"P")</f>
        <v>Hello PData Analytics Class</v>
      </c>
      <c r="F14" s="60"/>
      <c r="G14" s="60"/>
      <c r="H14" s="60"/>
      <c r="I14" s="60"/>
      <c r="J14" s="60"/>
    </row>
    <row r="15" spans="1:10" x14ac:dyDescent="0.3">
      <c r="A15" s="38"/>
      <c r="B15" s="38"/>
      <c r="C15" s="38"/>
      <c r="E15" s="60"/>
      <c r="F15" s="60"/>
      <c r="G15" s="60"/>
      <c r="H15" s="60"/>
      <c r="I15" s="60"/>
      <c r="J15" s="60"/>
    </row>
    <row r="16" spans="1:10" ht="57.6" x14ac:dyDescent="0.3">
      <c r="A16" s="40" t="s">
        <v>187</v>
      </c>
      <c r="B16" s="40">
        <v>12</v>
      </c>
      <c r="C16" s="40">
        <f>LEN(D16)</f>
        <v>0</v>
      </c>
      <c r="E16" s="60" t="str">
        <f>REPLACE(A16,B16,C16,"Avi")</f>
        <v>Hello Data AviAnalytics Class</v>
      </c>
      <c r="F16" s="60"/>
      <c r="G16" s="60"/>
      <c r="H16" s="60"/>
      <c r="I16" s="60"/>
      <c r="J16" s="60"/>
    </row>
    <row r="17" spans="1:10" x14ac:dyDescent="0.3">
      <c r="A17" s="38"/>
      <c r="B17" s="38"/>
      <c r="C17" s="38"/>
      <c r="E17" s="60"/>
      <c r="F17" s="60"/>
      <c r="G17" s="60"/>
      <c r="H17" s="60"/>
      <c r="I17" s="60"/>
      <c r="J17" s="60"/>
    </row>
    <row r="18" spans="1:10" ht="57.6" x14ac:dyDescent="0.3">
      <c r="A18" s="40" t="s">
        <v>187</v>
      </c>
      <c r="B18" s="40">
        <v>24</v>
      </c>
      <c r="C18" s="40">
        <f>LEN(D18)</f>
        <v>0</v>
      </c>
      <c r="E18" s="60" t="str">
        <f>REPLACE(A18,B18,C18,"AFAF")</f>
        <v>Hello Data Analytics ClAFAFass</v>
      </c>
      <c r="F18" s="60"/>
      <c r="G18" s="60"/>
      <c r="H18" s="60"/>
      <c r="I18" s="60"/>
      <c r="J18" s="60"/>
    </row>
    <row r="19" spans="1:10" x14ac:dyDescent="0.3">
      <c r="A19" s="38"/>
      <c r="B19" s="38"/>
      <c r="C19" s="38"/>
      <c r="E19" s="60"/>
      <c r="F19" s="60"/>
      <c r="G19" s="60"/>
      <c r="H19" s="60"/>
      <c r="I19" s="60"/>
      <c r="J19" s="60"/>
    </row>
    <row r="20" spans="1:10" ht="57.6" x14ac:dyDescent="0.3">
      <c r="A20" s="40" t="s">
        <v>187</v>
      </c>
      <c r="B20" s="40">
        <f>LEN(A20)</f>
        <v>26</v>
      </c>
      <c r="C20" s="40">
        <f>LEN(D20)</f>
        <v>0</v>
      </c>
      <c r="E20" s="60" t="str">
        <f>REPLACE(A20,B20,C20,"FEReDFAE")</f>
        <v>Hello Data Analytics ClasFEReDFAEs</v>
      </c>
      <c r="F20" s="60"/>
      <c r="G20" s="60"/>
      <c r="H20" s="60"/>
      <c r="I20" s="60"/>
      <c r="J20" s="60"/>
    </row>
    <row r="21" spans="1:10" x14ac:dyDescent="0.3">
      <c r="E21" s="60"/>
      <c r="F21" s="60"/>
      <c r="G21" s="60"/>
      <c r="H21" s="60"/>
      <c r="I21" s="60"/>
      <c r="J21" s="60"/>
    </row>
    <row r="22" spans="1:10" x14ac:dyDescent="0.3">
      <c r="A22" s="60" t="s">
        <v>206</v>
      </c>
    </row>
    <row r="24" spans="1:10" ht="26.4" x14ac:dyDescent="0.3">
      <c r="A24" s="49" t="s">
        <v>203</v>
      </c>
      <c r="B24" s="42" t="s">
        <v>204</v>
      </c>
    </row>
    <row r="25" spans="1:10" x14ac:dyDescent="0.3">
      <c r="A25" s="40" t="s">
        <v>205</v>
      </c>
      <c r="B25" t="str">
        <f>T(A25)</f>
        <v>abab</v>
      </c>
      <c r="C25" s="60" t="str">
        <f>T(A25)</f>
        <v>abab</v>
      </c>
      <c r="D25" s="60" t="str">
        <f ca="1">_xlfn.FORMULATEXT(C25)</f>
        <v>=T(A25)</v>
      </c>
    </row>
    <row r="26" spans="1:10" x14ac:dyDescent="0.3">
      <c r="A26" s="38"/>
      <c r="C26" s="60"/>
      <c r="D26" s="60"/>
    </row>
    <row r="27" spans="1:10" x14ac:dyDescent="0.3">
      <c r="A27" s="40">
        <v>25</v>
      </c>
      <c r="B27" t="str">
        <f>T(A27)</f>
        <v/>
      </c>
      <c r="C27" s="60" t="str">
        <f>T(A27)</f>
        <v/>
      </c>
      <c r="D27" s="60" t="str">
        <f ca="1">_xlfn.FORMULATEXT(C27)</f>
        <v>=T(A27)</v>
      </c>
    </row>
    <row r="28" spans="1:10" x14ac:dyDescent="0.3">
      <c r="A28" s="38"/>
      <c r="C28" s="60"/>
      <c r="D28" s="60"/>
    </row>
    <row r="29" spans="1:10" x14ac:dyDescent="0.3">
      <c r="A29" s="40">
        <v>7384.99</v>
      </c>
      <c r="B29" t="str">
        <f>T(A29)</f>
        <v/>
      </c>
      <c r="C29" s="60"/>
      <c r="D29" s="60" t="e">
        <f ca="1">_xlfn.FORMULATEXT(C29)</f>
        <v>#N/A</v>
      </c>
    </row>
    <row r="30" spans="1:10" x14ac:dyDescent="0.3">
      <c r="A30" s="38"/>
      <c r="C30" s="60"/>
      <c r="D30" s="60"/>
    </row>
    <row r="31" spans="1:10" x14ac:dyDescent="0.3">
      <c r="A31" s="50">
        <v>45537</v>
      </c>
      <c r="B31" t="str">
        <f>T(A31)</f>
        <v/>
      </c>
      <c r="C31" s="60" t="str">
        <f>T(A31)</f>
        <v/>
      </c>
      <c r="D31" s="60" t="str">
        <f ca="1">_xlfn.FORMULATEXT(C31)</f>
        <v>=T(A31)</v>
      </c>
    </row>
    <row r="32" spans="1:10" x14ac:dyDescent="0.3">
      <c r="C32" s="60"/>
      <c r="D32" s="60"/>
    </row>
    <row r="33" spans="1:9" x14ac:dyDescent="0.3">
      <c r="A33" t="b">
        <f>FALSE</f>
        <v>0</v>
      </c>
      <c r="B33" t="str">
        <f>T(A33)</f>
        <v/>
      </c>
      <c r="C33" s="60" t="str">
        <f>T(A33)</f>
        <v/>
      </c>
      <c r="D33" s="60" t="str">
        <f ca="1">_xlfn.FORMULATEXT(C33)</f>
        <v>=T(A33)</v>
      </c>
    </row>
    <row r="36" spans="1:9" x14ac:dyDescent="0.3">
      <c r="A36" s="60" t="s">
        <v>213</v>
      </c>
      <c r="B36" s="60"/>
      <c r="C36" s="60"/>
    </row>
    <row r="38" spans="1:9" ht="26.4" x14ac:dyDescent="0.3">
      <c r="A38" s="49" t="s">
        <v>203</v>
      </c>
      <c r="B38" s="49" t="s">
        <v>199</v>
      </c>
      <c r="C38" s="49" t="s">
        <v>207</v>
      </c>
      <c r="E38" s="65" t="s">
        <v>282</v>
      </c>
      <c r="F38" s="60"/>
      <c r="G38" s="60"/>
      <c r="H38" s="60"/>
      <c r="I38" s="60"/>
    </row>
    <row r="39" spans="1:9" x14ac:dyDescent="0.3">
      <c r="A39" s="40" t="s">
        <v>205</v>
      </c>
      <c r="B39" s="40" t="s">
        <v>208</v>
      </c>
      <c r="C39" s="40" t="s">
        <v>209</v>
      </c>
      <c r="E39" s="60" t="str">
        <f>SUBSTITUTE(A39,B39,C39)</f>
        <v>XbXb</v>
      </c>
      <c r="F39" s="60" t="str">
        <f ca="1">_xlfn.FORMULATEXT(E39)</f>
        <v>=SUBSTITUTE(A39,B39,C39)</v>
      </c>
      <c r="G39" s="60"/>
      <c r="H39" s="60"/>
      <c r="I39" s="60"/>
    </row>
    <row r="40" spans="1:9" x14ac:dyDescent="0.3">
      <c r="A40" s="38"/>
      <c r="B40" s="38"/>
      <c r="C40" s="38"/>
      <c r="E40" s="60"/>
      <c r="F40" s="60"/>
      <c r="G40" s="60"/>
      <c r="H40" s="60"/>
      <c r="I40" s="60"/>
    </row>
    <row r="41" spans="1:9" x14ac:dyDescent="0.3">
      <c r="A41" s="40" t="s">
        <v>205</v>
      </c>
      <c r="B41" s="40" t="s">
        <v>208</v>
      </c>
      <c r="C41" s="40" t="s">
        <v>209</v>
      </c>
      <c r="E41" s="60" t="str">
        <f>SUBSTITUTE(A41,B41,C41)</f>
        <v>XbXb</v>
      </c>
      <c r="F41" s="60"/>
      <c r="G41" s="60"/>
      <c r="H41" s="60"/>
      <c r="I41" s="60"/>
    </row>
    <row r="42" spans="1:9" x14ac:dyDescent="0.3">
      <c r="A42" s="38"/>
      <c r="B42" s="38"/>
      <c r="C42" s="38"/>
      <c r="E42" s="60"/>
      <c r="F42" s="60"/>
      <c r="G42" s="60"/>
      <c r="H42" s="60"/>
      <c r="I42" s="60"/>
    </row>
    <row r="43" spans="1:9" ht="28.8" x14ac:dyDescent="0.3">
      <c r="A43" s="40" t="s">
        <v>210</v>
      </c>
      <c r="B43" s="40" t="s">
        <v>211</v>
      </c>
      <c r="C43" s="40" t="s">
        <v>212</v>
      </c>
      <c r="E43" s="60" t="str">
        <f>SUBSTITUTE(A43,B43,C43)</f>
        <v>Jack is 5 years old</v>
      </c>
      <c r="F43" s="60"/>
      <c r="G43" s="60"/>
      <c r="H43" s="60"/>
      <c r="I43" s="60"/>
    </row>
    <row r="44" spans="1:9" x14ac:dyDescent="0.3">
      <c r="A44" s="38"/>
      <c r="B44" s="38"/>
      <c r="C44" s="38"/>
      <c r="E44" s="60"/>
      <c r="F44" s="60"/>
      <c r="G44" s="60"/>
      <c r="H44" s="60"/>
      <c r="I44" s="60"/>
    </row>
    <row r="45" spans="1:9" ht="28.8" x14ac:dyDescent="0.3">
      <c r="A45" s="40" t="s">
        <v>210</v>
      </c>
      <c r="B45" s="40">
        <v>5</v>
      </c>
      <c r="C45" s="40">
        <v>6</v>
      </c>
      <c r="E45" s="60" t="str">
        <f>SUBSTITUTE(A45,B45,C45)</f>
        <v>John is 6 years old</v>
      </c>
      <c r="F45" s="60"/>
      <c r="G45" s="60"/>
      <c r="H45" s="60"/>
      <c r="I45" s="60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2AD5-0740-4B90-83A1-C6E0036C3727}">
  <dimension ref="B2:G13"/>
  <sheetViews>
    <sheetView tabSelected="1" topLeftCell="B1" zoomScale="85" zoomScaleNormal="85" workbookViewId="0">
      <selection activeCell="D19" sqref="D19"/>
    </sheetView>
  </sheetViews>
  <sheetFormatPr defaultRowHeight="14.4" x14ac:dyDescent="0.3"/>
  <cols>
    <col min="2" max="2" width="54.6640625" customWidth="1"/>
    <col min="3" max="3" width="52.21875" customWidth="1"/>
    <col min="4" max="4" width="21.21875" customWidth="1"/>
    <col min="5" max="5" width="18.88671875" customWidth="1"/>
    <col min="6" max="6" width="49.88671875" customWidth="1"/>
    <col min="7" max="7" width="28" customWidth="1"/>
  </cols>
  <sheetData>
    <row r="2" spans="2:7" ht="15" thickBot="1" x14ac:dyDescent="0.35"/>
    <row r="3" spans="2:7" ht="27" x14ac:dyDescent="0.3">
      <c r="B3" s="51" t="s">
        <v>214</v>
      </c>
      <c r="C3" s="67" t="s">
        <v>224</v>
      </c>
      <c r="D3" s="68" t="s">
        <v>225</v>
      </c>
      <c r="E3" s="68" t="s">
        <v>226</v>
      </c>
      <c r="F3" s="66" t="s">
        <v>227</v>
      </c>
      <c r="G3" s="60"/>
    </row>
    <row r="4" spans="2:7" ht="18" customHeight="1" x14ac:dyDescent="0.3">
      <c r="B4" s="52" t="s">
        <v>215</v>
      </c>
      <c r="C4" s="69" t="str">
        <f>TRIM(B4)</f>
        <v>32592100AFES CONTROLLERPENTIUM/100,(2)1GB H 304.00</v>
      </c>
      <c r="D4" s="69" t="str">
        <f>LEFT(C4,12)</f>
        <v>32592100AFES</v>
      </c>
      <c r="E4" s="69">
        <f>VALUE(RIGHT(C4,6))</f>
        <v>304</v>
      </c>
      <c r="F4" s="60" t="str">
        <f>MID(B4,13,LEN(B4)-12-6)</f>
        <v xml:space="preserve"> CONTROLLERPENTIUM/100,(2)1GB H </v>
      </c>
      <c r="G4" s="60" t="str">
        <f ca="1">_xlfn.FORMULATEXT(F4)</f>
        <v>=MID(B4,13,LEN(B4)-12-6)</v>
      </c>
    </row>
    <row r="5" spans="2:7" x14ac:dyDescent="0.3">
      <c r="B5" s="52" t="s">
        <v>216</v>
      </c>
      <c r="C5" s="69" t="str">
        <f t="shared" ref="C5:C12" si="0">TRIM(B5)</f>
        <v>32592100JCP9 DESKTOP UNIT 225.00</v>
      </c>
      <c r="D5" s="69" t="str">
        <f t="shared" ref="D5:D12" si="1">LEFT(C5,12)</f>
        <v>32592100JCP9</v>
      </c>
      <c r="E5" s="69">
        <f t="shared" ref="E5:E12" si="2">VALUE(RIGHT(C5,6))</f>
        <v>225</v>
      </c>
      <c r="F5" s="60" t="str">
        <f t="shared" ref="F5:F12" si="3">MID(B5,13,LEN(B5)-12-6)</f>
        <v xml:space="preserve"> DESKTOP UNIT </v>
      </c>
      <c r="G5" s="60"/>
    </row>
    <row r="6" spans="2:7" x14ac:dyDescent="0.3">
      <c r="B6" s="52" t="s">
        <v>217</v>
      </c>
      <c r="C6" s="69" t="str">
        <f t="shared" si="0"/>
        <v>325927008990 DESKTOP WINDOWS NT 4.0 SERVER 232.00</v>
      </c>
      <c r="D6" s="69" t="str">
        <f t="shared" si="1"/>
        <v>325927008990</v>
      </c>
      <c r="E6" s="69">
        <f t="shared" si="2"/>
        <v>232</v>
      </c>
      <c r="F6" s="60" t="str">
        <f t="shared" si="3"/>
        <v xml:space="preserve"> DESKTOP WINDOWS NT 4.0 SERVER </v>
      </c>
      <c r="G6" s="60"/>
    </row>
    <row r="7" spans="2:7" x14ac:dyDescent="0.3">
      <c r="B7" s="52" t="s">
        <v>218</v>
      </c>
      <c r="C7" s="69" t="str">
        <f t="shared" si="0"/>
        <v>325926008990 DESKTOP WINDOWS NT 4.0 WKST 232.00</v>
      </c>
      <c r="D7" s="69" t="str">
        <f t="shared" si="1"/>
        <v>325926008990</v>
      </c>
      <c r="E7" s="69">
        <f t="shared" si="2"/>
        <v>232</v>
      </c>
      <c r="F7" s="60" t="str">
        <f t="shared" si="3"/>
        <v xml:space="preserve"> DESKTOP WINDOWS NT 4.0 WKST </v>
      </c>
      <c r="G7" s="60"/>
    </row>
    <row r="8" spans="2:7" x14ac:dyDescent="0.3">
      <c r="B8" s="52" t="s">
        <v>219</v>
      </c>
      <c r="C8" s="69" t="str">
        <f t="shared" si="0"/>
        <v>325921008990 DESKTOP, DOS OS 232.00</v>
      </c>
      <c r="D8" s="69" t="str">
        <f t="shared" si="1"/>
        <v>325921008990</v>
      </c>
      <c r="E8" s="69">
        <f t="shared" si="2"/>
        <v>232</v>
      </c>
      <c r="F8" s="60" t="str">
        <f t="shared" si="3"/>
        <v xml:space="preserve"> DESKTOP, DOS OS </v>
      </c>
      <c r="G8" s="60"/>
    </row>
    <row r="9" spans="2:7" x14ac:dyDescent="0.3">
      <c r="B9" s="52" t="s">
        <v>220</v>
      </c>
      <c r="C9" s="69" t="str">
        <f t="shared" si="0"/>
        <v>325922008990 DESKTOP, WINDOWS DESKTOP OS 232.00</v>
      </c>
      <c r="D9" s="69" t="str">
        <f t="shared" si="1"/>
        <v>325922008990</v>
      </c>
      <c r="E9" s="69">
        <f t="shared" si="2"/>
        <v>232</v>
      </c>
      <c r="F9" s="60" t="str">
        <f t="shared" si="3"/>
        <v xml:space="preserve"> DESKTOP, WINDOWS DESKTOP OS </v>
      </c>
      <c r="G9" s="60"/>
    </row>
    <row r="10" spans="2:7" x14ac:dyDescent="0.3">
      <c r="B10" s="52" t="s">
        <v>221</v>
      </c>
      <c r="C10" s="69" t="str">
        <f t="shared" si="0"/>
        <v>325925008990 DESKTOP, WINDOWS NT OS 232.00</v>
      </c>
      <c r="D10" s="69" t="str">
        <f t="shared" si="1"/>
        <v>325925008990</v>
      </c>
      <c r="E10" s="69">
        <f t="shared" si="2"/>
        <v>232</v>
      </c>
      <c r="F10" s="60" t="str">
        <f t="shared" si="3"/>
        <v xml:space="preserve"> DESKTOP, WINDOWS NT OS </v>
      </c>
      <c r="G10" s="60"/>
    </row>
    <row r="11" spans="2:7" x14ac:dyDescent="0.3">
      <c r="B11" s="52" t="s">
        <v>222</v>
      </c>
      <c r="C11" s="69" t="str">
        <f t="shared" si="0"/>
        <v>325930008990 MINITOWER, NO OS 232.00</v>
      </c>
      <c r="D11" s="69" t="str">
        <f t="shared" si="1"/>
        <v>325930008990</v>
      </c>
      <c r="E11" s="69">
        <f t="shared" si="2"/>
        <v>232</v>
      </c>
      <c r="F11" s="60" t="str">
        <f t="shared" si="3"/>
        <v xml:space="preserve"> MINITOWER, NO OS </v>
      </c>
      <c r="G11" s="60"/>
    </row>
    <row r="12" spans="2:7" ht="15" thickBot="1" x14ac:dyDescent="0.35">
      <c r="B12" s="53" t="s">
        <v>223</v>
      </c>
      <c r="C12" s="69" t="str">
        <f t="shared" si="0"/>
        <v>32593000KEYY MINI TOWER 232.00</v>
      </c>
      <c r="D12" s="69" t="str">
        <f t="shared" si="1"/>
        <v>32593000KEYY</v>
      </c>
      <c r="E12" s="69">
        <f t="shared" si="2"/>
        <v>232</v>
      </c>
      <c r="F12" s="60" t="str">
        <f t="shared" si="3"/>
        <v xml:space="preserve"> MINI TOWER </v>
      </c>
      <c r="G12" s="60"/>
    </row>
    <row r="13" spans="2:7" x14ac:dyDescent="0.3">
      <c r="C13" s="69"/>
      <c r="D13" s="69"/>
      <c r="E13" s="6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6908-69C7-4EFA-8C80-7AFBBE9FAC9F}">
  <dimension ref="A1:P701"/>
  <sheetViews>
    <sheetView workbookViewId="0">
      <selection activeCell="E13" sqref="E13"/>
    </sheetView>
  </sheetViews>
  <sheetFormatPr defaultRowHeight="14.4" x14ac:dyDescent="0.3"/>
  <cols>
    <col min="1" max="1" width="14.109375" customWidth="1"/>
    <col min="2" max="2" width="18.21875" customWidth="1"/>
    <col min="4" max="4" width="17.5546875" customWidth="1"/>
    <col min="5" max="5" width="21" customWidth="1"/>
    <col min="6" max="6" width="13.21875" bestFit="1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N1" s="14" t="s">
        <v>12</v>
      </c>
      <c r="O1" s="15" t="s">
        <v>13</v>
      </c>
      <c r="P1" s="16" t="s">
        <v>14</v>
      </c>
    </row>
    <row r="2" spans="1:16" x14ac:dyDescent="0.3">
      <c r="A2" s="4">
        <v>266868</v>
      </c>
      <c r="B2" s="5" t="s">
        <v>6</v>
      </c>
      <c r="C2" s="5">
        <v>292</v>
      </c>
      <c r="D2" s="6">
        <v>43832</v>
      </c>
      <c r="E2" s="5"/>
      <c r="F2" s="7"/>
      <c r="N2" s="17">
        <v>5</v>
      </c>
      <c r="O2" s="18">
        <v>-2</v>
      </c>
      <c r="P2" s="19" t="s">
        <v>6</v>
      </c>
    </row>
    <row r="3" spans="1:16" x14ac:dyDescent="0.3">
      <c r="A3" s="8">
        <v>140794</v>
      </c>
      <c r="B3" s="9" t="s">
        <v>6</v>
      </c>
      <c r="C3" s="9">
        <v>974</v>
      </c>
      <c r="D3" s="10">
        <v>43832</v>
      </c>
      <c r="E3" s="5"/>
      <c r="F3" s="11"/>
      <c r="N3" s="20">
        <v>1</v>
      </c>
      <c r="O3" s="21">
        <v>-0.5</v>
      </c>
      <c r="P3" s="22" t="s">
        <v>7</v>
      </c>
    </row>
    <row r="4" spans="1:16" x14ac:dyDescent="0.3">
      <c r="A4" s="4">
        <v>684759</v>
      </c>
      <c r="B4" s="5" t="s">
        <v>6</v>
      </c>
      <c r="C4" s="12">
        <v>2518</v>
      </c>
      <c r="D4" s="6">
        <v>43836</v>
      </c>
      <c r="E4" s="5"/>
      <c r="F4" s="7"/>
      <c r="N4" s="17">
        <v>5</v>
      </c>
      <c r="O4" s="18">
        <v>-2.2000000000000002</v>
      </c>
      <c r="P4" s="23" t="s">
        <v>8</v>
      </c>
    </row>
    <row r="5" spans="1:16" x14ac:dyDescent="0.3">
      <c r="A5" s="8">
        <v>640447</v>
      </c>
      <c r="B5" s="9" t="s">
        <v>6</v>
      </c>
      <c r="C5" s="13">
        <v>1006</v>
      </c>
      <c r="D5" s="10">
        <v>43836</v>
      </c>
      <c r="E5" s="5"/>
      <c r="F5" s="11"/>
      <c r="N5" s="20">
        <v>4</v>
      </c>
      <c r="O5" s="21">
        <v>-1.5</v>
      </c>
      <c r="P5" s="22" t="s">
        <v>9</v>
      </c>
    </row>
    <row r="6" spans="1:16" x14ac:dyDescent="0.3">
      <c r="A6" s="4">
        <v>898637</v>
      </c>
      <c r="B6" s="5" t="s">
        <v>6</v>
      </c>
      <c r="C6" s="5">
        <v>367</v>
      </c>
      <c r="D6" s="6">
        <v>43837</v>
      </c>
      <c r="E6" s="5"/>
      <c r="F6" s="7"/>
      <c r="N6" s="17">
        <v>3</v>
      </c>
      <c r="O6" s="18">
        <v>-1.25</v>
      </c>
      <c r="P6" s="23" t="s">
        <v>10</v>
      </c>
    </row>
    <row r="7" spans="1:16" x14ac:dyDescent="0.3">
      <c r="A7" s="8">
        <v>889571</v>
      </c>
      <c r="B7" s="9" t="s">
        <v>6</v>
      </c>
      <c r="C7" s="9">
        <v>883</v>
      </c>
      <c r="D7" s="10">
        <v>43838</v>
      </c>
      <c r="E7" s="5"/>
      <c r="F7" s="11"/>
      <c r="N7" s="24">
        <v>6</v>
      </c>
      <c r="O7" s="25">
        <v>-2.75</v>
      </c>
      <c r="P7" s="26" t="s">
        <v>11</v>
      </c>
    </row>
    <row r="8" spans="1:16" x14ac:dyDescent="0.3">
      <c r="A8" s="4">
        <v>738711</v>
      </c>
      <c r="B8" s="5" t="s">
        <v>6</v>
      </c>
      <c r="C8" s="5">
        <v>549</v>
      </c>
      <c r="D8" s="6">
        <v>43474</v>
      </c>
      <c r="E8" s="5"/>
      <c r="F8" s="7"/>
    </row>
    <row r="9" spans="1:16" x14ac:dyDescent="0.3">
      <c r="A9" s="8">
        <v>505339</v>
      </c>
      <c r="B9" s="9" t="s">
        <v>6</v>
      </c>
      <c r="C9" s="9">
        <v>788</v>
      </c>
      <c r="D9" s="10">
        <v>43474</v>
      </c>
      <c r="E9" s="5"/>
      <c r="F9" s="11"/>
    </row>
    <row r="10" spans="1:16" x14ac:dyDescent="0.3">
      <c r="A10" s="4">
        <v>703997</v>
      </c>
      <c r="B10" s="5" t="s">
        <v>6</v>
      </c>
      <c r="C10" s="12">
        <v>2472</v>
      </c>
      <c r="D10" s="6">
        <v>43839</v>
      </c>
      <c r="E10" s="5"/>
      <c r="F10" s="7"/>
    </row>
    <row r="11" spans="1:16" x14ac:dyDescent="0.3">
      <c r="A11" s="8">
        <v>308620</v>
      </c>
      <c r="B11" s="9" t="s">
        <v>6</v>
      </c>
      <c r="C11" s="13">
        <v>1143</v>
      </c>
      <c r="D11" s="10">
        <v>43840</v>
      </c>
      <c r="E11" s="5"/>
      <c r="F11" s="11"/>
    </row>
    <row r="12" spans="1:16" x14ac:dyDescent="0.3">
      <c r="A12" s="4">
        <v>289811</v>
      </c>
      <c r="B12" s="5" t="s">
        <v>6</v>
      </c>
      <c r="C12" s="12">
        <v>1725</v>
      </c>
      <c r="D12" s="6">
        <v>43476</v>
      </c>
      <c r="E12" s="5"/>
      <c r="F12" s="7"/>
    </row>
    <row r="13" spans="1:16" x14ac:dyDescent="0.3">
      <c r="A13" s="8">
        <v>144696</v>
      </c>
      <c r="B13" s="9" t="s">
        <v>6</v>
      </c>
      <c r="C13" s="9">
        <v>912</v>
      </c>
      <c r="D13" s="10">
        <v>43476</v>
      </c>
      <c r="E13" s="5"/>
      <c r="F13" s="11"/>
    </row>
    <row r="14" spans="1:16" x14ac:dyDescent="0.3">
      <c r="A14" s="4">
        <v>529550</v>
      </c>
      <c r="B14" s="5" t="s">
        <v>6</v>
      </c>
      <c r="C14" s="12">
        <v>2152</v>
      </c>
      <c r="D14" s="6">
        <v>43477</v>
      </c>
      <c r="E14" s="5"/>
      <c r="F14" s="7"/>
    </row>
    <row r="15" spans="1:16" x14ac:dyDescent="0.3">
      <c r="A15" s="8">
        <v>481875</v>
      </c>
      <c r="B15" s="9" t="s">
        <v>6</v>
      </c>
      <c r="C15" s="13">
        <v>1817</v>
      </c>
      <c r="D15" s="10">
        <v>43842</v>
      </c>
      <c r="E15" s="5"/>
      <c r="F15" s="11"/>
    </row>
    <row r="16" spans="1:16" x14ac:dyDescent="0.3">
      <c r="A16" s="4">
        <v>183251</v>
      </c>
      <c r="B16" s="5" t="s">
        <v>6</v>
      </c>
      <c r="C16" s="12">
        <v>1513</v>
      </c>
      <c r="D16" s="6">
        <v>43842</v>
      </c>
      <c r="E16" s="5"/>
      <c r="F16" s="7"/>
    </row>
    <row r="17" spans="1:6" x14ac:dyDescent="0.3">
      <c r="A17" s="8">
        <v>361305</v>
      </c>
      <c r="B17" s="9" t="s">
        <v>6</v>
      </c>
      <c r="C17" s="13">
        <v>3945</v>
      </c>
      <c r="D17" s="10">
        <v>43831</v>
      </c>
      <c r="E17" s="5"/>
      <c r="F17" s="11"/>
    </row>
    <row r="18" spans="1:6" x14ac:dyDescent="0.3">
      <c r="A18" s="4">
        <v>579016</v>
      </c>
      <c r="B18" s="5" t="s">
        <v>6</v>
      </c>
      <c r="C18" s="12">
        <v>2296</v>
      </c>
      <c r="D18" s="6">
        <v>43832</v>
      </c>
      <c r="E18" s="5"/>
      <c r="F18" s="7"/>
    </row>
    <row r="19" spans="1:6" x14ac:dyDescent="0.3">
      <c r="A19" s="8">
        <v>600124</v>
      </c>
      <c r="B19" s="9" t="s">
        <v>6</v>
      </c>
      <c r="C19" s="13">
        <v>1030</v>
      </c>
      <c r="D19" s="10">
        <v>43835</v>
      </c>
      <c r="E19" s="5"/>
      <c r="F19" s="11"/>
    </row>
    <row r="20" spans="1:6" x14ac:dyDescent="0.3">
      <c r="A20" s="4">
        <v>562219</v>
      </c>
      <c r="B20" s="5" t="s">
        <v>6</v>
      </c>
      <c r="C20" s="12">
        <v>1514</v>
      </c>
      <c r="D20" s="6">
        <v>43832</v>
      </c>
      <c r="E20" s="5"/>
      <c r="F20" s="7"/>
    </row>
    <row r="21" spans="1:6" x14ac:dyDescent="0.3">
      <c r="A21" s="8">
        <v>283378</v>
      </c>
      <c r="B21" s="9" t="s">
        <v>6</v>
      </c>
      <c r="C21" s="13">
        <v>4493</v>
      </c>
      <c r="D21" s="10">
        <v>43834</v>
      </c>
      <c r="E21" s="5"/>
      <c r="F21" s="11"/>
    </row>
    <row r="22" spans="1:6" x14ac:dyDescent="0.3">
      <c r="A22" s="4">
        <v>885205</v>
      </c>
      <c r="B22" s="5" t="s">
        <v>6</v>
      </c>
      <c r="C22" s="5">
        <v>727</v>
      </c>
      <c r="D22" s="6">
        <v>43836</v>
      </c>
      <c r="E22" s="5"/>
      <c r="F22" s="7"/>
    </row>
    <row r="23" spans="1:6" x14ac:dyDescent="0.3">
      <c r="A23" s="8">
        <v>387444</v>
      </c>
      <c r="B23" s="9" t="s">
        <v>6</v>
      </c>
      <c r="C23" s="9">
        <v>787</v>
      </c>
      <c r="D23" s="10">
        <v>43836</v>
      </c>
      <c r="E23" s="5"/>
      <c r="F23" s="11"/>
    </row>
    <row r="24" spans="1:6" x14ac:dyDescent="0.3">
      <c r="A24" s="4">
        <v>534742</v>
      </c>
      <c r="B24" s="5" t="s">
        <v>6</v>
      </c>
      <c r="C24" s="12">
        <v>1823</v>
      </c>
      <c r="D24" s="6">
        <v>43837</v>
      </c>
      <c r="E24" s="5"/>
      <c r="F24" s="7"/>
    </row>
    <row r="25" spans="1:6" x14ac:dyDescent="0.3">
      <c r="A25" s="8">
        <v>320688</v>
      </c>
      <c r="B25" s="9" t="s">
        <v>6</v>
      </c>
      <c r="C25" s="9">
        <v>747</v>
      </c>
      <c r="D25" s="10">
        <v>43839</v>
      </c>
      <c r="E25" s="5"/>
      <c r="F25" s="11"/>
    </row>
    <row r="26" spans="1:6" x14ac:dyDescent="0.3">
      <c r="A26" s="4">
        <v>238791</v>
      </c>
      <c r="B26" s="5" t="s">
        <v>6</v>
      </c>
      <c r="C26" s="5">
        <v>766</v>
      </c>
      <c r="D26" s="6">
        <v>43475</v>
      </c>
      <c r="E26" s="5"/>
      <c r="F26" s="7"/>
    </row>
    <row r="27" spans="1:6" x14ac:dyDescent="0.3">
      <c r="A27" s="8">
        <v>160202</v>
      </c>
      <c r="B27" s="9" t="s">
        <v>6</v>
      </c>
      <c r="C27" s="13">
        <v>2905</v>
      </c>
      <c r="D27" s="10">
        <v>43841</v>
      </c>
      <c r="E27" s="5"/>
      <c r="F27" s="11"/>
    </row>
    <row r="28" spans="1:6" x14ac:dyDescent="0.3">
      <c r="A28" s="4">
        <v>481324</v>
      </c>
      <c r="B28" s="5" t="s">
        <v>6</v>
      </c>
      <c r="C28" s="12">
        <v>2155</v>
      </c>
      <c r="D28" s="6">
        <v>43842</v>
      </c>
      <c r="E28" s="5"/>
      <c r="F28" s="7"/>
    </row>
    <row r="29" spans="1:6" x14ac:dyDescent="0.3">
      <c r="A29" s="8">
        <v>550816</v>
      </c>
      <c r="B29" s="9" t="s">
        <v>6</v>
      </c>
      <c r="C29" s="13">
        <v>2363</v>
      </c>
      <c r="D29" s="10">
        <v>43832</v>
      </c>
      <c r="E29" s="5"/>
      <c r="F29" s="11"/>
    </row>
    <row r="30" spans="1:6" x14ac:dyDescent="0.3">
      <c r="A30" s="4">
        <v>770750</v>
      </c>
      <c r="B30" s="5" t="s">
        <v>6</v>
      </c>
      <c r="C30" s="5">
        <v>918</v>
      </c>
      <c r="D30" s="6">
        <v>43835</v>
      </c>
      <c r="E30" s="5"/>
      <c r="F30" s="7"/>
    </row>
    <row r="31" spans="1:6" x14ac:dyDescent="0.3">
      <c r="A31" s="8">
        <v>365463</v>
      </c>
      <c r="B31" s="9" t="s">
        <v>6</v>
      </c>
      <c r="C31" s="13">
        <v>1728</v>
      </c>
      <c r="D31" s="10">
        <v>43835</v>
      </c>
      <c r="E31" s="5"/>
      <c r="F31" s="11"/>
    </row>
    <row r="32" spans="1:6" x14ac:dyDescent="0.3">
      <c r="A32" s="4">
        <v>234290</v>
      </c>
      <c r="B32" s="5" t="s">
        <v>6</v>
      </c>
      <c r="C32" s="12">
        <v>1142</v>
      </c>
      <c r="D32" s="6">
        <v>43836</v>
      </c>
      <c r="E32" s="5"/>
      <c r="F32" s="7"/>
    </row>
    <row r="33" spans="1:6" x14ac:dyDescent="0.3">
      <c r="A33" s="8">
        <v>847203</v>
      </c>
      <c r="B33" s="9" t="s">
        <v>6</v>
      </c>
      <c r="C33" s="9">
        <v>662</v>
      </c>
      <c r="D33" s="10">
        <v>43836</v>
      </c>
      <c r="E33" s="5"/>
      <c r="F33" s="11"/>
    </row>
    <row r="34" spans="1:6" x14ac:dyDescent="0.3">
      <c r="A34" s="4">
        <v>776532</v>
      </c>
      <c r="B34" s="5" t="s">
        <v>6</v>
      </c>
      <c r="C34" s="12">
        <v>1295</v>
      </c>
      <c r="D34" s="6">
        <v>43840</v>
      </c>
      <c r="E34" s="5"/>
      <c r="F34" s="7"/>
    </row>
    <row r="35" spans="1:6" x14ac:dyDescent="0.3">
      <c r="A35" s="8">
        <v>875012</v>
      </c>
      <c r="B35" s="9" t="s">
        <v>6</v>
      </c>
      <c r="C35" s="9">
        <v>809</v>
      </c>
      <c r="D35" s="10">
        <v>43475</v>
      </c>
      <c r="E35" s="5"/>
      <c r="F35" s="11"/>
    </row>
    <row r="36" spans="1:6" x14ac:dyDescent="0.3">
      <c r="A36" s="4">
        <v>505159</v>
      </c>
      <c r="B36" s="5" t="s">
        <v>6</v>
      </c>
      <c r="C36" s="12">
        <v>2145</v>
      </c>
      <c r="D36" s="6">
        <v>43475</v>
      </c>
      <c r="E36" s="5"/>
      <c r="F36" s="7"/>
    </row>
    <row r="37" spans="1:6" x14ac:dyDescent="0.3">
      <c r="A37" s="8">
        <v>303687</v>
      </c>
      <c r="B37" s="9" t="s">
        <v>6</v>
      </c>
      <c r="C37" s="13">
        <v>1785</v>
      </c>
      <c r="D37" s="10">
        <v>43476</v>
      </c>
      <c r="E37" s="5"/>
      <c r="F37" s="11"/>
    </row>
    <row r="38" spans="1:6" x14ac:dyDescent="0.3">
      <c r="A38" s="4">
        <v>778039</v>
      </c>
      <c r="B38" s="5" t="s">
        <v>6</v>
      </c>
      <c r="C38" s="12">
        <v>1916</v>
      </c>
      <c r="D38" s="6">
        <v>43842</v>
      </c>
      <c r="E38" s="5"/>
      <c r="F38" s="7"/>
    </row>
    <row r="39" spans="1:6" x14ac:dyDescent="0.3">
      <c r="A39" s="8">
        <v>177011</v>
      </c>
      <c r="B39" s="9" t="s">
        <v>6</v>
      </c>
      <c r="C39" s="13">
        <v>2852</v>
      </c>
      <c r="D39" s="10">
        <v>43842</v>
      </c>
      <c r="E39" s="5"/>
      <c r="F39" s="11"/>
    </row>
    <row r="40" spans="1:6" x14ac:dyDescent="0.3">
      <c r="A40" s="4">
        <v>306694</v>
      </c>
      <c r="B40" s="5" t="s">
        <v>6</v>
      </c>
      <c r="C40" s="12">
        <v>2729</v>
      </c>
      <c r="D40" s="6">
        <v>43842</v>
      </c>
      <c r="E40" s="5"/>
      <c r="F40" s="7"/>
    </row>
    <row r="41" spans="1:6" x14ac:dyDescent="0.3">
      <c r="A41" s="8">
        <v>793514</v>
      </c>
      <c r="B41" s="9" t="s">
        <v>6</v>
      </c>
      <c r="C41" s="13">
        <v>1925</v>
      </c>
      <c r="D41" s="10">
        <v>43477</v>
      </c>
      <c r="E41" s="5"/>
      <c r="F41" s="11"/>
    </row>
    <row r="42" spans="1:6" x14ac:dyDescent="0.3">
      <c r="A42" s="4">
        <v>780708</v>
      </c>
      <c r="B42" s="5" t="s">
        <v>6</v>
      </c>
      <c r="C42" s="12">
        <v>2013</v>
      </c>
      <c r="D42" s="6">
        <v>43477</v>
      </c>
      <c r="E42" s="5"/>
      <c r="F42" s="7"/>
    </row>
    <row r="43" spans="1:6" x14ac:dyDescent="0.3">
      <c r="A43" s="8">
        <v>531834</v>
      </c>
      <c r="B43" s="9" t="s">
        <v>6</v>
      </c>
      <c r="C43" s="13">
        <v>1055</v>
      </c>
      <c r="D43" s="10">
        <v>43842</v>
      </c>
      <c r="E43" s="5"/>
      <c r="F43" s="11"/>
    </row>
    <row r="44" spans="1:6" x14ac:dyDescent="0.3">
      <c r="A44" s="4">
        <v>300303</v>
      </c>
      <c r="B44" s="5" t="s">
        <v>6</v>
      </c>
      <c r="C44" s="12">
        <v>1084</v>
      </c>
      <c r="D44" s="6">
        <v>43842</v>
      </c>
      <c r="E44" s="5"/>
      <c r="F44" s="7"/>
    </row>
    <row r="45" spans="1:6" x14ac:dyDescent="0.3">
      <c r="A45" s="8">
        <v>859158</v>
      </c>
      <c r="B45" s="9" t="s">
        <v>6</v>
      </c>
      <c r="C45" s="13">
        <v>2435</v>
      </c>
      <c r="D45" s="10">
        <v>43831</v>
      </c>
      <c r="E45" s="5"/>
      <c r="F45" s="11"/>
    </row>
    <row r="46" spans="1:6" x14ac:dyDescent="0.3">
      <c r="A46" s="4">
        <v>779279</v>
      </c>
      <c r="B46" s="5" t="s">
        <v>6</v>
      </c>
      <c r="C46" s="12">
        <v>1774</v>
      </c>
      <c r="D46" s="6">
        <v>43833</v>
      </c>
      <c r="E46" s="5"/>
      <c r="F46" s="7"/>
    </row>
    <row r="47" spans="1:6" x14ac:dyDescent="0.3">
      <c r="A47" s="8">
        <v>296424</v>
      </c>
      <c r="B47" s="9" t="s">
        <v>6</v>
      </c>
      <c r="C47" s="13">
        <v>1901</v>
      </c>
      <c r="D47" s="10">
        <v>43836</v>
      </c>
      <c r="E47" s="5"/>
      <c r="F47" s="11"/>
    </row>
    <row r="48" spans="1:6" x14ac:dyDescent="0.3">
      <c r="A48" s="4">
        <v>578401</v>
      </c>
      <c r="B48" s="5" t="s">
        <v>6</v>
      </c>
      <c r="C48" s="5">
        <v>689</v>
      </c>
      <c r="D48" s="6">
        <v>43836</v>
      </c>
      <c r="E48" s="5"/>
      <c r="F48" s="7"/>
    </row>
    <row r="49" spans="1:6" x14ac:dyDescent="0.3">
      <c r="A49" s="8">
        <v>365552</v>
      </c>
      <c r="B49" s="9" t="s">
        <v>6</v>
      </c>
      <c r="C49" s="13">
        <v>1570</v>
      </c>
      <c r="D49" s="10">
        <v>43836</v>
      </c>
      <c r="E49" s="5"/>
      <c r="F49" s="11"/>
    </row>
    <row r="50" spans="1:6" x14ac:dyDescent="0.3">
      <c r="A50" s="4">
        <v>713958</v>
      </c>
      <c r="B50" s="5" t="s">
        <v>6</v>
      </c>
      <c r="C50" s="12">
        <v>1370</v>
      </c>
      <c r="D50" s="6">
        <v>43837</v>
      </c>
      <c r="E50" s="5"/>
      <c r="F50" s="7"/>
    </row>
    <row r="51" spans="1:6" x14ac:dyDescent="0.3">
      <c r="A51" s="8">
        <v>164895</v>
      </c>
      <c r="B51" s="9" t="s">
        <v>6</v>
      </c>
      <c r="C51" s="13">
        <v>2009</v>
      </c>
      <c r="D51" s="10">
        <v>43840</v>
      </c>
      <c r="E51" s="5"/>
      <c r="F51" s="11"/>
    </row>
    <row r="52" spans="1:6" x14ac:dyDescent="0.3">
      <c r="A52" s="4">
        <v>675075</v>
      </c>
      <c r="B52" s="5" t="s">
        <v>6</v>
      </c>
      <c r="C52" s="12">
        <v>1945</v>
      </c>
      <c r="D52" s="6">
        <v>43475</v>
      </c>
      <c r="E52" s="5"/>
      <c r="F52" s="7"/>
    </row>
    <row r="53" spans="1:6" x14ac:dyDescent="0.3">
      <c r="A53" s="8">
        <v>455780</v>
      </c>
      <c r="B53" s="9" t="s">
        <v>6</v>
      </c>
      <c r="C53" s="13">
        <v>1287</v>
      </c>
      <c r="D53" s="10">
        <v>43842</v>
      </c>
      <c r="E53" s="5"/>
      <c r="F53" s="11"/>
    </row>
    <row r="54" spans="1:6" x14ac:dyDescent="0.3">
      <c r="A54" s="4">
        <v>566401</v>
      </c>
      <c r="B54" s="5" t="s">
        <v>6</v>
      </c>
      <c r="C54" s="12">
        <v>1706</v>
      </c>
      <c r="D54" s="6">
        <v>43842</v>
      </c>
      <c r="E54" s="5"/>
      <c r="F54" s="7"/>
    </row>
    <row r="55" spans="1:6" x14ac:dyDescent="0.3">
      <c r="A55" s="8">
        <v>141665</v>
      </c>
      <c r="B55" s="9" t="s">
        <v>6</v>
      </c>
      <c r="C55" s="13">
        <v>1760</v>
      </c>
      <c r="D55" s="10">
        <v>43474</v>
      </c>
      <c r="E55" s="5"/>
      <c r="F55" s="11"/>
    </row>
    <row r="56" spans="1:6" x14ac:dyDescent="0.3">
      <c r="A56" s="4">
        <v>872825</v>
      </c>
      <c r="B56" s="5" t="s">
        <v>6</v>
      </c>
      <c r="C56" s="12">
        <v>2031</v>
      </c>
      <c r="D56" s="6">
        <v>43840</v>
      </c>
      <c r="E56" s="5"/>
      <c r="F56" s="7"/>
    </row>
    <row r="57" spans="1:6" x14ac:dyDescent="0.3">
      <c r="A57" s="8">
        <v>738910</v>
      </c>
      <c r="B57" s="9" t="s">
        <v>6</v>
      </c>
      <c r="C57" s="13">
        <v>2261</v>
      </c>
      <c r="D57" s="10">
        <v>43477</v>
      </c>
      <c r="E57" s="5"/>
      <c r="F57" s="11"/>
    </row>
    <row r="58" spans="1:6" x14ac:dyDescent="0.3">
      <c r="A58" s="4">
        <v>239419</v>
      </c>
      <c r="B58" s="5" t="s">
        <v>6</v>
      </c>
      <c r="C58" s="12">
        <v>4251</v>
      </c>
      <c r="D58" s="6">
        <v>43831</v>
      </c>
      <c r="E58" s="5"/>
      <c r="F58" s="7"/>
    </row>
    <row r="59" spans="1:6" x14ac:dyDescent="0.3">
      <c r="A59" s="8">
        <v>776513</v>
      </c>
      <c r="B59" s="9" t="s">
        <v>6</v>
      </c>
      <c r="C59" s="9">
        <v>795</v>
      </c>
      <c r="D59" s="10">
        <v>43833</v>
      </c>
      <c r="E59" s="5"/>
      <c r="F59" s="11"/>
    </row>
    <row r="60" spans="1:6" x14ac:dyDescent="0.3">
      <c r="A60" s="4">
        <v>595670</v>
      </c>
      <c r="B60" s="5" t="s">
        <v>6</v>
      </c>
      <c r="C60" s="12">
        <v>1415</v>
      </c>
      <c r="D60" s="6">
        <v>43834</v>
      </c>
      <c r="E60" s="5"/>
      <c r="F60" s="7"/>
    </row>
    <row r="61" spans="1:6" x14ac:dyDescent="0.3">
      <c r="A61" s="8">
        <v>549329</v>
      </c>
      <c r="B61" s="9" t="s">
        <v>6</v>
      </c>
      <c r="C61" s="13">
        <v>2918</v>
      </c>
      <c r="D61" s="10">
        <v>43835</v>
      </c>
      <c r="E61" s="5"/>
      <c r="F61" s="11"/>
    </row>
    <row r="62" spans="1:6" x14ac:dyDescent="0.3">
      <c r="A62" s="4">
        <v>824253</v>
      </c>
      <c r="B62" s="5" t="s">
        <v>6</v>
      </c>
      <c r="C62" s="12">
        <v>3450</v>
      </c>
      <c r="D62" s="6">
        <v>43837</v>
      </c>
      <c r="E62" s="5"/>
      <c r="F62" s="7"/>
    </row>
    <row r="63" spans="1:6" x14ac:dyDescent="0.3">
      <c r="A63" s="8">
        <v>288851</v>
      </c>
      <c r="B63" s="9" t="s">
        <v>6</v>
      </c>
      <c r="C63" s="13">
        <v>2988</v>
      </c>
      <c r="D63" s="10">
        <v>43837</v>
      </c>
      <c r="E63" s="5"/>
      <c r="F63" s="11"/>
    </row>
    <row r="64" spans="1:6" x14ac:dyDescent="0.3">
      <c r="A64" s="4">
        <v>675035</v>
      </c>
      <c r="B64" s="5" t="s">
        <v>6</v>
      </c>
      <c r="C64" s="5">
        <v>218</v>
      </c>
      <c r="D64" s="6">
        <v>43839</v>
      </c>
      <c r="E64" s="5"/>
      <c r="F64" s="7"/>
    </row>
    <row r="65" spans="1:6" x14ac:dyDescent="0.3">
      <c r="A65" s="8">
        <v>255145</v>
      </c>
      <c r="B65" s="9" t="s">
        <v>6</v>
      </c>
      <c r="C65" s="13">
        <v>2074</v>
      </c>
      <c r="D65" s="10">
        <v>43839</v>
      </c>
      <c r="E65" s="9"/>
      <c r="F65" s="11"/>
    </row>
    <row r="66" spans="1:6" x14ac:dyDescent="0.3">
      <c r="A66" s="4">
        <v>436748</v>
      </c>
      <c r="B66" s="5" t="s">
        <v>6</v>
      </c>
      <c r="C66" s="12">
        <v>1056</v>
      </c>
      <c r="D66" s="6">
        <v>43839</v>
      </c>
      <c r="E66" s="5"/>
      <c r="F66" s="7"/>
    </row>
    <row r="67" spans="1:6" x14ac:dyDescent="0.3">
      <c r="A67" s="8">
        <v>707858</v>
      </c>
      <c r="B67" s="9" t="s">
        <v>6</v>
      </c>
      <c r="C67" s="9">
        <v>671</v>
      </c>
      <c r="D67" s="10">
        <v>43475</v>
      </c>
      <c r="E67" s="9"/>
      <c r="F67" s="11"/>
    </row>
    <row r="68" spans="1:6" x14ac:dyDescent="0.3">
      <c r="A68" s="4">
        <v>538134</v>
      </c>
      <c r="B68" s="5" t="s">
        <v>6</v>
      </c>
      <c r="C68" s="12">
        <v>1514</v>
      </c>
      <c r="D68" s="6">
        <v>43475</v>
      </c>
      <c r="E68" s="5"/>
      <c r="F68" s="7"/>
    </row>
    <row r="69" spans="1:6" x14ac:dyDescent="0.3">
      <c r="A69" s="8">
        <v>817134</v>
      </c>
      <c r="B69" s="9" t="s">
        <v>6</v>
      </c>
      <c r="C69" s="9">
        <v>274</v>
      </c>
      <c r="D69" s="10">
        <v>43842</v>
      </c>
      <c r="E69" s="9"/>
      <c r="F69" s="11"/>
    </row>
    <row r="70" spans="1:6" x14ac:dyDescent="0.3">
      <c r="A70" s="4">
        <v>697568</v>
      </c>
      <c r="B70" s="5" t="s">
        <v>6</v>
      </c>
      <c r="C70" s="12">
        <v>1138</v>
      </c>
      <c r="D70" s="6">
        <v>43842</v>
      </c>
      <c r="E70" s="5"/>
      <c r="F70" s="7"/>
    </row>
    <row r="71" spans="1:6" x14ac:dyDescent="0.3">
      <c r="A71" s="8">
        <v>631270</v>
      </c>
      <c r="B71" s="9" t="s">
        <v>6</v>
      </c>
      <c r="C71" s="13">
        <v>1372</v>
      </c>
      <c r="D71" s="10">
        <v>43831</v>
      </c>
      <c r="E71" s="9"/>
      <c r="F71" s="11"/>
    </row>
    <row r="72" spans="1:6" x14ac:dyDescent="0.3">
      <c r="A72" s="4">
        <v>678731</v>
      </c>
      <c r="B72" s="5" t="s">
        <v>6</v>
      </c>
      <c r="C72" s="12">
        <v>2349</v>
      </c>
      <c r="D72" s="6">
        <v>43474</v>
      </c>
      <c r="E72" s="5"/>
      <c r="F72" s="7"/>
    </row>
    <row r="73" spans="1:6" x14ac:dyDescent="0.3">
      <c r="A73" s="8">
        <v>335658</v>
      </c>
      <c r="B73" s="9" t="s">
        <v>6</v>
      </c>
      <c r="C73" s="13">
        <v>2689</v>
      </c>
      <c r="D73" s="10">
        <v>43840</v>
      </c>
      <c r="E73" s="9"/>
      <c r="F73" s="11"/>
    </row>
    <row r="74" spans="1:6" x14ac:dyDescent="0.3">
      <c r="A74" s="4">
        <v>115582</v>
      </c>
      <c r="B74" s="5" t="s">
        <v>6</v>
      </c>
      <c r="C74" s="12">
        <v>2431</v>
      </c>
      <c r="D74" s="6">
        <v>43842</v>
      </c>
      <c r="E74" s="5"/>
      <c r="F74" s="7"/>
    </row>
    <row r="75" spans="1:6" x14ac:dyDescent="0.3">
      <c r="A75" s="8">
        <v>833644</v>
      </c>
      <c r="B75" s="9" t="s">
        <v>6</v>
      </c>
      <c r="C75" s="13">
        <v>1303</v>
      </c>
      <c r="D75" s="10">
        <v>43832</v>
      </c>
      <c r="E75" s="9"/>
      <c r="F75" s="11"/>
    </row>
    <row r="76" spans="1:6" x14ac:dyDescent="0.3">
      <c r="A76" s="4">
        <v>508782</v>
      </c>
      <c r="B76" s="5" t="s">
        <v>6</v>
      </c>
      <c r="C76" s="12">
        <v>2992</v>
      </c>
      <c r="D76" s="6">
        <v>43833</v>
      </c>
      <c r="E76" s="5"/>
      <c r="F76" s="7"/>
    </row>
    <row r="77" spans="1:6" x14ac:dyDescent="0.3">
      <c r="A77" s="8">
        <v>726489</v>
      </c>
      <c r="B77" s="9" t="s">
        <v>6</v>
      </c>
      <c r="C77" s="13">
        <v>2385</v>
      </c>
      <c r="D77" s="10">
        <v>43833</v>
      </c>
      <c r="E77" s="9"/>
      <c r="F77" s="11"/>
    </row>
    <row r="78" spans="1:6" x14ac:dyDescent="0.3">
      <c r="A78" s="4">
        <v>218291</v>
      </c>
      <c r="B78" s="5" t="s">
        <v>6</v>
      </c>
      <c r="C78" s="12">
        <v>1607</v>
      </c>
      <c r="D78" s="6">
        <v>43834</v>
      </c>
      <c r="E78" s="5"/>
      <c r="F78" s="7"/>
    </row>
    <row r="79" spans="1:6" x14ac:dyDescent="0.3">
      <c r="A79" s="8">
        <v>779126</v>
      </c>
      <c r="B79" s="9" t="s">
        <v>6</v>
      </c>
      <c r="C79" s="13">
        <v>2327</v>
      </c>
      <c r="D79" s="10">
        <v>43835</v>
      </c>
      <c r="E79" s="9"/>
      <c r="F79" s="11"/>
    </row>
    <row r="80" spans="1:6" x14ac:dyDescent="0.3">
      <c r="A80" s="4">
        <v>560581</v>
      </c>
      <c r="B80" s="5" t="s">
        <v>6</v>
      </c>
      <c r="C80" s="5">
        <v>991</v>
      </c>
      <c r="D80" s="6">
        <v>43836</v>
      </c>
      <c r="E80" s="5"/>
      <c r="F80" s="7"/>
    </row>
    <row r="81" spans="1:6" x14ac:dyDescent="0.3">
      <c r="A81" s="8">
        <v>369627</v>
      </c>
      <c r="B81" s="9" t="s">
        <v>6</v>
      </c>
      <c r="C81" s="9">
        <v>602</v>
      </c>
      <c r="D81" s="10">
        <v>43836</v>
      </c>
      <c r="E81" s="9"/>
      <c r="F81" s="11"/>
    </row>
    <row r="82" spans="1:6" x14ac:dyDescent="0.3">
      <c r="A82" s="4">
        <v>587035</v>
      </c>
      <c r="B82" s="5" t="s">
        <v>6</v>
      </c>
      <c r="C82" s="12">
        <v>2620</v>
      </c>
      <c r="D82" s="6">
        <v>43839</v>
      </c>
      <c r="E82" s="5"/>
      <c r="F82" s="7"/>
    </row>
    <row r="83" spans="1:6" x14ac:dyDescent="0.3">
      <c r="A83" s="8">
        <v>697895</v>
      </c>
      <c r="B83" s="9" t="s">
        <v>6</v>
      </c>
      <c r="C83" s="13">
        <v>1228</v>
      </c>
      <c r="D83" s="10">
        <v>43475</v>
      </c>
      <c r="E83" s="9"/>
      <c r="F83" s="11"/>
    </row>
    <row r="84" spans="1:6" x14ac:dyDescent="0.3">
      <c r="A84" s="4">
        <v>691331</v>
      </c>
      <c r="B84" s="5" t="s">
        <v>6</v>
      </c>
      <c r="C84" s="12">
        <v>1389</v>
      </c>
      <c r="D84" s="6">
        <v>43475</v>
      </c>
      <c r="E84" s="5"/>
      <c r="F84" s="7"/>
    </row>
    <row r="85" spans="1:6" x14ac:dyDescent="0.3">
      <c r="A85" s="8">
        <v>852827</v>
      </c>
      <c r="B85" s="9" t="s">
        <v>6</v>
      </c>
      <c r="C85" s="9">
        <v>861</v>
      </c>
      <c r="D85" s="10">
        <v>43840</v>
      </c>
      <c r="E85" s="9"/>
      <c r="F85" s="11"/>
    </row>
    <row r="86" spans="1:6" x14ac:dyDescent="0.3">
      <c r="A86" s="4">
        <v>567484</v>
      </c>
      <c r="B86" s="5" t="s">
        <v>6</v>
      </c>
      <c r="C86" s="5">
        <v>704</v>
      </c>
      <c r="D86" s="6">
        <v>43475</v>
      </c>
      <c r="E86" s="5"/>
      <c r="F86" s="7"/>
    </row>
    <row r="87" spans="1:6" x14ac:dyDescent="0.3">
      <c r="A87" s="8">
        <v>348194</v>
      </c>
      <c r="B87" s="9" t="s">
        <v>6</v>
      </c>
      <c r="C87" s="13">
        <v>1802</v>
      </c>
      <c r="D87" s="10">
        <v>43477</v>
      </c>
      <c r="E87" s="9"/>
      <c r="F87" s="11"/>
    </row>
    <row r="88" spans="1:6" x14ac:dyDescent="0.3">
      <c r="A88" s="4">
        <v>444225</v>
      </c>
      <c r="B88" s="5" t="s">
        <v>6</v>
      </c>
      <c r="C88" s="12">
        <v>2663</v>
      </c>
      <c r="D88" s="6">
        <v>43842</v>
      </c>
      <c r="E88" s="5"/>
      <c r="F88" s="7"/>
    </row>
    <row r="89" spans="1:6" x14ac:dyDescent="0.3">
      <c r="A89" s="8">
        <v>685544</v>
      </c>
      <c r="B89" s="9" t="s">
        <v>6</v>
      </c>
      <c r="C89" s="13">
        <v>2136</v>
      </c>
      <c r="D89" s="10">
        <v>43477</v>
      </c>
      <c r="E89" s="9"/>
      <c r="F89" s="11"/>
    </row>
    <row r="90" spans="1:6" x14ac:dyDescent="0.3">
      <c r="A90" s="4">
        <v>636993</v>
      </c>
      <c r="B90" s="5" t="s">
        <v>6</v>
      </c>
      <c r="C90" s="12">
        <v>2116</v>
      </c>
      <c r="D90" s="6">
        <v>43477</v>
      </c>
      <c r="E90" s="5"/>
      <c r="F90" s="7"/>
    </row>
    <row r="91" spans="1:6" x14ac:dyDescent="0.3">
      <c r="A91" s="8">
        <v>603195</v>
      </c>
      <c r="B91" s="9" t="s">
        <v>6</v>
      </c>
      <c r="C91" s="13">
        <v>3801</v>
      </c>
      <c r="D91" s="10">
        <v>43834</v>
      </c>
      <c r="E91" s="9"/>
      <c r="F91" s="11"/>
    </row>
    <row r="92" spans="1:6" x14ac:dyDescent="0.3">
      <c r="A92" s="4">
        <v>568366</v>
      </c>
      <c r="B92" s="5" t="s">
        <v>6</v>
      </c>
      <c r="C92" s="12">
        <v>1496</v>
      </c>
      <c r="D92" s="6">
        <v>43836</v>
      </c>
      <c r="E92" s="5"/>
      <c r="F92" s="7"/>
    </row>
    <row r="93" spans="1:6" x14ac:dyDescent="0.3">
      <c r="A93" s="8">
        <v>176592</v>
      </c>
      <c r="B93" s="9" t="s">
        <v>6</v>
      </c>
      <c r="C93" s="13">
        <v>2299</v>
      </c>
      <c r="D93" s="10">
        <v>43475</v>
      </c>
      <c r="E93" s="9"/>
      <c r="F93" s="11"/>
    </row>
    <row r="94" spans="1:6" x14ac:dyDescent="0.3">
      <c r="A94" s="4">
        <v>758323</v>
      </c>
      <c r="B94" s="5" t="s">
        <v>6</v>
      </c>
      <c r="C94" s="5">
        <v>727</v>
      </c>
      <c r="D94" s="6">
        <v>43475</v>
      </c>
      <c r="E94" s="5"/>
      <c r="F94" s="7"/>
    </row>
    <row r="95" spans="1:6" x14ac:dyDescent="0.3">
      <c r="A95" s="8">
        <v>698245</v>
      </c>
      <c r="B95" s="9" t="s">
        <v>6</v>
      </c>
      <c r="C95" s="13">
        <v>2198</v>
      </c>
      <c r="D95" s="10">
        <v>43838</v>
      </c>
      <c r="E95" s="9"/>
      <c r="F95" s="11"/>
    </row>
    <row r="96" spans="1:6" x14ac:dyDescent="0.3">
      <c r="A96" s="4">
        <v>796346</v>
      </c>
      <c r="B96" s="5" t="s">
        <v>6</v>
      </c>
      <c r="C96" s="12">
        <v>1743</v>
      </c>
      <c r="D96" s="6">
        <v>43838</v>
      </c>
      <c r="E96" s="5"/>
      <c r="F96" s="7"/>
    </row>
    <row r="97" spans="1:6" x14ac:dyDescent="0.3">
      <c r="A97" s="8">
        <v>203608</v>
      </c>
      <c r="B97" s="9" t="s">
        <v>6</v>
      </c>
      <c r="C97" s="13">
        <v>1153</v>
      </c>
      <c r="D97" s="10">
        <v>43840</v>
      </c>
      <c r="E97" s="9"/>
      <c r="F97" s="11"/>
    </row>
    <row r="98" spans="1:6" x14ac:dyDescent="0.3">
      <c r="A98" s="4">
        <v>676135</v>
      </c>
      <c r="B98" s="5" t="s">
        <v>6</v>
      </c>
      <c r="C98" s="12">
        <v>1757</v>
      </c>
      <c r="D98" s="6">
        <v>43475</v>
      </c>
      <c r="E98" s="5"/>
      <c r="F98" s="7"/>
    </row>
    <row r="99" spans="1:6" x14ac:dyDescent="0.3">
      <c r="A99" s="8">
        <v>142979</v>
      </c>
      <c r="B99" s="9" t="s">
        <v>6</v>
      </c>
      <c r="C99" s="13">
        <v>1031</v>
      </c>
      <c r="D99" s="10">
        <v>43474</v>
      </c>
      <c r="E99" s="9"/>
      <c r="F99" s="11"/>
    </row>
    <row r="100" spans="1:6" x14ac:dyDescent="0.3">
      <c r="A100" s="4">
        <v>283491</v>
      </c>
      <c r="B100" s="5" t="s">
        <v>6</v>
      </c>
      <c r="C100" s="12">
        <v>1702</v>
      </c>
      <c r="D100" s="6">
        <v>43835</v>
      </c>
      <c r="E100" s="5"/>
      <c r="F100" s="7"/>
    </row>
    <row r="101" spans="1:6" x14ac:dyDescent="0.3">
      <c r="A101" s="8">
        <v>807061</v>
      </c>
      <c r="B101" s="9" t="s">
        <v>6</v>
      </c>
      <c r="C101" s="9">
        <v>448</v>
      </c>
      <c r="D101" s="10">
        <v>43836</v>
      </c>
      <c r="E101" s="9"/>
      <c r="F101" s="11"/>
    </row>
    <row r="102" spans="1:6" x14ac:dyDescent="0.3">
      <c r="A102" s="4">
        <v>459019</v>
      </c>
      <c r="B102" s="5" t="s">
        <v>6</v>
      </c>
      <c r="C102" s="12">
        <v>3513</v>
      </c>
      <c r="D102" s="6">
        <v>43837</v>
      </c>
      <c r="E102" s="5"/>
      <c r="F102" s="7"/>
    </row>
    <row r="103" spans="1:6" x14ac:dyDescent="0.3">
      <c r="A103" s="8">
        <v>126864</v>
      </c>
      <c r="B103" s="9" t="s">
        <v>6</v>
      </c>
      <c r="C103" s="13">
        <v>2101</v>
      </c>
      <c r="D103" s="10">
        <v>43838</v>
      </c>
      <c r="E103" s="9"/>
      <c r="F103" s="11"/>
    </row>
    <row r="104" spans="1:6" x14ac:dyDescent="0.3">
      <c r="A104" s="4">
        <v>854455</v>
      </c>
      <c r="B104" s="5" t="s">
        <v>6</v>
      </c>
      <c r="C104" s="12">
        <v>2931</v>
      </c>
      <c r="D104" s="6">
        <v>43474</v>
      </c>
      <c r="E104" s="5"/>
      <c r="F104" s="7"/>
    </row>
    <row r="105" spans="1:6" x14ac:dyDescent="0.3">
      <c r="A105" s="8">
        <v>293863</v>
      </c>
      <c r="B105" s="9" t="s">
        <v>6</v>
      </c>
      <c r="C105" s="13">
        <v>1535</v>
      </c>
      <c r="D105" s="10">
        <v>43839</v>
      </c>
      <c r="E105" s="9"/>
      <c r="F105" s="11"/>
    </row>
    <row r="106" spans="1:6" x14ac:dyDescent="0.3">
      <c r="A106" s="4">
        <v>898591</v>
      </c>
      <c r="B106" s="5" t="s">
        <v>6</v>
      </c>
      <c r="C106" s="12">
        <v>1123</v>
      </c>
      <c r="D106" s="6">
        <v>43474</v>
      </c>
      <c r="E106" s="5"/>
      <c r="F106" s="7"/>
    </row>
    <row r="107" spans="1:6" x14ac:dyDescent="0.3">
      <c r="A107" s="8">
        <v>521535</v>
      </c>
      <c r="B107" s="9" t="s">
        <v>6</v>
      </c>
      <c r="C107" s="13">
        <v>1404</v>
      </c>
      <c r="D107" s="10">
        <v>43476</v>
      </c>
      <c r="E107" s="9"/>
      <c r="F107" s="11"/>
    </row>
    <row r="108" spans="1:6" x14ac:dyDescent="0.3">
      <c r="A108" s="4">
        <v>867252</v>
      </c>
      <c r="B108" s="5" t="s">
        <v>6</v>
      </c>
      <c r="C108" s="12">
        <v>2763</v>
      </c>
      <c r="D108" s="6">
        <v>43476</v>
      </c>
      <c r="E108" s="5"/>
      <c r="F108" s="7"/>
    </row>
    <row r="109" spans="1:6" x14ac:dyDescent="0.3">
      <c r="A109" s="8">
        <v>146778</v>
      </c>
      <c r="B109" s="9" t="s">
        <v>6</v>
      </c>
      <c r="C109" s="13">
        <v>2125</v>
      </c>
      <c r="D109" s="10">
        <v>43477</v>
      </c>
      <c r="E109" s="9"/>
      <c r="F109" s="11"/>
    </row>
    <row r="110" spans="1:6" x14ac:dyDescent="0.3">
      <c r="A110" s="4">
        <v>566983</v>
      </c>
      <c r="B110" s="5" t="s">
        <v>6</v>
      </c>
      <c r="C110" s="5">
        <v>257</v>
      </c>
      <c r="D110" s="6">
        <v>43835</v>
      </c>
      <c r="E110" s="5"/>
      <c r="F110" s="7"/>
    </row>
    <row r="111" spans="1:6" x14ac:dyDescent="0.3">
      <c r="A111" s="8">
        <v>686090</v>
      </c>
      <c r="B111" s="9" t="s">
        <v>6</v>
      </c>
      <c r="C111" s="13">
        <v>1114</v>
      </c>
      <c r="D111" s="10">
        <v>43833</v>
      </c>
      <c r="E111" s="9"/>
      <c r="F111" s="11"/>
    </row>
    <row r="112" spans="1:6" x14ac:dyDescent="0.3">
      <c r="A112" s="4">
        <v>428676</v>
      </c>
      <c r="B112" s="5" t="s">
        <v>6</v>
      </c>
      <c r="C112" s="12">
        <v>1259</v>
      </c>
      <c r="D112" s="6">
        <v>43834</v>
      </c>
      <c r="E112" s="5"/>
      <c r="F112" s="7"/>
    </row>
    <row r="113" spans="1:6" x14ac:dyDescent="0.3">
      <c r="A113" s="8">
        <v>278950</v>
      </c>
      <c r="B113" s="9" t="s">
        <v>6</v>
      </c>
      <c r="C113" s="13">
        <v>1095</v>
      </c>
      <c r="D113" s="10">
        <v>43835</v>
      </c>
      <c r="E113" s="9"/>
      <c r="F113" s="11"/>
    </row>
    <row r="114" spans="1:6" x14ac:dyDescent="0.3">
      <c r="A114" s="4">
        <v>418690</v>
      </c>
      <c r="B114" s="5" t="s">
        <v>6</v>
      </c>
      <c r="C114" s="12">
        <v>1366</v>
      </c>
      <c r="D114" s="6">
        <v>43836</v>
      </c>
      <c r="E114" s="5"/>
      <c r="F114" s="7"/>
    </row>
    <row r="115" spans="1:6" x14ac:dyDescent="0.3">
      <c r="A115" s="8">
        <v>496123</v>
      </c>
      <c r="B115" s="9" t="s">
        <v>6</v>
      </c>
      <c r="C115" s="13">
        <v>2460</v>
      </c>
      <c r="D115" s="10">
        <v>43836</v>
      </c>
      <c r="E115" s="9"/>
      <c r="F115" s="11"/>
    </row>
    <row r="116" spans="1:6" x14ac:dyDescent="0.3">
      <c r="A116" s="4">
        <v>456841</v>
      </c>
      <c r="B116" s="5" t="s">
        <v>6</v>
      </c>
      <c r="C116" s="5">
        <v>678</v>
      </c>
      <c r="D116" s="6">
        <v>43838</v>
      </c>
      <c r="E116" s="5"/>
      <c r="F116" s="7"/>
    </row>
    <row r="117" spans="1:6" x14ac:dyDescent="0.3">
      <c r="A117" s="8">
        <v>513469</v>
      </c>
      <c r="B117" s="9" t="s">
        <v>6</v>
      </c>
      <c r="C117" s="13">
        <v>1598</v>
      </c>
      <c r="D117" s="10">
        <v>43838</v>
      </c>
      <c r="E117" s="9"/>
      <c r="F117" s="11"/>
    </row>
    <row r="118" spans="1:6" x14ac:dyDescent="0.3">
      <c r="A118" s="4">
        <v>231476</v>
      </c>
      <c r="B118" s="5" t="s">
        <v>6</v>
      </c>
      <c r="C118" s="12">
        <v>2409</v>
      </c>
      <c r="D118" s="6">
        <v>43474</v>
      </c>
      <c r="E118" s="5"/>
      <c r="F118" s="7"/>
    </row>
    <row r="119" spans="1:6" x14ac:dyDescent="0.3">
      <c r="A119" s="8">
        <v>100553</v>
      </c>
      <c r="B119" s="9" t="s">
        <v>6</v>
      </c>
      <c r="C119" s="13">
        <v>1934</v>
      </c>
      <c r="D119" s="10">
        <v>43839</v>
      </c>
      <c r="E119" s="9"/>
      <c r="F119" s="11"/>
    </row>
    <row r="120" spans="1:6" x14ac:dyDescent="0.3">
      <c r="A120" s="4">
        <v>788375</v>
      </c>
      <c r="B120" s="5" t="s">
        <v>6</v>
      </c>
      <c r="C120" s="12">
        <v>2993</v>
      </c>
      <c r="D120" s="6">
        <v>43839</v>
      </c>
      <c r="E120" s="5"/>
      <c r="F120" s="7"/>
    </row>
    <row r="121" spans="1:6" x14ac:dyDescent="0.3">
      <c r="A121" s="8">
        <v>263663</v>
      </c>
      <c r="B121" s="9" t="s">
        <v>6</v>
      </c>
      <c r="C121" s="13">
        <v>2146</v>
      </c>
      <c r="D121" s="10">
        <v>43476</v>
      </c>
      <c r="E121" s="9"/>
      <c r="F121" s="11"/>
    </row>
    <row r="122" spans="1:6" x14ac:dyDescent="0.3">
      <c r="A122" s="4">
        <v>887888</v>
      </c>
      <c r="B122" s="5" t="s">
        <v>6</v>
      </c>
      <c r="C122" s="12">
        <v>1946</v>
      </c>
      <c r="D122" s="6">
        <v>43477</v>
      </c>
      <c r="E122" s="5"/>
      <c r="F122" s="7"/>
    </row>
    <row r="123" spans="1:6" x14ac:dyDescent="0.3">
      <c r="A123" s="8">
        <v>816536</v>
      </c>
      <c r="B123" s="9" t="s">
        <v>6</v>
      </c>
      <c r="C123" s="13">
        <v>1362</v>
      </c>
      <c r="D123" s="10">
        <v>43842</v>
      </c>
      <c r="E123" s="9"/>
      <c r="F123" s="11"/>
    </row>
    <row r="124" spans="1:6" x14ac:dyDescent="0.3">
      <c r="A124" s="4">
        <v>334678</v>
      </c>
      <c r="B124" s="5" t="s">
        <v>6</v>
      </c>
      <c r="C124" s="12">
        <v>2565</v>
      </c>
      <c r="D124" s="6">
        <v>43831</v>
      </c>
      <c r="E124" s="5"/>
      <c r="F124" s="7"/>
    </row>
    <row r="125" spans="1:6" x14ac:dyDescent="0.3">
      <c r="A125" s="8">
        <v>527753</v>
      </c>
      <c r="B125" s="9" t="s">
        <v>6</v>
      </c>
      <c r="C125" s="13">
        <v>2417</v>
      </c>
      <c r="D125" s="10">
        <v>43831</v>
      </c>
      <c r="E125" s="9"/>
      <c r="F125" s="11"/>
    </row>
    <row r="126" spans="1:6" x14ac:dyDescent="0.3">
      <c r="A126" s="4">
        <v>643111</v>
      </c>
      <c r="B126" s="5" t="s">
        <v>6</v>
      </c>
      <c r="C126" s="12">
        <v>3675</v>
      </c>
      <c r="D126" s="6">
        <v>43834</v>
      </c>
      <c r="E126" s="5"/>
      <c r="F126" s="7"/>
    </row>
    <row r="127" spans="1:6" x14ac:dyDescent="0.3">
      <c r="A127" s="8">
        <v>529578</v>
      </c>
      <c r="B127" s="9" t="s">
        <v>6</v>
      </c>
      <c r="C127" s="13">
        <v>1094</v>
      </c>
      <c r="D127" s="10">
        <v>43836</v>
      </c>
      <c r="E127" s="9"/>
      <c r="F127" s="11"/>
    </row>
    <row r="128" spans="1:6" x14ac:dyDescent="0.3">
      <c r="A128" s="4">
        <v>171515</v>
      </c>
      <c r="B128" s="5" t="s">
        <v>6</v>
      </c>
      <c r="C128" s="12">
        <v>1227</v>
      </c>
      <c r="D128" s="6">
        <v>43840</v>
      </c>
      <c r="E128" s="5"/>
      <c r="F128" s="7"/>
    </row>
    <row r="129" spans="1:6" x14ac:dyDescent="0.3">
      <c r="A129" s="8">
        <v>266313</v>
      </c>
      <c r="B129" s="9" t="s">
        <v>6</v>
      </c>
      <c r="C129" s="9">
        <v>367</v>
      </c>
      <c r="D129" s="10">
        <v>43475</v>
      </c>
      <c r="E129" s="9"/>
      <c r="F129" s="11"/>
    </row>
    <row r="130" spans="1:6" x14ac:dyDescent="0.3">
      <c r="A130" s="4">
        <v>205484</v>
      </c>
      <c r="B130" s="5" t="s">
        <v>6</v>
      </c>
      <c r="C130" s="12">
        <v>1324</v>
      </c>
      <c r="D130" s="6">
        <v>43841</v>
      </c>
      <c r="E130" s="5"/>
      <c r="F130" s="7"/>
    </row>
    <row r="131" spans="1:6" x14ac:dyDescent="0.3">
      <c r="A131" s="8">
        <v>839631</v>
      </c>
      <c r="B131" s="9" t="s">
        <v>6</v>
      </c>
      <c r="C131" s="13">
        <v>1775</v>
      </c>
      <c r="D131" s="10">
        <v>43476</v>
      </c>
      <c r="E131" s="9"/>
      <c r="F131" s="11"/>
    </row>
    <row r="132" spans="1:6" x14ac:dyDescent="0.3">
      <c r="A132" s="4">
        <v>307196</v>
      </c>
      <c r="B132" s="5" t="s">
        <v>6</v>
      </c>
      <c r="C132" s="12">
        <v>2797</v>
      </c>
      <c r="D132" s="6">
        <v>43842</v>
      </c>
      <c r="E132" s="5"/>
      <c r="F132" s="7"/>
    </row>
    <row r="133" spans="1:6" x14ac:dyDescent="0.3">
      <c r="A133" s="8">
        <v>123431</v>
      </c>
      <c r="B133" s="9" t="s">
        <v>6</v>
      </c>
      <c r="C133" s="9">
        <v>973</v>
      </c>
      <c r="D133" s="10">
        <v>43833</v>
      </c>
      <c r="E133" s="9"/>
      <c r="F133" s="11"/>
    </row>
    <row r="134" spans="1:6" x14ac:dyDescent="0.3">
      <c r="A134" s="4">
        <v>429472</v>
      </c>
      <c r="B134" s="5" t="s">
        <v>6</v>
      </c>
      <c r="C134" s="12">
        <v>1038</v>
      </c>
      <c r="D134" s="6">
        <v>43836</v>
      </c>
      <c r="E134" s="5"/>
      <c r="F134" s="7"/>
    </row>
    <row r="135" spans="1:6" x14ac:dyDescent="0.3">
      <c r="A135" s="8">
        <v>336267</v>
      </c>
      <c r="B135" s="9" t="s">
        <v>6</v>
      </c>
      <c r="C135" s="9">
        <v>360</v>
      </c>
      <c r="D135" s="10">
        <v>43840</v>
      </c>
      <c r="E135" s="9"/>
      <c r="F135" s="11"/>
    </row>
    <row r="136" spans="1:6" x14ac:dyDescent="0.3">
      <c r="A136" s="4">
        <v>686651</v>
      </c>
      <c r="B136" s="5" t="s">
        <v>6</v>
      </c>
      <c r="C136" s="5">
        <v>386</v>
      </c>
      <c r="D136" s="6">
        <v>43475</v>
      </c>
      <c r="E136" s="5"/>
      <c r="F136" s="7"/>
    </row>
    <row r="137" spans="1:6" x14ac:dyDescent="0.3">
      <c r="A137" s="8">
        <v>761356</v>
      </c>
      <c r="B137" s="9" t="s">
        <v>6</v>
      </c>
      <c r="C137" s="13">
        <v>1954</v>
      </c>
      <c r="D137" s="10">
        <v>43833</v>
      </c>
      <c r="E137" s="9"/>
      <c r="F137" s="11"/>
    </row>
    <row r="138" spans="1:6" x14ac:dyDescent="0.3">
      <c r="A138" s="4">
        <v>197639</v>
      </c>
      <c r="B138" s="5" t="s">
        <v>6</v>
      </c>
      <c r="C138" s="5">
        <v>591</v>
      </c>
      <c r="D138" s="6">
        <v>43835</v>
      </c>
      <c r="E138" s="5"/>
      <c r="F138" s="7"/>
    </row>
    <row r="139" spans="1:6" x14ac:dyDescent="0.3">
      <c r="A139" s="8">
        <v>712767</v>
      </c>
      <c r="B139" s="9" t="s">
        <v>6</v>
      </c>
      <c r="C139" s="13">
        <v>2167</v>
      </c>
      <c r="D139" s="10">
        <v>43475</v>
      </c>
      <c r="E139" s="9"/>
      <c r="F139" s="11"/>
    </row>
    <row r="140" spans="1:6" x14ac:dyDescent="0.3">
      <c r="A140" s="4">
        <v>565251</v>
      </c>
      <c r="B140" s="5" t="s">
        <v>6</v>
      </c>
      <c r="C140" s="5">
        <v>241</v>
      </c>
      <c r="D140" s="6">
        <v>43840</v>
      </c>
      <c r="E140" s="5"/>
      <c r="F140" s="7"/>
    </row>
    <row r="141" spans="1:6" x14ac:dyDescent="0.3">
      <c r="A141" s="8">
        <v>436809</v>
      </c>
      <c r="B141" s="9" t="s">
        <v>6</v>
      </c>
      <c r="C141" s="13">
        <v>2532</v>
      </c>
      <c r="D141" s="10">
        <v>43834</v>
      </c>
      <c r="E141" s="9"/>
      <c r="F141" s="11"/>
    </row>
    <row r="142" spans="1:6" x14ac:dyDescent="0.3">
      <c r="A142" s="4">
        <v>294935</v>
      </c>
      <c r="B142" s="5" t="s">
        <v>6</v>
      </c>
      <c r="C142" s="12">
        <v>1198</v>
      </c>
      <c r="D142" s="6">
        <v>43475</v>
      </c>
      <c r="E142" s="5"/>
      <c r="F142" s="7"/>
    </row>
    <row r="143" spans="1:6" x14ac:dyDescent="0.3">
      <c r="A143" s="8">
        <v>103317</v>
      </c>
      <c r="B143" s="9" t="s">
        <v>6</v>
      </c>
      <c r="C143" s="9">
        <v>873</v>
      </c>
      <c r="D143" s="10">
        <v>43831</v>
      </c>
      <c r="E143" s="9"/>
      <c r="F143" s="11"/>
    </row>
    <row r="144" spans="1:6" x14ac:dyDescent="0.3">
      <c r="A144" s="4">
        <v>667288</v>
      </c>
      <c r="B144" s="5" t="s">
        <v>6</v>
      </c>
      <c r="C144" s="12">
        <v>1122</v>
      </c>
      <c r="D144" s="6">
        <v>43833</v>
      </c>
      <c r="E144" s="5"/>
      <c r="F144" s="7"/>
    </row>
    <row r="145" spans="1:6" x14ac:dyDescent="0.3">
      <c r="A145" s="8">
        <v>735406</v>
      </c>
      <c r="B145" s="9" t="s">
        <v>6</v>
      </c>
      <c r="C145" s="13">
        <v>2105</v>
      </c>
      <c r="D145" s="10">
        <v>43837</v>
      </c>
      <c r="E145" s="9"/>
      <c r="F145" s="11"/>
    </row>
    <row r="146" spans="1:6" x14ac:dyDescent="0.3">
      <c r="A146" s="4">
        <v>253399</v>
      </c>
      <c r="B146" s="5" t="s">
        <v>6</v>
      </c>
      <c r="C146" s="12">
        <v>4026</v>
      </c>
      <c r="D146" s="6">
        <v>43837</v>
      </c>
      <c r="E146" s="5"/>
      <c r="F146" s="7"/>
    </row>
    <row r="147" spans="1:6" x14ac:dyDescent="0.3">
      <c r="A147" s="8">
        <v>146841</v>
      </c>
      <c r="B147" s="9" t="s">
        <v>6</v>
      </c>
      <c r="C147" s="13">
        <v>2426</v>
      </c>
      <c r="D147" s="10">
        <v>43837</v>
      </c>
      <c r="E147" s="9"/>
      <c r="F147" s="11"/>
    </row>
    <row r="148" spans="1:6" x14ac:dyDescent="0.3">
      <c r="A148" s="4">
        <v>466133</v>
      </c>
      <c r="B148" s="5" t="s">
        <v>6</v>
      </c>
      <c r="C148" s="12">
        <v>2394</v>
      </c>
      <c r="D148" s="6">
        <v>43838</v>
      </c>
      <c r="E148" s="5"/>
      <c r="F148" s="7"/>
    </row>
    <row r="149" spans="1:6" x14ac:dyDescent="0.3">
      <c r="A149" s="8">
        <v>159484</v>
      </c>
      <c r="B149" s="9" t="s">
        <v>6</v>
      </c>
      <c r="C149" s="13">
        <v>1984</v>
      </c>
      <c r="D149" s="10">
        <v>43838</v>
      </c>
      <c r="E149" s="9"/>
      <c r="F149" s="11"/>
    </row>
    <row r="150" spans="1:6" x14ac:dyDescent="0.3">
      <c r="A150" s="4">
        <v>120842</v>
      </c>
      <c r="B150" s="5" t="s">
        <v>6</v>
      </c>
      <c r="C150" s="12">
        <v>2441</v>
      </c>
      <c r="D150" s="6">
        <v>43840</v>
      </c>
      <c r="E150" s="5"/>
      <c r="F150" s="7"/>
    </row>
    <row r="151" spans="1:6" x14ac:dyDescent="0.3">
      <c r="A151" s="8">
        <v>440377</v>
      </c>
      <c r="B151" s="9" t="s">
        <v>6</v>
      </c>
      <c r="C151" s="13">
        <v>2992</v>
      </c>
      <c r="D151" s="10">
        <v>43475</v>
      </c>
      <c r="E151" s="9"/>
      <c r="F151" s="11"/>
    </row>
    <row r="152" spans="1:6" x14ac:dyDescent="0.3">
      <c r="A152" s="4">
        <v>781275</v>
      </c>
      <c r="B152" s="5" t="s">
        <v>6</v>
      </c>
      <c r="C152" s="12">
        <v>1366</v>
      </c>
      <c r="D152" s="6">
        <v>43841</v>
      </c>
      <c r="E152" s="5"/>
      <c r="F152" s="7"/>
    </row>
    <row r="153" spans="1:6" x14ac:dyDescent="0.3">
      <c r="A153" s="8">
        <v>607709</v>
      </c>
      <c r="B153" s="9" t="s">
        <v>6</v>
      </c>
      <c r="C153" s="9">
        <v>380</v>
      </c>
      <c r="D153" s="10">
        <v>43474</v>
      </c>
      <c r="E153" s="9"/>
      <c r="F153" s="11"/>
    </row>
    <row r="154" spans="1:6" x14ac:dyDescent="0.3">
      <c r="A154" s="4">
        <v>628402</v>
      </c>
      <c r="B154" s="5" t="s">
        <v>6</v>
      </c>
      <c r="C154" s="12">
        <v>3495</v>
      </c>
      <c r="D154" s="6">
        <v>43831</v>
      </c>
      <c r="E154" s="5"/>
      <c r="F154" s="7"/>
    </row>
    <row r="155" spans="1:6" x14ac:dyDescent="0.3">
      <c r="A155" s="8">
        <v>249663</v>
      </c>
      <c r="B155" s="9" t="s">
        <v>6</v>
      </c>
      <c r="C155" s="9">
        <v>886</v>
      </c>
      <c r="D155" s="10">
        <v>43836</v>
      </c>
      <c r="E155" s="9"/>
      <c r="F155" s="11"/>
    </row>
    <row r="156" spans="1:6" x14ac:dyDescent="0.3">
      <c r="A156" s="4">
        <v>714255</v>
      </c>
      <c r="B156" s="5" t="s">
        <v>6</v>
      </c>
      <c r="C156" s="12">
        <v>2156</v>
      </c>
      <c r="D156" s="6">
        <v>43840</v>
      </c>
      <c r="E156" s="5"/>
      <c r="F156" s="7"/>
    </row>
    <row r="157" spans="1:6" x14ac:dyDescent="0.3">
      <c r="A157" s="8">
        <v>170514</v>
      </c>
      <c r="B157" s="9" t="s">
        <v>6</v>
      </c>
      <c r="C157" s="9">
        <v>905</v>
      </c>
      <c r="D157" s="10">
        <v>43840</v>
      </c>
      <c r="E157" s="9"/>
      <c r="F157" s="11"/>
    </row>
    <row r="158" spans="1:6" x14ac:dyDescent="0.3">
      <c r="A158" s="4">
        <v>885201</v>
      </c>
      <c r="B158" s="5" t="s">
        <v>6</v>
      </c>
      <c r="C158" s="12">
        <v>1715</v>
      </c>
      <c r="D158" s="6">
        <v>43475</v>
      </c>
      <c r="E158" s="5"/>
      <c r="F158" s="7"/>
    </row>
    <row r="159" spans="1:6" x14ac:dyDescent="0.3">
      <c r="A159" s="8">
        <v>559510</v>
      </c>
      <c r="B159" s="9" t="s">
        <v>6</v>
      </c>
      <c r="C159" s="13">
        <v>1594</v>
      </c>
      <c r="D159" s="10">
        <v>43841</v>
      </c>
      <c r="E159" s="9"/>
      <c r="F159" s="11"/>
    </row>
    <row r="160" spans="1:6" x14ac:dyDescent="0.3">
      <c r="A160" s="4">
        <v>259455</v>
      </c>
      <c r="B160" s="5" t="s">
        <v>6</v>
      </c>
      <c r="C160" s="12">
        <v>1359</v>
      </c>
      <c r="D160" s="6">
        <v>43841</v>
      </c>
      <c r="E160" s="5"/>
      <c r="F160" s="7"/>
    </row>
    <row r="161" spans="1:6" x14ac:dyDescent="0.3">
      <c r="A161" s="8">
        <v>389356</v>
      </c>
      <c r="B161" s="9" t="s">
        <v>6</v>
      </c>
      <c r="C161" s="13">
        <v>2150</v>
      </c>
      <c r="D161" s="10">
        <v>43841</v>
      </c>
      <c r="E161" s="9"/>
      <c r="F161" s="11"/>
    </row>
    <row r="162" spans="1:6" x14ac:dyDescent="0.3">
      <c r="A162" s="4">
        <v>582048</v>
      </c>
      <c r="B162" s="5" t="s">
        <v>6</v>
      </c>
      <c r="C162" s="12">
        <v>1197</v>
      </c>
      <c r="D162" s="6">
        <v>43841</v>
      </c>
      <c r="E162" s="5"/>
      <c r="F162" s="7"/>
    </row>
    <row r="163" spans="1:6" x14ac:dyDescent="0.3">
      <c r="A163" s="8">
        <v>737790</v>
      </c>
      <c r="B163" s="9" t="s">
        <v>6</v>
      </c>
      <c r="C163" s="9">
        <v>380</v>
      </c>
      <c r="D163" s="10">
        <v>43477</v>
      </c>
      <c r="E163" s="9"/>
      <c r="F163" s="11"/>
    </row>
    <row r="164" spans="1:6" x14ac:dyDescent="0.3">
      <c r="A164" s="4">
        <v>514463</v>
      </c>
      <c r="B164" s="5" t="s">
        <v>6</v>
      </c>
      <c r="C164" s="12">
        <v>1233</v>
      </c>
      <c r="D164" s="6">
        <v>43842</v>
      </c>
      <c r="E164" s="5"/>
      <c r="F164" s="7"/>
    </row>
    <row r="165" spans="1:6" x14ac:dyDescent="0.3">
      <c r="A165" s="8">
        <v>143923</v>
      </c>
      <c r="B165" s="9" t="s">
        <v>6</v>
      </c>
      <c r="C165" s="13">
        <v>1531</v>
      </c>
      <c r="D165" s="10">
        <v>43842</v>
      </c>
      <c r="E165" s="9"/>
      <c r="F165" s="11"/>
    </row>
    <row r="166" spans="1:6" x14ac:dyDescent="0.3">
      <c r="A166" s="4">
        <v>710711</v>
      </c>
      <c r="B166" s="5" t="s">
        <v>6</v>
      </c>
      <c r="C166" s="12">
        <v>1439</v>
      </c>
      <c r="D166" s="6">
        <v>43831</v>
      </c>
      <c r="E166" s="5"/>
      <c r="F166" s="7"/>
    </row>
    <row r="167" spans="1:6" x14ac:dyDescent="0.3">
      <c r="A167" s="8">
        <v>608863</v>
      </c>
      <c r="B167" s="9" t="s">
        <v>6</v>
      </c>
      <c r="C167" s="9">
        <v>807</v>
      </c>
      <c r="D167" s="10">
        <v>43831</v>
      </c>
      <c r="E167" s="9"/>
      <c r="F167" s="11"/>
    </row>
    <row r="168" spans="1:6" x14ac:dyDescent="0.3">
      <c r="A168" s="4">
        <v>388978</v>
      </c>
      <c r="B168" s="5" t="s">
        <v>6</v>
      </c>
      <c r="C168" s="12">
        <v>2641</v>
      </c>
      <c r="D168" s="6">
        <v>43832</v>
      </c>
      <c r="E168" s="5"/>
      <c r="F168" s="7"/>
    </row>
    <row r="169" spans="1:6" x14ac:dyDescent="0.3">
      <c r="A169" s="8">
        <v>209116</v>
      </c>
      <c r="B169" s="9" t="s">
        <v>6</v>
      </c>
      <c r="C169" s="13">
        <v>2708</v>
      </c>
      <c r="D169" s="10">
        <v>43832</v>
      </c>
      <c r="E169" s="9"/>
      <c r="F169" s="11"/>
    </row>
    <row r="170" spans="1:6" x14ac:dyDescent="0.3">
      <c r="A170" s="4">
        <v>123693</v>
      </c>
      <c r="B170" s="5" t="s">
        <v>6</v>
      </c>
      <c r="C170" s="12">
        <v>2632</v>
      </c>
      <c r="D170" s="6">
        <v>43836</v>
      </c>
      <c r="E170" s="5"/>
      <c r="F170" s="7"/>
    </row>
    <row r="171" spans="1:6" x14ac:dyDescent="0.3">
      <c r="A171" s="8">
        <v>670662</v>
      </c>
      <c r="B171" s="9" t="s">
        <v>6</v>
      </c>
      <c r="C171" s="13">
        <v>1583</v>
      </c>
      <c r="D171" s="10">
        <v>43836</v>
      </c>
      <c r="E171" s="9"/>
      <c r="F171" s="11"/>
    </row>
    <row r="172" spans="1:6" x14ac:dyDescent="0.3">
      <c r="A172" s="4">
        <v>868182</v>
      </c>
      <c r="B172" s="5" t="s">
        <v>6</v>
      </c>
      <c r="C172" s="5">
        <v>571</v>
      </c>
      <c r="D172" s="6">
        <v>43837</v>
      </c>
      <c r="E172" s="5"/>
      <c r="F172" s="7"/>
    </row>
    <row r="173" spans="1:6" x14ac:dyDescent="0.3">
      <c r="A173" s="8">
        <v>121808</v>
      </c>
      <c r="B173" s="9" t="s">
        <v>6</v>
      </c>
      <c r="C173" s="13">
        <v>2696</v>
      </c>
      <c r="D173" s="10">
        <v>43838</v>
      </c>
      <c r="E173" s="9"/>
      <c r="F173" s="11"/>
    </row>
    <row r="174" spans="1:6" x14ac:dyDescent="0.3">
      <c r="A174" s="4">
        <v>626543</v>
      </c>
      <c r="B174" s="5" t="s">
        <v>6</v>
      </c>
      <c r="C174" s="12">
        <v>1565</v>
      </c>
      <c r="D174" s="6">
        <v>43840</v>
      </c>
      <c r="E174" s="5"/>
      <c r="F174" s="7"/>
    </row>
    <row r="175" spans="1:6" x14ac:dyDescent="0.3">
      <c r="A175" s="8">
        <v>374010</v>
      </c>
      <c r="B175" s="9" t="s">
        <v>6</v>
      </c>
      <c r="C175" s="13">
        <v>1249</v>
      </c>
      <c r="D175" s="10">
        <v>43840</v>
      </c>
      <c r="E175" s="9"/>
      <c r="F175" s="11"/>
    </row>
    <row r="176" spans="1:6" x14ac:dyDescent="0.3">
      <c r="A176" s="4">
        <v>448428</v>
      </c>
      <c r="B176" s="5" t="s">
        <v>6</v>
      </c>
      <c r="C176" s="5">
        <v>357</v>
      </c>
      <c r="D176" s="6">
        <v>43841</v>
      </c>
      <c r="E176" s="5"/>
      <c r="F176" s="7"/>
    </row>
    <row r="177" spans="1:6" x14ac:dyDescent="0.3">
      <c r="A177" s="8">
        <v>721092</v>
      </c>
      <c r="B177" s="9" t="s">
        <v>6</v>
      </c>
      <c r="C177" s="13">
        <v>1013</v>
      </c>
      <c r="D177" s="10">
        <v>43842</v>
      </c>
      <c r="E177" s="9"/>
      <c r="F177" s="11"/>
    </row>
    <row r="178" spans="1:6" x14ac:dyDescent="0.3">
      <c r="A178" s="4">
        <v>217341</v>
      </c>
      <c r="B178" s="5" t="s">
        <v>6</v>
      </c>
      <c r="C178" s="5">
        <v>278</v>
      </c>
      <c r="D178" s="6">
        <v>43832</v>
      </c>
      <c r="E178" s="5"/>
      <c r="F178" s="7"/>
    </row>
    <row r="179" spans="1:6" x14ac:dyDescent="0.3">
      <c r="A179" s="8">
        <v>442121</v>
      </c>
      <c r="B179" s="9" t="s">
        <v>6</v>
      </c>
      <c r="C179" s="13">
        <v>2428</v>
      </c>
      <c r="D179" s="10">
        <v>43833</v>
      </c>
      <c r="E179" s="9"/>
      <c r="F179" s="11"/>
    </row>
    <row r="180" spans="1:6" x14ac:dyDescent="0.3">
      <c r="A180" s="4">
        <v>544855</v>
      </c>
      <c r="B180" s="5" t="s">
        <v>6</v>
      </c>
      <c r="C180" s="12">
        <v>1767</v>
      </c>
      <c r="D180" s="6">
        <v>43839</v>
      </c>
      <c r="E180" s="5"/>
      <c r="F180" s="7"/>
    </row>
    <row r="181" spans="1:6" x14ac:dyDescent="0.3">
      <c r="A181" s="8">
        <v>158597</v>
      </c>
      <c r="B181" s="9" t="s">
        <v>6</v>
      </c>
      <c r="C181" s="13">
        <v>1393</v>
      </c>
      <c r="D181" s="10">
        <v>43840</v>
      </c>
      <c r="E181" s="9"/>
      <c r="F181" s="11"/>
    </row>
    <row r="182" spans="1:6" x14ac:dyDescent="0.3">
      <c r="A182" s="4">
        <v>358353</v>
      </c>
      <c r="B182" s="5" t="s">
        <v>6</v>
      </c>
      <c r="C182" s="5">
        <v>260</v>
      </c>
      <c r="D182" s="6">
        <v>43832</v>
      </c>
      <c r="E182" s="5"/>
      <c r="F182" s="7"/>
    </row>
    <row r="183" spans="1:6" x14ac:dyDescent="0.3">
      <c r="A183" s="8">
        <v>864409</v>
      </c>
      <c r="B183" s="9" t="s">
        <v>6</v>
      </c>
      <c r="C183" s="13">
        <v>2470</v>
      </c>
      <c r="D183" s="10">
        <v>43474</v>
      </c>
      <c r="E183" s="9"/>
      <c r="F183" s="11"/>
    </row>
    <row r="184" spans="1:6" x14ac:dyDescent="0.3">
      <c r="A184" s="4">
        <v>520865</v>
      </c>
      <c r="B184" s="5" t="s">
        <v>6</v>
      </c>
      <c r="C184" s="12">
        <v>1743</v>
      </c>
      <c r="D184" s="6">
        <v>43475</v>
      </c>
      <c r="E184" s="5"/>
      <c r="F184" s="7"/>
    </row>
    <row r="185" spans="1:6" x14ac:dyDescent="0.3">
      <c r="A185" s="8">
        <v>898886</v>
      </c>
      <c r="B185" s="9" t="s">
        <v>6</v>
      </c>
      <c r="C185" s="13">
        <v>2914</v>
      </c>
      <c r="D185" s="10">
        <v>43840</v>
      </c>
      <c r="E185" s="9"/>
      <c r="F185" s="11"/>
    </row>
    <row r="186" spans="1:6" x14ac:dyDescent="0.3">
      <c r="A186" s="4">
        <v>429735</v>
      </c>
      <c r="B186" s="5" t="s">
        <v>6</v>
      </c>
      <c r="C186" s="12">
        <v>1731</v>
      </c>
      <c r="D186" s="6">
        <v>43840</v>
      </c>
      <c r="E186" s="5"/>
      <c r="F186" s="7"/>
    </row>
    <row r="187" spans="1:6" x14ac:dyDescent="0.3">
      <c r="A187" s="8">
        <v>778322</v>
      </c>
      <c r="B187" s="9" t="s">
        <v>6</v>
      </c>
      <c r="C187" s="9">
        <v>700</v>
      </c>
      <c r="D187" s="10">
        <v>43841</v>
      </c>
      <c r="E187" s="9"/>
      <c r="F187" s="11"/>
    </row>
    <row r="188" spans="1:6" x14ac:dyDescent="0.3">
      <c r="A188" s="4">
        <v>754823</v>
      </c>
      <c r="B188" s="5" t="s">
        <v>6</v>
      </c>
      <c r="C188" s="12">
        <v>2222</v>
      </c>
      <c r="D188" s="6">
        <v>43476</v>
      </c>
      <c r="E188" s="5"/>
      <c r="F188" s="7"/>
    </row>
    <row r="189" spans="1:6" x14ac:dyDescent="0.3">
      <c r="A189" s="8">
        <v>763666</v>
      </c>
      <c r="B189" s="9" t="s">
        <v>6</v>
      </c>
      <c r="C189" s="13">
        <v>1177</v>
      </c>
      <c r="D189" s="10">
        <v>43841</v>
      </c>
      <c r="E189" s="9"/>
      <c r="F189" s="11"/>
    </row>
    <row r="190" spans="1:6" x14ac:dyDescent="0.3">
      <c r="A190" s="4">
        <v>364025</v>
      </c>
      <c r="B190" s="5" t="s">
        <v>6</v>
      </c>
      <c r="C190" s="12">
        <v>1922</v>
      </c>
      <c r="D190" s="6">
        <v>43476</v>
      </c>
      <c r="E190" s="5"/>
      <c r="F190" s="7"/>
    </row>
    <row r="191" spans="1:6" x14ac:dyDescent="0.3">
      <c r="A191" s="8">
        <v>690780</v>
      </c>
      <c r="B191" s="9" t="s">
        <v>6</v>
      </c>
      <c r="C191" s="13">
        <v>1158</v>
      </c>
      <c r="D191" s="10">
        <v>43833</v>
      </c>
      <c r="E191" s="9"/>
      <c r="F191" s="11"/>
    </row>
    <row r="192" spans="1:6" x14ac:dyDescent="0.3">
      <c r="A192" s="4">
        <v>216326</v>
      </c>
      <c r="B192" s="5" t="s">
        <v>6</v>
      </c>
      <c r="C192" s="12">
        <v>1614</v>
      </c>
      <c r="D192" s="6">
        <v>43834</v>
      </c>
      <c r="E192" s="5"/>
      <c r="F192" s="7"/>
    </row>
    <row r="193" spans="1:6" x14ac:dyDescent="0.3">
      <c r="A193" s="8">
        <v>844763</v>
      </c>
      <c r="B193" s="9" t="s">
        <v>6</v>
      </c>
      <c r="C193" s="13">
        <v>2535</v>
      </c>
      <c r="D193" s="10">
        <v>43834</v>
      </c>
      <c r="E193" s="9"/>
      <c r="F193" s="11"/>
    </row>
    <row r="194" spans="1:6" x14ac:dyDescent="0.3">
      <c r="A194" s="4">
        <v>251968</v>
      </c>
      <c r="B194" s="5" t="s">
        <v>6</v>
      </c>
      <c r="C194" s="12">
        <v>2851</v>
      </c>
      <c r="D194" s="6">
        <v>43835</v>
      </c>
      <c r="E194" s="5"/>
      <c r="F194" s="7"/>
    </row>
    <row r="195" spans="1:6" x14ac:dyDescent="0.3">
      <c r="A195" s="8">
        <v>408804</v>
      </c>
      <c r="B195" s="9" t="s">
        <v>6</v>
      </c>
      <c r="C195" s="13">
        <v>2559</v>
      </c>
      <c r="D195" s="10">
        <v>43838</v>
      </c>
      <c r="E195" s="9"/>
      <c r="F195" s="11"/>
    </row>
    <row r="196" spans="1:6" x14ac:dyDescent="0.3">
      <c r="A196" s="4">
        <v>609851</v>
      </c>
      <c r="B196" s="5" t="s">
        <v>6</v>
      </c>
      <c r="C196" s="5">
        <v>267</v>
      </c>
      <c r="D196" s="6">
        <v>43475</v>
      </c>
      <c r="E196" s="5"/>
      <c r="F196" s="7"/>
    </row>
    <row r="197" spans="1:6" x14ac:dyDescent="0.3">
      <c r="A197" s="8">
        <v>332447</v>
      </c>
      <c r="B197" s="9" t="s">
        <v>6</v>
      </c>
      <c r="C197" s="13">
        <v>1085</v>
      </c>
      <c r="D197" s="10">
        <v>43840</v>
      </c>
      <c r="E197" s="9"/>
      <c r="F197" s="11"/>
    </row>
    <row r="198" spans="1:6" x14ac:dyDescent="0.3">
      <c r="A198" s="4">
        <v>837170</v>
      </c>
      <c r="B198" s="5" t="s">
        <v>6</v>
      </c>
      <c r="C198" s="12">
        <v>1175</v>
      </c>
      <c r="D198" s="6">
        <v>43840</v>
      </c>
      <c r="E198" s="5"/>
      <c r="F198" s="7"/>
    </row>
    <row r="199" spans="1:6" x14ac:dyDescent="0.3">
      <c r="A199" s="8">
        <v>117162</v>
      </c>
      <c r="B199" s="9" t="s">
        <v>6</v>
      </c>
      <c r="C199" s="13">
        <v>2007</v>
      </c>
      <c r="D199" s="10">
        <v>43476</v>
      </c>
      <c r="E199" s="9"/>
      <c r="F199" s="11"/>
    </row>
    <row r="200" spans="1:6" x14ac:dyDescent="0.3">
      <c r="A200" s="4">
        <v>708450</v>
      </c>
      <c r="B200" s="5" t="s">
        <v>6</v>
      </c>
      <c r="C200" s="12">
        <v>2151</v>
      </c>
      <c r="D200" s="6">
        <v>43476</v>
      </c>
      <c r="E200" s="5"/>
      <c r="F200" s="7"/>
    </row>
    <row r="201" spans="1:6" x14ac:dyDescent="0.3">
      <c r="A201" s="8">
        <v>855262</v>
      </c>
      <c r="B201" s="9" t="s">
        <v>6</v>
      </c>
      <c r="C201" s="9">
        <v>914</v>
      </c>
      <c r="D201" s="10">
        <v>43842</v>
      </c>
      <c r="E201" s="9"/>
      <c r="F201" s="11"/>
    </row>
    <row r="202" spans="1:6" x14ac:dyDescent="0.3">
      <c r="A202" s="4">
        <v>809091</v>
      </c>
      <c r="B202" s="5" t="s">
        <v>6</v>
      </c>
      <c r="C202" s="5">
        <v>293</v>
      </c>
      <c r="D202" s="6">
        <v>43842</v>
      </c>
      <c r="E202" s="5"/>
      <c r="F202" s="7"/>
    </row>
    <row r="203" spans="1:6" x14ac:dyDescent="0.3">
      <c r="A203" s="8">
        <v>170761</v>
      </c>
      <c r="B203" s="9" t="s">
        <v>6</v>
      </c>
      <c r="C203" s="9">
        <v>723</v>
      </c>
      <c r="D203" s="10">
        <v>43834</v>
      </c>
      <c r="E203" s="9"/>
      <c r="F203" s="11"/>
    </row>
    <row r="204" spans="1:6" x14ac:dyDescent="0.3">
      <c r="A204" s="4">
        <v>203604</v>
      </c>
      <c r="B204" s="5" t="s">
        <v>7</v>
      </c>
      <c r="C204" s="5">
        <v>921</v>
      </c>
      <c r="D204" s="6">
        <v>43833</v>
      </c>
      <c r="E204" s="5"/>
      <c r="F204" s="7"/>
    </row>
    <row r="205" spans="1:6" x14ac:dyDescent="0.3">
      <c r="A205" s="8">
        <v>830805</v>
      </c>
      <c r="B205" s="9" t="s">
        <v>7</v>
      </c>
      <c r="C205" s="13">
        <v>2518</v>
      </c>
      <c r="D205" s="10">
        <v>43836</v>
      </c>
      <c r="E205" s="9"/>
      <c r="F205" s="11"/>
    </row>
    <row r="206" spans="1:6" x14ac:dyDescent="0.3">
      <c r="A206" s="4">
        <v>138739</v>
      </c>
      <c r="B206" s="5" t="s">
        <v>7</v>
      </c>
      <c r="C206" s="12">
        <v>1899</v>
      </c>
      <c r="D206" s="6">
        <v>43836</v>
      </c>
      <c r="E206" s="5"/>
      <c r="F206" s="7"/>
    </row>
    <row r="207" spans="1:6" x14ac:dyDescent="0.3">
      <c r="A207" s="8">
        <v>830819</v>
      </c>
      <c r="B207" s="9" t="s">
        <v>7</v>
      </c>
      <c r="C207" s="13">
        <v>1545</v>
      </c>
      <c r="D207" s="10">
        <v>43836</v>
      </c>
      <c r="E207" s="9"/>
      <c r="F207" s="11"/>
    </row>
    <row r="208" spans="1:6" x14ac:dyDescent="0.3">
      <c r="A208" s="4">
        <v>249098</v>
      </c>
      <c r="B208" s="5" t="s">
        <v>7</v>
      </c>
      <c r="C208" s="12">
        <v>2470</v>
      </c>
      <c r="D208" s="6">
        <v>43836</v>
      </c>
      <c r="E208" s="5"/>
      <c r="F208" s="7"/>
    </row>
    <row r="209" spans="1:6" x14ac:dyDescent="0.3">
      <c r="A209" s="8">
        <v>252717</v>
      </c>
      <c r="B209" s="9" t="s">
        <v>7</v>
      </c>
      <c r="C209" s="13">
        <v>2666</v>
      </c>
      <c r="D209" s="10">
        <v>43837</v>
      </c>
      <c r="E209" s="9"/>
      <c r="F209" s="11"/>
    </row>
    <row r="210" spans="1:6" x14ac:dyDescent="0.3">
      <c r="A210" s="4">
        <v>440487</v>
      </c>
      <c r="B210" s="5" t="s">
        <v>7</v>
      </c>
      <c r="C210" s="5">
        <v>958</v>
      </c>
      <c r="D210" s="6">
        <v>43838</v>
      </c>
      <c r="E210" s="5"/>
      <c r="F210" s="7"/>
    </row>
    <row r="211" spans="1:6" x14ac:dyDescent="0.3">
      <c r="A211" s="8">
        <v>366159</v>
      </c>
      <c r="B211" s="9" t="s">
        <v>7</v>
      </c>
      <c r="C211" s="13">
        <v>2146</v>
      </c>
      <c r="D211" s="10">
        <v>43839</v>
      </c>
      <c r="E211" s="9"/>
      <c r="F211" s="11"/>
    </row>
    <row r="212" spans="1:6" x14ac:dyDescent="0.3">
      <c r="A212" s="4">
        <v>439030</v>
      </c>
      <c r="B212" s="5" t="s">
        <v>7</v>
      </c>
      <c r="C212" s="5">
        <v>345</v>
      </c>
      <c r="D212" s="6">
        <v>43475</v>
      </c>
      <c r="E212" s="5"/>
      <c r="F212" s="7"/>
    </row>
    <row r="213" spans="1:6" x14ac:dyDescent="0.3">
      <c r="A213" s="8">
        <v>227728</v>
      </c>
      <c r="B213" s="9" t="s">
        <v>7</v>
      </c>
      <c r="C213" s="9">
        <v>615</v>
      </c>
      <c r="D213" s="10">
        <v>43842</v>
      </c>
      <c r="E213" s="9"/>
      <c r="F213" s="11"/>
    </row>
    <row r="214" spans="1:6" x14ac:dyDescent="0.3">
      <c r="A214" s="4">
        <v>353832</v>
      </c>
      <c r="B214" s="5" t="s">
        <v>7</v>
      </c>
      <c r="C214" s="12">
        <v>2214</v>
      </c>
      <c r="D214" s="6">
        <v>43833</v>
      </c>
      <c r="E214" s="5"/>
      <c r="F214" s="7"/>
    </row>
    <row r="215" spans="1:6" x14ac:dyDescent="0.3">
      <c r="A215" s="8">
        <v>142538</v>
      </c>
      <c r="B215" s="9" t="s">
        <v>7</v>
      </c>
      <c r="C215" s="13">
        <v>2301</v>
      </c>
      <c r="D215" s="10">
        <v>43834</v>
      </c>
      <c r="E215" s="9"/>
      <c r="F215" s="11"/>
    </row>
    <row r="216" spans="1:6" x14ac:dyDescent="0.3">
      <c r="A216" s="4">
        <v>892418</v>
      </c>
      <c r="B216" s="5" t="s">
        <v>7</v>
      </c>
      <c r="C216" s="12">
        <v>1376</v>
      </c>
      <c r="D216" s="6">
        <v>43837</v>
      </c>
      <c r="E216" s="5"/>
      <c r="F216" s="7"/>
    </row>
    <row r="217" spans="1:6" x14ac:dyDescent="0.3">
      <c r="A217" s="8">
        <v>459280</v>
      </c>
      <c r="B217" s="9" t="s">
        <v>7</v>
      </c>
      <c r="C217" s="13">
        <v>1830</v>
      </c>
      <c r="D217" s="10">
        <v>43838</v>
      </c>
      <c r="E217" s="9"/>
      <c r="F217" s="11"/>
    </row>
    <row r="218" spans="1:6" x14ac:dyDescent="0.3">
      <c r="A218" s="4">
        <v>539666</v>
      </c>
      <c r="B218" s="5" t="s">
        <v>7</v>
      </c>
      <c r="C218" s="12">
        <v>2498</v>
      </c>
      <c r="D218" s="6">
        <v>43474</v>
      </c>
      <c r="E218" s="5"/>
      <c r="F218" s="7"/>
    </row>
    <row r="219" spans="1:6" x14ac:dyDescent="0.3">
      <c r="A219" s="8">
        <v>625570</v>
      </c>
      <c r="B219" s="9" t="s">
        <v>7</v>
      </c>
      <c r="C219" s="9">
        <v>663</v>
      </c>
      <c r="D219" s="10">
        <v>43475</v>
      </c>
      <c r="E219" s="9"/>
      <c r="F219" s="11"/>
    </row>
    <row r="220" spans="1:6" x14ac:dyDescent="0.3">
      <c r="A220" s="4">
        <v>652401</v>
      </c>
      <c r="B220" s="5" t="s">
        <v>7</v>
      </c>
      <c r="C220" s="12">
        <v>1142</v>
      </c>
      <c r="D220" s="6">
        <v>43836</v>
      </c>
      <c r="E220" s="5"/>
      <c r="F220" s="7"/>
    </row>
    <row r="221" spans="1:6" x14ac:dyDescent="0.3">
      <c r="A221" s="8">
        <v>326089</v>
      </c>
      <c r="B221" s="9" t="s">
        <v>7</v>
      </c>
      <c r="C221" s="13">
        <v>1566</v>
      </c>
      <c r="D221" s="10">
        <v>43840</v>
      </c>
      <c r="E221" s="9"/>
      <c r="F221" s="11"/>
    </row>
    <row r="222" spans="1:6" x14ac:dyDescent="0.3">
      <c r="A222" s="4">
        <v>676869</v>
      </c>
      <c r="B222" s="5" t="s">
        <v>7</v>
      </c>
      <c r="C222" s="5">
        <v>690</v>
      </c>
      <c r="D222" s="6">
        <v>43841</v>
      </c>
      <c r="E222" s="5"/>
      <c r="F222" s="7"/>
    </row>
    <row r="223" spans="1:6" x14ac:dyDescent="0.3">
      <c r="A223" s="8">
        <v>113657</v>
      </c>
      <c r="B223" s="9" t="s">
        <v>7</v>
      </c>
      <c r="C223" s="13">
        <v>1660</v>
      </c>
      <c r="D223" s="10">
        <v>43476</v>
      </c>
      <c r="E223" s="9"/>
      <c r="F223" s="11"/>
    </row>
    <row r="224" spans="1:6" x14ac:dyDescent="0.3">
      <c r="A224" s="4">
        <v>570270</v>
      </c>
      <c r="B224" s="5" t="s">
        <v>7</v>
      </c>
      <c r="C224" s="12">
        <v>1958</v>
      </c>
      <c r="D224" s="6">
        <v>43832</v>
      </c>
      <c r="E224" s="5"/>
      <c r="F224" s="7"/>
    </row>
    <row r="225" spans="1:6" x14ac:dyDescent="0.3">
      <c r="A225" s="8">
        <v>445507</v>
      </c>
      <c r="B225" s="9" t="s">
        <v>7</v>
      </c>
      <c r="C225" s="13">
        <v>1901</v>
      </c>
      <c r="D225" s="10">
        <v>43836</v>
      </c>
      <c r="E225" s="9"/>
      <c r="F225" s="11"/>
    </row>
    <row r="226" spans="1:6" x14ac:dyDescent="0.3">
      <c r="A226" s="4">
        <v>154432</v>
      </c>
      <c r="B226" s="5" t="s">
        <v>7</v>
      </c>
      <c r="C226" s="5">
        <v>544</v>
      </c>
      <c r="D226" s="6">
        <v>43839</v>
      </c>
      <c r="E226" s="5"/>
      <c r="F226" s="7"/>
    </row>
    <row r="227" spans="1:6" x14ac:dyDescent="0.3">
      <c r="A227" s="8">
        <v>806978</v>
      </c>
      <c r="B227" s="9" t="s">
        <v>7</v>
      </c>
      <c r="C227" s="13">
        <v>1797</v>
      </c>
      <c r="D227" s="10">
        <v>43474</v>
      </c>
      <c r="E227" s="9"/>
      <c r="F227" s="11"/>
    </row>
    <row r="228" spans="1:6" x14ac:dyDescent="0.3">
      <c r="A228" s="4">
        <v>637451</v>
      </c>
      <c r="B228" s="5" t="s">
        <v>7</v>
      </c>
      <c r="C228" s="12">
        <v>1287</v>
      </c>
      <c r="D228" s="6">
        <v>43842</v>
      </c>
      <c r="E228" s="5"/>
      <c r="F228" s="7"/>
    </row>
    <row r="229" spans="1:6" x14ac:dyDescent="0.3">
      <c r="A229" s="8">
        <v>494228</v>
      </c>
      <c r="B229" s="9" t="s">
        <v>7</v>
      </c>
      <c r="C229" s="13">
        <v>1706</v>
      </c>
      <c r="D229" s="10">
        <v>43842</v>
      </c>
      <c r="E229" s="9"/>
      <c r="F229" s="11"/>
    </row>
    <row r="230" spans="1:6" x14ac:dyDescent="0.3">
      <c r="A230" s="4">
        <v>801641</v>
      </c>
      <c r="B230" s="5" t="s">
        <v>7</v>
      </c>
      <c r="C230" s="12">
        <v>2031</v>
      </c>
      <c r="D230" s="6">
        <v>43840</v>
      </c>
      <c r="E230" s="5"/>
      <c r="F230" s="7"/>
    </row>
    <row r="231" spans="1:6" x14ac:dyDescent="0.3">
      <c r="A231" s="8">
        <v>823953</v>
      </c>
      <c r="B231" s="9" t="s">
        <v>7</v>
      </c>
      <c r="C231" s="13">
        <v>1967</v>
      </c>
      <c r="D231" s="10">
        <v>43833</v>
      </c>
      <c r="E231" s="9"/>
      <c r="F231" s="11"/>
    </row>
    <row r="232" spans="1:6" x14ac:dyDescent="0.3">
      <c r="A232" s="4">
        <v>539522</v>
      </c>
      <c r="B232" s="5" t="s">
        <v>7</v>
      </c>
      <c r="C232" s="12">
        <v>1859</v>
      </c>
      <c r="D232" s="6">
        <v>43838</v>
      </c>
      <c r="E232" s="5"/>
      <c r="F232" s="7"/>
    </row>
    <row r="233" spans="1:6" x14ac:dyDescent="0.3">
      <c r="A233" s="8">
        <v>873031</v>
      </c>
      <c r="B233" s="9" t="s">
        <v>7</v>
      </c>
      <c r="C233" s="13">
        <v>2851</v>
      </c>
      <c r="D233" s="10">
        <v>43475</v>
      </c>
      <c r="E233" s="9"/>
      <c r="F233" s="11"/>
    </row>
    <row r="234" spans="1:6" x14ac:dyDescent="0.3">
      <c r="A234" s="4">
        <v>574744</v>
      </c>
      <c r="B234" s="5" t="s">
        <v>7</v>
      </c>
      <c r="C234" s="12">
        <v>2021</v>
      </c>
      <c r="D234" s="6">
        <v>43840</v>
      </c>
      <c r="E234" s="5"/>
      <c r="F234" s="7"/>
    </row>
    <row r="235" spans="1:6" x14ac:dyDescent="0.3">
      <c r="A235" s="8">
        <v>130685</v>
      </c>
      <c r="B235" s="9" t="s">
        <v>7</v>
      </c>
      <c r="C235" s="13">
        <v>1138</v>
      </c>
      <c r="D235" s="10">
        <v>43842</v>
      </c>
      <c r="E235" s="9"/>
      <c r="F235" s="11"/>
    </row>
    <row r="236" spans="1:6" x14ac:dyDescent="0.3">
      <c r="A236" s="4">
        <v>150704</v>
      </c>
      <c r="B236" s="5" t="s">
        <v>7</v>
      </c>
      <c r="C236" s="12">
        <v>1159</v>
      </c>
      <c r="D236" s="6">
        <v>43475</v>
      </c>
      <c r="E236" s="5"/>
      <c r="F236" s="7"/>
    </row>
    <row r="237" spans="1:6" x14ac:dyDescent="0.3">
      <c r="A237" s="8">
        <v>779079</v>
      </c>
      <c r="B237" s="9" t="s">
        <v>7</v>
      </c>
      <c r="C237" s="13">
        <v>1385</v>
      </c>
      <c r="D237" s="10">
        <v>43831</v>
      </c>
      <c r="E237" s="9"/>
      <c r="F237" s="11"/>
    </row>
    <row r="238" spans="1:6" x14ac:dyDescent="0.3">
      <c r="A238" s="4">
        <v>746705</v>
      </c>
      <c r="B238" s="5" t="s">
        <v>7</v>
      </c>
      <c r="C238" s="12">
        <v>3627</v>
      </c>
      <c r="D238" s="6">
        <v>43837</v>
      </c>
      <c r="E238" s="5"/>
      <c r="F238" s="7"/>
    </row>
    <row r="239" spans="1:6" x14ac:dyDescent="0.3">
      <c r="A239" s="8">
        <v>594945</v>
      </c>
      <c r="B239" s="9" t="s">
        <v>7</v>
      </c>
      <c r="C239" s="9">
        <v>720</v>
      </c>
      <c r="D239" s="10">
        <v>43474</v>
      </c>
      <c r="E239" s="9"/>
      <c r="F239" s="11"/>
    </row>
    <row r="240" spans="1:6" x14ac:dyDescent="0.3">
      <c r="A240" s="4">
        <v>454312</v>
      </c>
      <c r="B240" s="5" t="s">
        <v>7</v>
      </c>
      <c r="C240" s="12">
        <v>2342</v>
      </c>
      <c r="D240" s="6">
        <v>43841</v>
      </c>
      <c r="E240" s="5"/>
      <c r="F240" s="7"/>
    </row>
    <row r="241" spans="1:6" x14ac:dyDescent="0.3">
      <c r="A241" s="8">
        <v>830981</v>
      </c>
      <c r="B241" s="9" t="s">
        <v>7</v>
      </c>
      <c r="C241" s="13">
        <v>1100</v>
      </c>
      <c r="D241" s="10">
        <v>43477</v>
      </c>
      <c r="E241" s="9"/>
      <c r="F241" s="11"/>
    </row>
    <row r="242" spans="1:6" x14ac:dyDescent="0.3">
      <c r="A242" s="4">
        <v>503244</v>
      </c>
      <c r="B242" s="5" t="s">
        <v>7</v>
      </c>
      <c r="C242" s="5">
        <v>980</v>
      </c>
      <c r="D242" s="6">
        <v>43834</v>
      </c>
      <c r="E242" s="5"/>
      <c r="F242" s="7"/>
    </row>
    <row r="243" spans="1:6" x14ac:dyDescent="0.3">
      <c r="A243" s="8">
        <v>199458</v>
      </c>
      <c r="B243" s="9" t="s">
        <v>7</v>
      </c>
      <c r="C243" s="13">
        <v>1460</v>
      </c>
      <c r="D243" s="10">
        <v>43835</v>
      </c>
      <c r="E243" s="9"/>
      <c r="F243" s="11"/>
    </row>
    <row r="244" spans="1:6" x14ac:dyDescent="0.3">
      <c r="A244" s="4">
        <v>294390</v>
      </c>
      <c r="B244" s="5" t="s">
        <v>7</v>
      </c>
      <c r="C244" s="12">
        <v>1403</v>
      </c>
      <c r="D244" s="6">
        <v>43475</v>
      </c>
      <c r="E244" s="5"/>
      <c r="F244" s="7"/>
    </row>
    <row r="245" spans="1:6" x14ac:dyDescent="0.3">
      <c r="A245" s="8">
        <v>128675</v>
      </c>
      <c r="B245" s="9" t="s">
        <v>7</v>
      </c>
      <c r="C245" s="13">
        <v>2723</v>
      </c>
      <c r="D245" s="10">
        <v>43841</v>
      </c>
      <c r="E245" s="9"/>
      <c r="F245" s="11"/>
    </row>
    <row r="246" spans="1:6" x14ac:dyDescent="0.3">
      <c r="A246" s="4">
        <v>215754</v>
      </c>
      <c r="B246" s="5" t="s">
        <v>7</v>
      </c>
      <c r="C246" s="12">
        <v>1757</v>
      </c>
      <c r="D246" s="6">
        <v>43475</v>
      </c>
      <c r="E246" s="5"/>
      <c r="F246" s="7"/>
    </row>
    <row r="247" spans="1:6" x14ac:dyDescent="0.3">
      <c r="A247" s="8">
        <v>336365</v>
      </c>
      <c r="B247" s="9" t="s">
        <v>7</v>
      </c>
      <c r="C247" s="13">
        <v>2340</v>
      </c>
      <c r="D247" s="10">
        <v>43831</v>
      </c>
      <c r="E247" s="9"/>
      <c r="F247" s="11"/>
    </row>
    <row r="248" spans="1:6" x14ac:dyDescent="0.3">
      <c r="A248" s="4">
        <v>818777</v>
      </c>
      <c r="B248" s="5" t="s">
        <v>7</v>
      </c>
      <c r="C248" s="12">
        <v>2342</v>
      </c>
      <c r="D248" s="6">
        <v>43841</v>
      </c>
      <c r="E248" s="5"/>
      <c r="F248" s="7"/>
    </row>
    <row r="249" spans="1:6" x14ac:dyDescent="0.3">
      <c r="A249" s="8">
        <v>757336</v>
      </c>
      <c r="B249" s="9" t="s">
        <v>7</v>
      </c>
      <c r="C249" s="13">
        <v>1976</v>
      </c>
      <c r="D249" s="10">
        <v>43840</v>
      </c>
      <c r="E249" s="9"/>
      <c r="F249" s="11"/>
    </row>
    <row r="250" spans="1:6" x14ac:dyDescent="0.3">
      <c r="A250" s="4">
        <v>444955</v>
      </c>
      <c r="B250" s="5" t="s">
        <v>7</v>
      </c>
      <c r="C250" s="12">
        <v>2181</v>
      </c>
      <c r="D250" s="6">
        <v>43840</v>
      </c>
      <c r="E250" s="5"/>
      <c r="F250" s="7"/>
    </row>
    <row r="251" spans="1:6" x14ac:dyDescent="0.3">
      <c r="A251" s="8">
        <v>443834</v>
      </c>
      <c r="B251" s="9" t="s">
        <v>7</v>
      </c>
      <c r="C251" s="13">
        <v>2500</v>
      </c>
      <c r="D251" s="10">
        <v>43476</v>
      </c>
      <c r="E251" s="9"/>
      <c r="F251" s="11"/>
    </row>
    <row r="252" spans="1:6" x14ac:dyDescent="0.3">
      <c r="A252" s="4">
        <v>119754</v>
      </c>
      <c r="B252" s="5" t="s">
        <v>7</v>
      </c>
      <c r="C252" s="5">
        <v>488</v>
      </c>
      <c r="D252" s="6">
        <v>43832</v>
      </c>
      <c r="E252" s="5"/>
      <c r="F252" s="7"/>
    </row>
    <row r="253" spans="1:6" x14ac:dyDescent="0.3">
      <c r="A253" s="8">
        <v>173001</v>
      </c>
      <c r="B253" s="9" t="s">
        <v>7</v>
      </c>
      <c r="C253" s="13">
        <v>1282</v>
      </c>
      <c r="D253" s="10">
        <v>43836</v>
      </c>
      <c r="E253" s="9"/>
      <c r="F253" s="11"/>
    </row>
    <row r="254" spans="1:6" x14ac:dyDescent="0.3">
      <c r="A254" s="4">
        <v>179673</v>
      </c>
      <c r="B254" s="5" t="s">
        <v>7</v>
      </c>
      <c r="C254" s="12">
        <v>2501</v>
      </c>
      <c r="D254" s="6">
        <v>43833</v>
      </c>
      <c r="E254" s="5"/>
      <c r="F254" s="7"/>
    </row>
    <row r="255" spans="1:6" x14ac:dyDescent="0.3">
      <c r="A255" s="8">
        <v>123331</v>
      </c>
      <c r="B255" s="9" t="s">
        <v>7</v>
      </c>
      <c r="C255" s="9">
        <v>708</v>
      </c>
      <c r="D255" s="10">
        <v>43836</v>
      </c>
      <c r="E255" s="9"/>
      <c r="F255" s="11"/>
    </row>
    <row r="256" spans="1:6" x14ac:dyDescent="0.3">
      <c r="A256" s="4">
        <v>219898</v>
      </c>
      <c r="B256" s="5" t="s">
        <v>7</v>
      </c>
      <c r="C256" s="5">
        <v>645</v>
      </c>
      <c r="D256" s="6">
        <v>43837</v>
      </c>
      <c r="E256" s="5"/>
      <c r="F256" s="7"/>
    </row>
    <row r="257" spans="1:6" x14ac:dyDescent="0.3">
      <c r="A257" s="8">
        <v>141979</v>
      </c>
      <c r="B257" s="9" t="s">
        <v>7</v>
      </c>
      <c r="C257" s="13">
        <v>1562</v>
      </c>
      <c r="D257" s="10">
        <v>43838</v>
      </c>
      <c r="E257" s="9"/>
      <c r="F257" s="11"/>
    </row>
    <row r="258" spans="1:6" x14ac:dyDescent="0.3">
      <c r="A258" s="4">
        <v>781308</v>
      </c>
      <c r="B258" s="5" t="s">
        <v>7</v>
      </c>
      <c r="C258" s="12">
        <v>1283</v>
      </c>
      <c r="D258" s="6">
        <v>43474</v>
      </c>
      <c r="E258" s="5"/>
      <c r="F258" s="7"/>
    </row>
    <row r="259" spans="1:6" x14ac:dyDescent="0.3">
      <c r="A259" s="8">
        <v>711452</v>
      </c>
      <c r="B259" s="9" t="s">
        <v>7</v>
      </c>
      <c r="C259" s="9">
        <v>711</v>
      </c>
      <c r="D259" s="10">
        <v>43842</v>
      </c>
      <c r="E259" s="9"/>
      <c r="F259" s="11"/>
    </row>
    <row r="260" spans="1:6" x14ac:dyDescent="0.3">
      <c r="A260" s="4">
        <v>156617</v>
      </c>
      <c r="B260" s="5" t="s">
        <v>7</v>
      </c>
      <c r="C260" s="12">
        <v>3803</v>
      </c>
      <c r="D260" s="6">
        <v>43834</v>
      </c>
      <c r="E260" s="5"/>
      <c r="F260" s="7"/>
    </row>
    <row r="261" spans="1:6" x14ac:dyDescent="0.3">
      <c r="A261" s="8">
        <v>487819</v>
      </c>
      <c r="B261" s="9" t="s">
        <v>7</v>
      </c>
      <c r="C261" s="13">
        <v>1666</v>
      </c>
      <c r="D261" s="10">
        <v>43835</v>
      </c>
      <c r="E261" s="9"/>
      <c r="F261" s="11"/>
    </row>
    <row r="262" spans="1:6" x14ac:dyDescent="0.3">
      <c r="A262" s="4">
        <v>503591</v>
      </c>
      <c r="B262" s="5" t="s">
        <v>7</v>
      </c>
      <c r="C262" s="5">
        <v>322</v>
      </c>
      <c r="D262" s="6">
        <v>43474</v>
      </c>
      <c r="E262" s="5"/>
      <c r="F262" s="7"/>
    </row>
    <row r="263" spans="1:6" x14ac:dyDescent="0.3">
      <c r="A263" s="8">
        <v>272243</v>
      </c>
      <c r="B263" s="9" t="s">
        <v>7</v>
      </c>
      <c r="C263" s="13">
        <v>2321</v>
      </c>
      <c r="D263" s="10">
        <v>43841</v>
      </c>
      <c r="E263" s="9"/>
      <c r="F263" s="11"/>
    </row>
    <row r="264" spans="1:6" x14ac:dyDescent="0.3">
      <c r="A264" s="4">
        <v>431913</v>
      </c>
      <c r="B264" s="5" t="s">
        <v>7</v>
      </c>
      <c r="C264" s="12">
        <v>1857</v>
      </c>
      <c r="D264" s="6">
        <v>43476</v>
      </c>
      <c r="E264" s="5"/>
      <c r="F264" s="7"/>
    </row>
    <row r="265" spans="1:6" x14ac:dyDescent="0.3">
      <c r="A265" s="8">
        <v>270516</v>
      </c>
      <c r="B265" s="9" t="s">
        <v>7</v>
      </c>
      <c r="C265" s="13">
        <v>1611</v>
      </c>
      <c r="D265" s="10">
        <v>43477</v>
      </c>
      <c r="E265" s="9"/>
      <c r="F265" s="11"/>
    </row>
    <row r="266" spans="1:6" x14ac:dyDescent="0.3">
      <c r="A266" s="4">
        <v>390387</v>
      </c>
      <c r="B266" s="5" t="s">
        <v>7</v>
      </c>
      <c r="C266" s="12">
        <v>2797</v>
      </c>
      <c r="D266" s="6">
        <v>43842</v>
      </c>
      <c r="E266" s="5"/>
      <c r="F266" s="7"/>
    </row>
    <row r="267" spans="1:6" x14ac:dyDescent="0.3">
      <c r="A267" s="8">
        <v>254540</v>
      </c>
      <c r="B267" s="9" t="s">
        <v>7</v>
      </c>
      <c r="C267" s="9">
        <v>334</v>
      </c>
      <c r="D267" s="10">
        <v>43477</v>
      </c>
      <c r="E267" s="9"/>
      <c r="F267" s="11"/>
    </row>
    <row r="268" spans="1:6" x14ac:dyDescent="0.3">
      <c r="A268" s="4">
        <v>724808</v>
      </c>
      <c r="B268" s="5" t="s">
        <v>7</v>
      </c>
      <c r="C268" s="12">
        <v>2328</v>
      </c>
      <c r="D268" s="6">
        <v>43839</v>
      </c>
      <c r="E268" s="5"/>
      <c r="F268" s="7"/>
    </row>
    <row r="269" spans="1:6" x14ac:dyDescent="0.3">
      <c r="A269" s="8">
        <v>561083</v>
      </c>
      <c r="B269" s="9" t="s">
        <v>7</v>
      </c>
      <c r="C269" s="13">
        <v>2313</v>
      </c>
      <c r="D269" s="10">
        <v>43835</v>
      </c>
      <c r="E269" s="9"/>
      <c r="F269" s="11"/>
    </row>
    <row r="270" spans="1:6" x14ac:dyDescent="0.3">
      <c r="A270" s="4">
        <v>352793</v>
      </c>
      <c r="B270" s="5" t="s">
        <v>7</v>
      </c>
      <c r="C270" s="12">
        <v>1804</v>
      </c>
      <c r="D270" s="6">
        <v>43476</v>
      </c>
      <c r="E270" s="5"/>
      <c r="F270" s="7"/>
    </row>
    <row r="271" spans="1:6" x14ac:dyDescent="0.3">
      <c r="A271" s="8">
        <v>742570</v>
      </c>
      <c r="B271" s="9" t="s">
        <v>7</v>
      </c>
      <c r="C271" s="13">
        <v>2072</v>
      </c>
      <c r="D271" s="10">
        <v>43842</v>
      </c>
      <c r="E271" s="9"/>
      <c r="F271" s="11"/>
    </row>
    <row r="272" spans="1:6" x14ac:dyDescent="0.3">
      <c r="A272" s="4">
        <v>121208</v>
      </c>
      <c r="B272" s="5" t="s">
        <v>7</v>
      </c>
      <c r="C272" s="5">
        <v>766</v>
      </c>
      <c r="D272" s="6">
        <v>43831</v>
      </c>
      <c r="E272" s="5"/>
      <c r="F272" s="7"/>
    </row>
    <row r="273" spans="1:6" x14ac:dyDescent="0.3">
      <c r="A273" s="8">
        <v>644686</v>
      </c>
      <c r="B273" s="9" t="s">
        <v>7</v>
      </c>
      <c r="C273" s="13">
        <v>2992</v>
      </c>
      <c r="D273" s="10">
        <v>43475</v>
      </c>
      <c r="E273" s="9"/>
      <c r="F273" s="11"/>
    </row>
    <row r="274" spans="1:6" x14ac:dyDescent="0.3">
      <c r="A274" s="4">
        <v>881771</v>
      </c>
      <c r="B274" s="5" t="s">
        <v>7</v>
      </c>
      <c r="C274" s="12">
        <v>2157</v>
      </c>
      <c r="D274" s="6">
        <v>43842</v>
      </c>
      <c r="E274" s="5"/>
      <c r="F274" s="7"/>
    </row>
    <row r="275" spans="1:6" x14ac:dyDescent="0.3">
      <c r="A275" s="8">
        <v>517456</v>
      </c>
      <c r="B275" s="9" t="s">
        <v>7</v>
      </c>
      <c r="C275" s="9">
        <v>677</v>
      </c>
      <c r="D275" s="10">
        <v>43833</v>
      </c>
      <c r="E275" s="9"/>
      <c r="F275" s="11"/>
    </row>
    <row r="276" spans="1:6" x14ac:dyDescent="0.3">
      <c r="A276" s="4">
        <v>433556</v>
      </c>
      <c r="B276" s="5" t="s">
        <v>7</v>
      </c>
      <c r="C276" s="12">
        <v>1773</v>
      </c>
      <c r="D276" s="6">
        <v>43834</v>
      </c>
      <c r="E276" s="5"/>
      <c r="F276" s="7"/>
    </row>
    <row r="277" spans="1:6" x14ac:dyDescent="0.3">
      <c r="A277" s="8">
        <v>741765</v>
      </c>
      <c r="B277" s="9" t="s">
        <v>7</v>
      </c>
      <c r="C277" s="13">
        <v>2420</v>
      </c>
      <c r="D277" s="10">
        <v>43839</v>
      </c>
      <c r="E277" s="9"/>
      <c r="F277" s="11"/>
    </row>
    <row r="278" spans="1:6" x14ac:dyDescent="0.3">
      <c r="A278" s="4">
        <v>533611</v>
      </c>
      <c r="B278" s="5" t="s">
        <v>7</v>
      </c>
      <c r="C278" s="12">
        <v>2734</v>
      </c>
      <c r="D278" s="6">
        <v>43840</v>
      </c>
      <c r="E278" s="5"/>
      <c r="F278" s="7"/>
    </row>
    <row r="279" spans="1:6" x14ac:dyDescent="0.3">
      <c r="A279" s="8">
        <v>347412</v>
      </c>
      <c r="B279" s="9" t="s">
        <v>7</v>
      </c>
      <c r="C279" s="13">
        <v>1715</v>
      </c>
      <c r="D279" s="10">
        <v>43475</v>
      </c>
      <c r="E279" s="9"/>
      <c r="F279" s="11"/>
    </row>
    <row r="280" spans="1:6" x14ac:dyDescent="0.3">
      <c r="A280" s="4">
        <v>469636</v>
      </c>
      <c r="B280" s="5" t="s">
        <v>7</v>
      </c>
      <c r="C280" s="12">
        <v>1186</v>
      </c>
      <c r="D280" s="6">
        <v>43477</v>
      </c>
      <c r="E280" s="5"/>
      <c r="F280" s="7"/>
    </row>
    <row r="281" spans="1:6" x14ac:dyDescent="0.3">
      <c r="A281" s="8">
        <v>200053</v>
      </c>
      <c r="B281" s="9" t="s">
        <v>7</v>
      </c>
      <c r="C281" s="13">
        <v>2661</v>
      </c>
      <c r="D281" s="10">
        <v>43835</v>
      </c>
      <c r="E281" s="9"/>
      <c r="F281" s="11"/>
    </row>
    <row r="282" spans="1:6" x14ac:dyDescent="0.3">
      <c r="A282" s="4">
        <v>348844</v>
      </c>
      <c r="B282" s="5" t="s">
        <v>7</v>
      </c>
      <c r="C282" s="5">
        <v>983</v>
      </c>
      <c r="D282" s="6">
        <v>43831</v>
      </c>
      <c r="E282" s="5"/>
      <c r="F282" s="7"/>
    </row>
    <row r="283" spans="1:6" x14ac:dyDescent="0.3">
      <c r="A283" s="8">
        <v>541297</v>
      </c>
      <c r="B283" s="9" t="s">
        <v>7</v>
      </c>
      <c r="C283" s="13">
        <v>1298</v>
      </c>
      <c r="D283" s="10">
        <v>43832</v>
      </c>
      <c r="E283" s="9"/>
      <c r="F283" s="11"/>
    </row>
    <row r="284" spans="1:6" x14ac:dyDescent="0.3">
      <c r="A284" s="4">
        <v>280321</v>
      </c>
      <c r="B284" s="5" t="s">
        <v>7</v>
      </c>
      <c r="C284" s="5">
        <v>604</v>
      </c>
      <c r="D284" s="6">
        <v>43836</v>
      </c>
      <c r="E284" s="5"/>
      <c r="F284" s="7"/>
    </row>
    <row r="285" spans="1:6" x14ac:dyDescent="0.3">
      <c r="A285" s="8">
        <v>434964</v>
      </c>
      <c r="B285" s="9" t="s">
        <v>7</v>
      </c>
      <c r="C285" s="13">
        <v>2255</v>
      </c>
      <c r="D285" s="10">
        <v>43837</v>
      </c>
      <c r="E285" s="9"/>
      <c r="F285" s="11"/>
    </row>
    <row r="286" spans="1:6" x14ac:dyDescent="0.3">
      <c r="A286" s="4">
        <v>505218</v>
      </c>
      <c r="B286" s="5" t="s">
        <v>7</v>
      </c>
      <c r="C286" s="12">
        <v>1249</v>
      </c>
      <c r="D286" s="6">
        <v>43840</v>
      </c>
      <c r="E286" s="5"/>
      <c r="F286" s="7"/>
    </row>
    <row r="287" spans="1:6" x14ac:dyDescent="0.3">
      <c r="A287" s="8">
        <v>715966</v>
      </c>
      <c r="B287" s="9" t="s">
        <v>7</v>
      </c>
      <c r="C287" s="9">
        <v>293</v>
      </c>
      <c r="D287" s="10">
        <v>43832</v>
      </c>
      <c r="E287" s="9"/>
      <c r="F287" s="11"/>
    </row>
    <row r="288" spans="1:6" x14ac:dyDescent="0.3">
      <c r="A288" s="4">
        <v>295198</v>
      </c>
      <c r="B288" s="5" t="s">
        <v>7</v>
      </c>
      <c r="C288" s="12">
        <v>2996</v>
      </c>
      <c r="D288" s="6">
        <v>43475</v>
      </c>
      <c r="E288" s="5"/>
      <c r="F288" s="7"/>
    </row>
    <row r="289" spans="1:6" x14ac:dyDescent="0.3">
      <c r="A289" s="8">
        <v>529423</v>
      </c>
      <c r="B289" s="9" t="s">
        <v>7</v>
      </c>
      <c r="C289" s="13">
        <v>2228</v>
      </c>
      <c r="D289" s="10">
        <v>43831</v>
      </c>
      <c r="E289" s="9"/>
      <c r="F289" s="11"/>
    </row>
    <row r="290" spans="1:6" x14ac:dyDescent="0.3">
      <c r="A290" s="4">
        <v>721311</v>
      </c>
      <c r="B290" s="5" t="s">
        <v>7</v>
      </c>
      <c r="C290" s="12">
        <v>1199</v>
      </c>
      <c r="D290" s="6">
        <v>43834</v>
      </c>
      <c r="E290" s="5"/>
      <c r="F290" s="7"/>
    </row>
    <row r="291" spans="1:6" x14ac:dyDescent="0.3">
      <c r="A291" s="8">
        <v>205221</v>
      </c>
      <c r="B291" s="9" t="s">
        <v>7</v>
      </c>
      <c r="C291" s="9">
        <v>200</v>
      </c>
      <c r="D291" s="10">
        <v>43835</v>
      </c>
      <c r="E291" s="9"/>
      <c r="F291" s="11"/>
    </row>
    <row r="292" spans="1:6" x14ac:dyDescent="0.3">
      <c r="A292" s="4">
        <v>397049</v>
      </c>
      <c r="B292" s="5" t="s">
        <v>7</v>
      </c>
      <c r="C292" s="5">
        <v>388</v>
      </c>
      <c r="D292" s="6">
        <v>43839</v>
      </c>
      <c r="E292" s="5"/>
      <c r="F292" s="7"/>
    </row>
    <row r="293" spans="1:6" x14ac:dyDescent="0.3">
      <c r="A293" s="8">
        <v>164574</v>
      </c>
      <c r="B293" s="9" t="s">
        <v>7</v>
      </c>
      <c r="C293" s="13">
        <v>1727</v>
      </c>
      <c r="D293" s="10">
        <v>43475</v>
      </c>
      <c r="E293" s="9"/>
      <c r="F293" s="11"/>
    </row>
    <row r="294" spans="1:6" x14ac:dyDescent="0.3">
      <c r="A294" s="4">
        <v>138137</v>
      </c>
      <c r="B294" s="5" t="s">
        <v>7</v>
      </c>
      <c r="C294" s="12">
        <v>2300</v>
      </c>
      <c r="D294" s="6">
        <v>43842</v>
      </c>
      <c r="E294" s="5"/>
      <c r="F294" s="7"/>
    </row>
    <row r="295" spans="1:6" x14ac:dyDescent="0.3">
      <c r="A295" s="8">
        <v>894001</v>
      </c>
      <c r="B295" s="9" t="s">
        <v>7</v>
      </c>
      <c r="C295" s="9">
        <v>546</v>
      </c>
      <c r="D295" s="10">
        <v>43840</v>
      </c>
      <c r="E295" s="9"/>
      <c r="F295" s="11"/>
    </row>
    <row r="296" spans="1:6" x14ac:dyDescent="0.3">
      <c r="A296" s="4">
        <v>605154</v>
      </c>
      <c r="B296" s="5" t="s">
        <v>7</v>
      </c>
      <c r="C296" s="12">
        <v>1368</v>
      </c>
      <c r="D296" s="6">
        <v>43832</v>
      </c>
      <c r="E296" s="5"/>
      <c r="F296" s="7"/>
    </row>
    <row r="297" spans="1:6" x14ac:dyDescent="0.3">
      <c r="A297" s="8">
        <v>736328</v>
      </c>
      <c r="B297" s="9" t="s">
        <v>8</v>
      </c>
      <c r="C297" s="13">
        <v>2750</v>
      </c>
      <c r="D297" s="10">
        <v>43832</v>
      </c>
      <c r="E297" s="9"/>
      <c r="F297" s="11"/>
    </row>
    <row r="298" spans="1:6" x14ac:dyDescent="0.3">
      <c r="A298" s="4">
        <v>731074</v>
      </c>
      <c r="B298" s="5" t="s">
        <v>8</v>
      </c>
      <c r="C298" s="12">
        <v>1953</v>
      </c>
      <c r="D298" s="6">
        <v>43834</v>
      </c>
      <c r="E298" s="5"/>
      <c r="F298" s="7"/>
    </row>
    <row r="299" spans="1:6" x14ac:dyDescent="0.3">
      <c r="A299" s="8">
        <v>739483</v>
      </c>
      <c r="B299" s="9" t="s">
        <v>8</v>
      </c>
      <c r="C299" s="13">
        <v>4220</v>
      </c>
      <c r="D299" s="10">
        <v>43834</v>
      </c>
      <c r="E299" s="9"/>
      <c r="F299" s="11"/>
    </row>
    <row r="300" spans="1:6" x14ac:dyDescent="0.3">
      <c r="A300" s="4">
        <v>609228</v>
      </c>
      <c r="B300" s="5" t="s">
        <v>8</v>
      </c>
      <c r="C300" s="12">
        <v>1899</v>
      </c>
      <c r="D300" s="6">
        <v>43836</v>
      </c>
      <c r="E300" s="5"/>
      <c r="F300" s="7"/>
    </row>
    <row r="301" spans="1:6" x14ac:dyDescent="0.3">
      <c r="A301" s="8">
        <v>754791</v>
      </c>
      <c r="B301" s="9" t="s">
        <v>8</v>
      </c>
      <c r="C301" s="13">
        <v>1686</v>
      </c>
      <c r="D301" s="10">
        <v>43837</v>
      </c>
      <c r="E301" s="9"/>
      <c r="F301" s="11"/>
    </row>
    <row r="302" spans="1:6" x14ac:dyDescent="0.3">
      <c r="A302" s="4">
        <v>348619</v>
      </c>
      <c r="B302" s="5" t="s">
        <v>8</v>
      </c>
      <c r="C302" s="12">
        <v>2141</v>
      </c>
      <c r="D302" s="6">
        <v>43838</v>
      </c>
      <c r="E302" s="5"/>
      <c r="F302" s="7"/>
    </row>
    <row r="303" spans="1:6" x14ac:dyDescent="0.3">
      <c r="A303" s="8">
        <v>170867</v>
      </c>
      <c r="B303" s="9" t="s">
        <v>8</v>
      </c>
      <c r="C303" s="13">
        <v>1143</v>
      </c>
      <c r="D303" s="10">
        <v>43840</v>
      </c>
      <c r="E303" s="9"/>
      <c r="F303" s="11"/>
    </row>
    <row r="304" spans="1:6" x14ac:dyDescent="0.3">
      <c r="A304" s="4">
        <v>183779</v>
      </c>
      <c r="B304" s="5" t="s">
        <v>8</v>
      </c>
      <c r="C304" s="5">
        <v>615</v>
      </c>
      <c r="D304" s="6">
        <v>43842</v>
      </c>
      <c r="E304" s="5"/>
      <c r="F304" s="7"/>
    </row>
    <row r="305" spans="1:6" x14ac:dyDescent="0.3">
      <c r="A305" s="8">
        <v>304546</v>
      </c>
      <c r="B305" s="9" t="s">
        <v>8</v>
      </c>
      <c r="C305" s="13">
        <v>1989</v>
      </c>
      <c r="D305" s="10">
        <v>43474</v>
      </c>
      <c r="E305" s="9"/>
      <c r="F305" s="11"/>
    </row>
    <row r="306" spans="1:6" x14ac:dyDescent="0.3">
      <c r="A306" s="4">
        <v>182735</v>
      </c>
      <c r="B306" s="5" t="s">
        <v>8</v>
      </c>
      <c r="C306" s="5">
        <v>321</v>
      </c>
      <c r="D306" s="6">
        <v>43476</v>
      </c>
      <c r="E306" s="5"/>
      <c r="F306" s="7"/>
    </row>
    <row r="307" spans="1:6" x14ac:dyDescent="0.3">
      <c r="A307" s="8">
        <v>150101</v>
      </c>
      <c r="B307" s="9" t="s">
        <v>8</v>
      </c>
      <c r="C307" s="9">
        <v>259</v>
      </c>
      <c r="D307" s="10">
        <v>43833</v>
      </c>
      <c r="E307" s="9"/>
      <c r="F307" s="11"/>
    </row>
    <row r="308" spans="1:6" x14ac:dyDescent="0.3">
      <c r="A308" s="4">
        <v>604462</v>
      </c>
      <c r="B308" s="5" t="s">
        <v>8</v>
      </c>
      <c r="C308" s="12">
        <v>1101</v>
      </c>
      <c r="D308" s="6">
        <v>43833</v>
      </c>
      <c r="E308" s="5"/>
      <c r="F308" s="7"/>
    </row>
    <row r="309" spans="1:6" x14ac:dyDescent="0.3">
      <c r="A309" s="8">
        <v>655952</v>
      </c>
      <c r="B309" s="9" t="s">
        <v>8</v>
      </c>
      <c r="C309" s="13">
        <v>2276</v>
      </c>
      <c r="D309" s="10">
        <v>43835</v>
      </c>
      <c r="E309" s="9"/>
      <c r="F309" s="11"/>
    </row>
    <row r="310" spans="1:6" x14ac:dyDescent="0.3">
      <c r="A310" s="4">
        <v>253215</v>
      </c>
      <c r="B310" s="5" t="s">
        <v>8</v>
      </c>
      <c r="C310" s="12">
        <v>2966</v>
      </c>
      <c r="D310" s="6">
        <v>43475</v>
      </c>
      <c r="E310" s="5"/>
      <c r="F310" s="7"/>
    </row>
    <row r="311" spans="1:6" x14ac:dyDescent="0.3">
      <c r="A311" s="8">
        <v>734809</v>
      </c>
      <c r="B311" s="9" t="s">
        <v>8</v>
      </c>
      <c r="C311" s="13">
        <v>1236</v>
      </c>
      <c r="D311" s="10">
        <v>43841</v>
      </c>
      <c r="E311" s="9"/>
      <c r="F311" s="11"/>
    </row>
    <row r="312" spans="1:6" x14ac:dyDescent="0.3">
      <c r="A312" s="4">
        <v>544809</v>
      </c>
      <c r="B312" s="5" t="s">
        <v>8</v>
      </c>
      <c r="C312" s="5">
        <v>941</v>
      </c>
      <c r="D312" s="6">
        <v>43841</v>
      </c>
      <c r="E312" s="5"/>
      <c r="F312" s="7"/>
    </row>
    <row r="313" spans="1:6" x14ac:dyDescent="0.3">
      <c r="A313" s="8">
        <v>580583</v>
      </c>
      <c r="B313" s="9" t="s">
        <v>8</v>
      </c>
      <c r="C313" s="13">
        <v>1916</v>
      </c>
      <c r="D313" s="10">
        <v>43842</v>
      </c>
      <c r="E313" s="9"/>
      <c r="F313" s="11"/>
    </row>
    <row r="314" spans="1:6" x14ac:dyDescent="0.3">
      <c r="A314" s="4">
        <v>283163</v>
      </c>
      <c r="B314" s="5" t="s">
        <v>8</v>
      </c>
      <c r="C314" s="12">
        <v>1865</v>
      </c>
      <c r="D314" s="6">
        <v>43832</v>
      </c>
      <c r="E314" s="5"/>
      <c r="F314" s="7"/>
    </row>
    <row r="315" spans="1:6" x14ac:dyDescent="0.3">
      <c r="A315" s="8">
        <v>558408</v>
      </c>
      <c r="B315" s="9" t="s">
        <v>8</v>
      </c>
      <c r="C315" s="13">
        <v>1074</v>
      </c>
      <c r="D315" s="10">
        <v>43834</v>
      </c>
      <c r="E315" s="9"/>
      <c r="F315" s="11"/>
    </row>
    <row r="316" spans="1:6" x14ac:dyDescent="0.3">
      <c r="A316" s="4">
        <v>788478</v>
      </c>
      <c r="B316" s="5" t="s">
        <v>8</v>
      </c>
      <c r="C316" s="12">
        <v>1907</v>
      </c>
      <c r="D316" s="6">
        <v>43839</v>
      </c>
      <c r="E316" s="5"/>
      <c r="F316" s="7"/>
    </row>
    <row r="317" spans="1:6" x14ac:dyDescent="0.3">
      <c r="A317" s="8">
        <v>397008</v>
      </c>
      <c r="B317" s="9" t="s">
        <v>8</v>
      </c>
      <c r="C317" s="9">
        <v>671</v>
      </c>
      <c r="D317" s="10">
        <v>43475</v>
      </c>
      <c r="E317" s="9"/>
      <c r="F317" s="11"/>
    </row>
    <row r="318" spans="1:6" x14ac:dyDescent="0.3">
      <c r="A318" s="4">
        <v>733366</v>
      </c>
      <c r="B318" s="5" t="s">
        <v>8</v>
      </c>
      <c r="C318" s="12">
        <v>1778</v>
      </c>
      <c r="D318" s="6">
        <v>43477</v>
      </c>
      <c r="E318" s="5"/>
      <c r="F318" s="7"/>
    </row>
    <row r="319" spans="1:6" x14ac:dyDescent="0.3">
      <c r="A319" s="8">
        <v>602865</v>
      </c>
      <c r="B319" s="9" t="s">
        <v>8</v>
      </c>
      <c r="C319" s="13">
        <v>1683</v>
      </c>
      <c r="D319" s="10">
        <v>43837</v>
      </c>
      <c r="E319" s="9"/>
      <c r="F319" s="11"/>
    </row>
    <row r="320" spans="1:6" x14ac:dyDescent="0.3">
      <c r="A320" s="4">
        <v>304458</v>
      </c>
      <c r="B320" s="5" t="s">
        <v>8</v>
      </c>
      <c r="C320" s="12">
        <v>1123</v>
      </c>
      <c r="D320" s="6">
        <v>43838</v>
      </c>
      <c r="E320" s="5"/>
      <c r="F320" s="7"/>
    </row>
    <row r="321" spans="1:6" x14ac:dyDescent="0.3">
      <c r="A321" s="8">
        <v>151329</v>
      </c>
      <c r="B321" s="9" t="s">
        <v>8</v>
      </c>
      <c r="C321" s="13">
        <v>1159</v>
      </c>
      <c r="D321" s="10">
        <v>43475</v>
      </c>
      <c r="E321" s="9"/>
      <c r="F321" s="11"/>
    </row>
    <row r="322" spans="1:6" x14ac:dyDescent="0.3">
      <c r="A322" s="4">
        <v>357838</v>
      </c>
      <c r="B322" s="5" t="s">
        <v>8</v>
      </c>
      <c r="C322" s="12">
        <v>1350</v>
      </c>
      <c r="D322" s="6">
        <v>43832</v>
      </c>
      <c r="E322" s="5"/>
      <c r="F322" s="7"/>
    </row>
    <row r="323" spans="1:6" x14ac:dyDescent="0.3">
      <c r="A323" s="8">
        <v>399302</v>
      </c>
      <c r="B323" s="9" t="s">
        <v>8</v>
      </c>
      <c r="C323" s="9">
        <v>552</v>
      </c>
      <c r="D323" s="10">
        <v>43838</v>
      </c>
      <c r="E323" s="9"/>
      <c r="F323" s="11"/>
    </row>
    <row r="324" spans="1:6" x14ac:dyDescent="0.3">
      <c r="A324" s="4">
        <v>117166</v>
      </c>
      <c r="B324" s="5" t="s">
        <v>8</v>
      </c>
      <c r="C324" s="12">
        <v>1228</v>
      </c>
      <c r="D324" s="6">
        <v>43475</v>
      </c>
      <c r="E324" s="5"/>
      <c r="F324" s="7"/>
    </row>
    <row r="325" spans="1:6" x14ac:dyDescent="0.3">
      <c r="A325" s="8">
        <v>707082</v>
      </c>
      <c r="B325" s="9" t="s">
        <v>8</v>
      </c>
      <c r="C325" s="13">
        <v>1250</v>
      </c>
      <c r="D325" s="10">
        <v>43842</v>
      </c>
      <c r="E325" s="9"/>
      <c r="F325" s="11"/>
    </row>
    <row r="326" spans="1:6" x14ac:dyDescent="0.3">
      <c r="A326" s="4">
        <v>131249</v>
      </c>
      <c r="B326" s="5" t="s">
        <v>8</v>
      </c>
      <c r="C326" s="12">
        <v>1988</v>
      </c>
      <c r="D326" s="6">
        <v>43831</v>
      </c>
      <c r="E326" s="5"/>
      <c r="F326" s="7"/>
    </row>
    <row r="327" spans="1:6" x14ac:dyDescent="0.3">
      <c r="A327" s="8">
        <v>551372</v>
      </c>
      <c r="B327" s="9" t="s">
        <v>8</v>
      </c>
      <c r="C327" s="13">
        <v>1679</v>
      </c>
      <c r="D327" s="10">
        <v>43839</v>
      </c>
      <c r="E327" s="9"/>
      <c r="F327" s="11"/>
    </row>
    <row r="328" spans="1:6" x14ac:dyDescent="0.3">
      <c r="A328" s="4">
        <v>698573</v>
      </c>
      <c r="B328" s="5" t="s">
        <v>8</v>
      </c>
      <c r="C328" s="5">
        <v>727</v>
      </c>
      <c r="D328" s="6">
        <v>43475</v>
      </c>
      <c r="E328" s="5"/>
      <c r="F328" s="7"/>
    </row>
    <row r="329" spans="1:6" x14ac:dyDescent="0.3">
      <c r="A329" s="8">
        <v>504962</v>
      </c>
      <c r="B329" s="9" t="s">
        <v>8</v>
      </c>
      <c r="C329" s="13">
        <v>1403</v>
      </c>
      <c r="D329" s="10">
        <v>43475</v>
      </c>
      <c r="E329" s="9"/>
      <c r="F329" s="11"/>
    </row>
    <row r="330" spans="1:6" x14ac:dyDescent="0.3">
      <c r="A330" s="4">
        <v>657776</v>
      </c>
      <c r="B330" s="5" t="s">
        <v>8</v>
      </c>
      <c r="C330" s="12">
        <v>2076</v>
      </c>
      <c r="D330" s="6">
        <v>43475</v>
      </c>
      <c r="E330" s="5"/>
      <c r="F330" s="7"/>
    </row>
    <row r="331" spans="1:6" x14ac:dyDescent="0.3">
      <c r="A331" s="8">
        <v>691342</v>
      </c>
      <c r="B331" s="9" t="s">
        <v>8</v>
      </c>
      <c r="C331" s="13">
        <v>1135</v>
      </c>
      <c r="D331" s="10">
        <v>43836</v>
      </c>
      <c r="E331" s="9"/>
      <c r="F331" s="11"/>
    </row>
    <row r="332" spans="1:6" x14ac:dyDescent="0.3">
      <c r="A332" s="4">
        <v>493427</v>
      </c>
      <c r="B332" s="5" t="s">
        <v>8</v>
      </c>
      <c r="C332" s="12">
        <v>1645</v>
      </c>
      <c r="D332" s="6">
        <v>43835</v>
      </c>
      <c r="E332" s="5"/>
      <c r="F332" s="7"/>
    </row>
    <row r="333" spans="1:6" x14ac:dyDescent="0.3">
      <c r="A333" s="8">
        <v>271981</v>
      </c>
      <c r="B333" s="9" t="s">
        <v>8</v>
      </c>
      <c r="C333" s="13">
        <v>2876</v>
      </c>
      <c r="D333" s="10">
        <v>43839</v>
      </c>
      <c r="E333" s="9"/>
      <c r="F333" s="11"/>
    </row>
    <row r="334" spans="1:6" x14ac:dyDescent="0.3">
      <c r="A334" s="4">
        <v>766207</v>
      </c>
      <c r="B334" s="5" t="s">
        <v>8</v>
      </c>
      <c r="C334" s="5">
        <v>994</v>
      </c>
      <c r="D334" s="6">
        <v>43474</v>
      </c>
      <c r="E334" s="5"/>
      <c r="F334" s="7"/>
    </row>
    <row r="335" spans="1:6" x14ac:dyDescent="0.3">
      <c r="A335" s="8">
        <v>653226</v>
      </c>
      <c r="B335" s="9" t="s">
        <v>8</v>
      </c>
      <c r="C335" s="13">
        <v>1118</v>
      </c>
      <c r="D335" s="10">
        <v>43841</v>
      </c>
      <c r="E335" s="9"/>
      <c r="F335" s="11"/>
    </row>
    <row r="336" spans="1:6" x14ac:dyDescent="0.3">
      <c r="A336" s="4">
        <v>560670</v>
      </c>
      <c r="B336" s="5" t="s">
        <v>8</v>
      </c>
      <c r="C336" s="12">
        <v>1372</v>
      </c>
      <c r="D336" s="6">
        <v>43842</v>
      </c>
      <c r="E336" s="5"/>
      <c r="F336" s="7"/>
    </row>
    <row r="337" spans="1:6" x14ac:dyDescent="0.3">
      <c r="A337" s="8">
        <v>786700</v>
      </c>
      <c r="B337" s="9" t="s">
        <v>8</v>
      </c>
      <c r="C337" s="13">
        <v>1282</v>
      </c>
      <c r="D337" s="10">
        <v>43836</v>
      </c>
      <c r="E337" s="9"/>
      <c r="F337" s="11"/>
    </row>
    <row r="338" spans="1:6" x14ac:dyDescent="0.3">
      <c r="A338" s="4">
        <v>137921</v>
      </c>
      <c r="B338" s="5" t="s">
        <v>8</v>
      </c>
      <c r="C338" s="5">
        <v>708</v>
      </c>
      <c r="D338" s="6">
        <v>43836</v>
      </c>
      <c r="E338" s="5"/>
      <c r="F338" s="7"/>
    </row>
    <row r="339" spans="1:6" x14ac:dyDescent="0.3">
      <c r="A339" s="8">
        <v>755930</v>
      </c>
      <c r="B339" s="9" t="s">
        <v>8</v>
      </c>
      <c r="C339" s="13">
        <v>2907</v>
      </c>
      <c r="D339" s="10">
        <v>43836</v>
      </c>
      <c r="E339" s="9"/>
      <c r="F339" s="11"/>
    </row>
    <row r="340" spans="1:6" x14ac:dyDescent="0.3">
      <c r="A340" s="4">
        <v>277131</v>
      </c>
      <c r="B340" s="5" t="s">
        <v>8</v>
      </c>
      <c r="C340" s="12">
        <v>1366</v>
      </c>
      <c r="D340" s="6">
        <v>43836</v>
      </c>
      <c r="E340" s="5"/>
      <c r="F340" s="7"/>
    </row>
    <row r="341" spans="1:6" x14ac:dyDescent="0.3">
      <c r="A341" s="8">
        <v>235897</v>
      </c>
      <c r="B341" s="9" t="s">
        <v>8</v>
      </c>
      <c r="C341" s="13">
        <v>2460</v>
      </c>
      <c r="D341" s="10">
        <v>43836</v>
      </c>
      <c r="E341" s="9"/>
      <c r="F341" s="11"/>
    </row>
    <row r="342" spans="1:6" x14ac:dyDescent="0.3">
      <c r="A342" s="4">
        <v>872307</v>
      </c>
      <c r="B342" s="5" t="s">
        <v>8</v>
      </c>
      <c r="C342" s="12">
        <v>1520</v>
      </c>
      <c r="D342" s="6">
        <v>43841</v>
      </c>
      <c r="E342" s="5"/>
      <c r="F342" s="7"/>
    </row>
    <row r="343" spans="1:6" x14ac:dyDescent="0.3">
      <c r="A343" s="8">
        <v>103888</v>
      </c>
      <c r="B343" s="9" t="s">
        <v>8</v>
      </c>
      <c r="C343" s="9">
        <v>711</v>
      </c>
      <c r="D343" s="10">
        <v>43842</v>
      </c>
      <c r="E343" s="9"/>
      <c r="F343" s="11"/>
    </row>
    <row r="344" spans="1:6" x14ac:dyDescent="0.3">
      <c r="A344" s="4">
        <v>545954</v>
      </c>
      <c r="B344" s="5" t="s">
        <v>8</v>
      </c>
      <c r="C344" s="12">
        <v>1375</v>
      </c>
      <c r="D344" s="6">
        <v>43477</v>
      </c>
      <c r="E344" s="5"/>
      <c r="F344" s="7"/>
    </row>
    <row r="345" spans="1:6" x14ac:dyDescent="0.3">
      <c r="A345" s="8">
        <v>480891</v>
      </c>
      <c r="B345" s="9" t="s">
        <v>8</v>
      </c>
      <c r="C345" s="9">
        <v>635</v>
      </c>
      <c r="D345" s="10">
        <v>43842</v>
      </c>
      <c r="E345" s="9"/>
      <c r="F345" s="11"/>
    </row>
    <row r="346" spans="1:6" x14ac:dyDescent="0.3">
      <c r="A346" s="4">
        <v>444725</v>
      </c>
      <c r="B346" s="5" t="s">
        <v>8</v>
      </c>
      <c r="C346" s="12">
        <v>2071</v>
      </c>
      <c r="D346" s="6">
        <v>43839</v>
      </c>
      <c r="E346" s="5"/>
      <c r="F346" s="7"/>
    </row>
    <row r="347" spans="1:6" x14ac:dyDescent="0.3">
      <c r="A347" s="8">
        <v>131700</v>
      </c>
      <c r="B347" s="9" t="s">
        <v>8</v>
      </c>
      <c r="C347" s="13">
        <v>1269</v>
      </c>
      <c r="D347" s="10">
        <v>43840</v>
      </c>
      <c r="E347" s="9"/>
      <c r="F347" s="11"/>
    </row>
    <row r="348" spans="1:6" x14ac:dyDescent="0.3">
      <c r="A348" s="4">
        <v>256775</v>
      </c>
      <c r="B348" s="5" t="s">
        <v>8</v>
      </c>
      <c r="C348" s="5">
        <v>970</v>
      </c>
      <c r="D348" s="6">
        <v>43476</v>
      </c>
      <c r="E348" s="5"/>
      <c r="F348" s="7"/>
    </row>
    <row r="349" spans="1:6" x14ac:dyDescent="0.3">
      <c r="A349" s="8">
        <v>686661</v>
      </c>
      <c r="B349" s="9" t="s">
        <v>8</v>
      </c>
      <c r="C349" s="13">
        <v>1694</v>
      </c>
      <c r="D349" s="10">
        <v>43841</v>
      </c>
      <c r="E349" s="9"/>
      <c r="F349" s="11"/>
    </row>
    <row r="350" spans="1:6" x14ac:dyDescent="0.3">
      <c r="A350" s="4">
        <v>842675</v>
      </c>
      <c r="B350" s="5" t="s">
        <v>8</v>
      </c>
      <c r="C350" s="12">
        <v>1038</v>
      </c>
      <c r="D350" s="6">
        <v>43836</v>
      </c>
      <c r="E350" s="5"/>
      <c r="F350" s="7"/>
    </row>
    <row r="351" spans="1:6" x14ac:dyDescent="0.3">
      <c r="A351" s="8">
        <v>571542</v>
      </c>
      <c r="B351" s="9" t="s">
        <v>8</v>
      </c>
      <c r="C351" s="13">
        <v>1631</v>
      </c>
      <c r="D351" s="10">
        <v>43837</v>
      </c>
      <c r="E351" s="9"/>
      <c r="F351" s="11"/>
    </row>
    <row r="352" spans="1:6" x14ac:dyDescent="0.3">
      <c r="A352" s="4">
        <v>581556</v>
      </c>
      <c r="B352" s="5" t="s">
        <v>8</v>
      </c>
      <c r="C352" s="5">
        <v>306</v>
      </c>
      <c r="D352" s="6">
        <v>43477</v>
      </c>
      <c r="E352" s="5"/>
      <c r="F352" s="7"/>
    </row>
    <row r="353" spans="1:6" x14ac:dyDescent="0.3">
      <c r="A353" s="8">
        <v>884057</v>
      </c>
      <c r="B353" s="9" t="s">
        <v>8</v>
      </c>
      <c r="C353" s="9">
        <v>579</v>
      </c>
      <c r="D353" s="10">
        <v>43831</v>
      </c>
      <c r="E353" s="9"/>
      <c r="F353" s="11"/>
    </row>
    <row r="354" spans="1:6" x14ac:dyDescent="0.3">
      <c r="A354" s="4">
        <v>761022</v>
      </c>
      <c r="B354" s="5" t="s">
        <v>8</v>
      </c>
      <c r="C354" s="12">
        <v>2240</v>
      </c>
      <c r="D354" s="6">
        <v>43832</v>
      </c>
      <c r="E354" s="5"/>
      <c r="F354" s="7"/>
    </row>
    <row r="355" spans="1:6" x14ac:dyDescent="0.3">
      <c r="A355" s="8">
        <v>215670</v>
      </c>
      <c r="B355" s="9" t="s">
        <v>8</v>
      </c>
      <c r="C355" s="13">
        <v>2993</v>
      </c>
      <c r="D355" s="10">
        <v>43833</v>
      </c>
      <c r="E355" s="9"/>
      <c r="F355" s="11"/>
    </row>
    <row r="356" spans="1:6" x14ac:dyDescent="0.3">
      <c r="A356" s="4">
        <v>272552</v>
      </c>
      <c r="B356" s="5" t="s">
        <v>8</v>
      </c>
      <c r="C356" s="12">
        <v>3521</v>
      </c>
      <c r="D356" s="6">
        <v>43834</v>
      </c>
      <c r="E356" s="5"/>
      <c r="F356" s="7"/>
    </row>
    <row r="357" spans="1:6" x14ac:dyDescent="0.3">
      <c r="A357" s="8">
        <v>120233</v>
      </c>
      <c r="B357" s="9" t="s">
        <v>8</v>
      </c>
      <c r="C357" s="13">
        <v>2039</v>
      </c>
      <c r="D357" s="10">
        <v>43835</v>
      </c>
      <c r="E357" s="9"/>
      <c r="F357" s="11"/>
    </row>
    <row r="358" spans="1:6" x14ac:dyDescent="0.3">
      <c r="A358" s="4">
        <v>702523</v>
      </c>
      <c r="B358" s="5" t="s">
        <v>8</v>
      </c>
      <c r="C358" s="12">
        <v>2574</v>
      </c>
      <c r="D358" s="6">
        <v>43838</v>
      </c>
      <c r="E358" s="5"/>
      <c r="F358" s="7"/>
    </row>
    <row r="359" spans="1:6" x14ac:dyDescent="0.3">
      <c r="A359" s="8">
        <v>267107</v>
      </c>
      <c r="B359" s="9" t="s">
        <v>8</v>
      </c>
      <c r="C359" s="9">
        <v>707</v>
      </c>
      <c r="D359" s="10">
        <v>43839</v>
      </c>
      <c r="E359" s="9"/>
      <c r="F359" s="11"/>
    </row>
    <row r="360" spans="1:6" x14ac:dyDescent="0.3">
      <c r="A360" s="4">
        <v>190154</v>
      </c>
      <c r="B360" s="5" t="s">
        <v>8</v>
      </c>
      <c r="C360" s="12">
        <v>2072</v>
      </c>
      <c r="D360" s="6">
        <v>43842</v>
      </c>
      <c r="E360" s="5"/>
      <c r="F360" s="7"/>
    </row>
    <row r="361" spans="1:6" x14ac:dyDescent="0.3">
      <c r="A361" s="8">
        <v>681348</v>
      </c>
      <c r="B361" s="9" t="s">
        <v>8</v>
      </c>
      <c r="C361" s="9">
        <v>853</v>
      </c>
      <c r="D361" s="10">
        <v>43842</v>
      </c>
      <c r="E361" s="9"/>
      <c r="F361" s="11"/>
    </row>
    <row r="362" spans="1:6" x14ac:dyDescent="0.3">
      <c r="A362" s="4">
        <v>104326</v>
      </c>
      <c r="B362" s="5" t="s">
        <v>8</v>
      </c>
      <c r="C362" s="12">
        <v>3200</v>
      </c>
      <c r="D362" s="6">
        <v>43837</v>
      </c>
      <c r="E362" s="5"/>
      <c r="F362" s="7"/>
    </row>
    <row r="363" spans="1:6" x14ac:dyDescent="0.3">
      <c r="A363" s="8">
        <v>323754</v>
      </c>
      <c r="B363" s="9" t="s">
        <v>8</v>
      </c>
      <c r="C363" s="9">
        <v>472</v>
      </c>
      <c r="D363" s="10">
        <v>43840</v>
      </c>
      <c r="E363" s="9"/>
      <c r="F363" s="11"/>
    </row>
    <row r="364" spans="1:6" x14ac:dyDescent="0.3">
      <c r="A364" s="4">
        <v>382237</v>
      </c>
      <c r="B364" s="5" t="s">
        <v>8</v>
      </c>
      <c r="C364" s="12">
        <v>3165</v>
      </c>
      <c r="D364" s="6">
        <v>43831</v>
      </c>
      <c r="E364" s="5"/>
      <c r="F364" s="7"/>
    </row>
    <row r="365" spans="1:6" x14ac:dyDescent="0.3">
      <c r="A365" s="8">
        <v>424398</v>
      </c>
      <c r="B365" s="9" t="s">
        <v>8</v>
      </c>
      <c r="C365" s="13">
        <v>2629</v>
      </c>
      <c r="D365" s="10">
        <v>43831</v>
      </c>
      <c r="E365" s="9"/>
      <c r="F365" s="11"/>
    </row>
    <row r="366" spans="1:6" x14ac:dyDescent="0.3">
      <c r="A366" s="4">
        <v>821698</v>
      </c>
      <c r="B366" s="5" t="s">
        <v>8</v>
      </c>
      <c r="C366" s="12">
        <v>1433</v>
      </c>
      <c r="D366" s="6">
        <v>43835</v>
      </c>
      <c r="E366" s="5"/>
      <c r="F366" s="7"/>
    </row>
    <row r="367" spans="1:6" x14ac:dyDescent="0.3">
      <c r="A367" s="8">
        <v>550622</v>
      </c>
      <c r="B367" s="9" t="s">
        <v>8</v>
      </c>
      <c r="C367" s="9">
        <v>947</v>
      </c>
      <c r="D367" s="10">
        <v>43474</v>
      </c>
      <c r="E367" s="9"/>
      <c r="F367" s="11"/>
    </row>
    <row r="368" spans="1:6" x14ac:dyDescent="0.3">
      <c r="A368" s="4">
        <v>423355</v>
      </c>
      <c r="B368" s="5" t="s">
        <v>8</v>
      </c>
      <c r="C368" s="5">
        <v>344</v>
      </c>
      <c r="D368" s="6">
        <v>43475</v>
      </c>
      <c r="E368" s="5"/>
      <c r="F368" s="7"/>
    </row>
    <row r="369" spans="1:6" x14ac:dyDescent="0.3">
      <c r="A369" s="8">
        <v>441751</v>
      </c>
      <c r="B369" s="9" t="s">
        <v>8</v>
      </c>
      <c r="C369" s="13">
        <v>2157</v>
      </c>
      <c r="D369" s="10">
        <v>43842</v>
      </c>
      <c r="E369" s="9"/>
      <c r="F369" s="11"/>
    </row>
    <row r="370" spans="1:6" x14ac:dyDescent="0.3">
      <c r="A370" s="4">
        <v>531656</v>
      </c>
      <c r="B370" s="5" t="s">
        <v>8</v>
      </c>
      <c r="C370" s="5">
        <v>270</v>
      </c>
      <c r="D370" s="6">
        <v>43832</v>
      </c>
      <c r="E370" s="5"/>
      <c r="F370" s="7"/>
    </row>
    <row r="371" spans="1:6" x14ac:dyDescent="0.3">
      <c r="A371" s="8">
        <v>261362</v>
      </c>
      <c r="B371" s="9" t="s">
        <v>8</v>
      </c>
      <c r="C371" s="13">
        <v>3422</v>
      </c>
      <c r="D371" s="10">
        <v>43837</v>
      </c>
      <c r="E371" s="9"/>
      <c r="F371" s="11"/>
    </row>
    <row r="372" spans="1:6" x14ac:dyDescent="0.3">
      <c r="A372" s="4">
        <v>723364</v>
      </c>
      <c r="B372" s="5" t="s">
        <v>8</v>
      </c>
      <c r="C372" s="12">
        <v>2734</v>
      </c>
      <c r="D372" s="6">
        <v>43840</v>
      </c>
      <c r="E372" s="5"/>
      <c r="F372" s="7"/>
    </row>
    <row r="373" spans="1:6" x14ac:dyDescent="0.3">
      <c r="A373" s="8">
        <v>519269</v>
      </c>
      <c r="B373" s="9" t="s">
        <v>8</v>
      </c>
      <c r="C373" s="13">
        <v>2548</v>
      </c>
      <c r="D373" s="10">
        <v>43476</v>
      </c>
      <c r="E373" s="9"/>
      <c r="F373" s="11"/>
    </row>
    <row r="374" spans="1:6" x14ac:dyDescent="0.3">
      <c r="A374" s="4">
        <v>410583</v>
      </c>
      <c r="B374" s="5" t="s">
        <v>8</v>
      </c>
      <c r="C374" s="12">
        <v>2761</v>
      </c>
      <c r="D374" s="6">
        <v>43474</v>
      </c>
      <c r="E374" s="5"/>
      <c r="F374" s="7"/>
    </row>
    <row r="375" spans="1:6" x14ac:dyDescent="0.3">
      <c r="A375" s="8">
        <v>665489</v>
      </c>
      <c r="B375" s="9" t="s">
        <v>8</v>
      </c>
      <c r="C375" s="13">
        <v>1659</v>
      </c>
      <c r="D375" s="10">
        <v>43831</v>
      </c>
      <c r="E375" s="9"/>
      <c r="F375" s="11"/>
    </row>
    <row r="376" spans="1:6" x14ac:dyDescent="0.3">
      <c r="A376" s="4">
        <v>479703</v>
      </c>
      <c r="B376" s="5" t="s">
        <v>8</v>
      </c>
      <c r="C376" s="12">
        <v>1190</v>
      </c>
      <c r="D376" s="6">
        <v>43836</v>
      </c>
      <c r="E376" s="5"/>
      <c r="F376" s="7"/>
    </row>
    <row r="377" spans="1:6" x14ac:dyDescent="0.3">
      <c r="A377" s="8">
        <v>148871</v>
      </c>
      <c r="B377" s="9" t="s">
        <v>8</v>
      </c>
      <c r="C377" s="9">
        <v>410</v>
      </c>
      <c r="D377" s="10">
        <v>43840</v>
      </c>
      <c r="E377" s="9"/>
      <c r="F377" s="11"/>
    </row>
    <row r="378" spans="1:6" x14ac:dyDescent="0.3">
      <c r="A378" s="4">
        <v>786473</v>
      </c>
      <c r="B378" s="5" t="s">
        <v>8</v>
      </c>
      <c r="C378" s="12">
        <v>1770</v>
      </c>
      <c r="D378" s="6">
        <v>43477</v>
      </c>
      <c r="E378" s="5"/>
      <c r="F378" s="7"/>
    </row>
    <row r="379" spans="1:6" x14ac:dyDescent="0.3">
      <c r="A379" s="8">
        <v>540063</v>
      </c>
      <c r="B379" s="9" t="s">
        <v>8</v>
      </c>
      <c r="C379" s="13">
        <v>1393</v>
      </c>
      <c r="D379" s="10">
        <v>43840</v>
      </c>
      <c r="E379" s="9"/>
      <c r="F379" s="11"/>
    </row>
    <row r="380" spans="1:6" x14ac:dyDescent="0.3">
      <c r="A380" s="4">
        <v>208984</v>
      </c>
      <c r="B380" s="5" t="s">
        <v>8</v>
      </c>
      <c r="C380" s="12">
        <v>2015</v>
      </c>
      <c r="D380" s="6">
        <v>43477</v>
      </c>
      <c r="E380" s="5"/>
      <c r="F380" s="7"/>
    </row>
    <row r="381" spans="1:6" x14ac:dyDescent="0.3">
      <c r="A381" s="8">
        <v>858624</v>
      </c>
      <c r="B381" s="9" t="s">
        <v>8</v>
      </c>
      <c r="C381" s="9">
        <v>888</v>
      </c>
      <c r="D381" s="10">
        <v>43833</v>
      </c>
      <c r="E381" s="9"/>
      <c r="F381" s="11"/>
    </row>
    <row r="382" spans="1:6" x14ac:dyDescent="0.3">
      <c r="A382" s="4">
        <v>374115</v>
      </c>
      <c r="B382" s="5" t="s">
        <v>8</v>
      </c>
      <c r="C382" s="12">
        <v>2844</v>
      </c>
      <c r="D382" s="6">
        <v>43835</v>
      </c>
      <c r="E382" s="5"/>
      <c r="F382" s="7"/>
    </row>
    <row r="383" spans="1:6" x14ac:dyDescent="0.3">
      <c r="A383" s="8">
        <v>140516</v>
      </c>
      <c r="B383" s="9" t="s">
        <v>8</v>
      </c>
      <c r="C383" s="13">
        <v>2475</v>
      </c>
      <c r="D383" s="10">
        <v>43838</v>
      </c>
      <c r="E383" s="9"/>
      <c r="F383" s="11"/>
    </row>
    <row r="384" spans="1:6" x14ac:dyDescent="0.3">
      <c r="A384" s="4">
        <v>594129</v>
      </c>
      <c r="B384" s="5" t="s">
        <v>8</v>
      </c>
      <c r="C384" s="12">
        <v>1743</v>
      </c>
      <c r="D384" s="6">
        <v>43475</v>
      </c>
      <c r="E384" s="5"/>
      <c r="F384" s="7"/>
    </row>
    <row r="385" spans="1:6" x14ac:dyDescent="0.3">
      <c r="A385" s="8">
        <v>841420</v>
      </c>
      <c r="B385" s="9" t="s">
        <v>8</v>
      </c>
      <c r="C385" s="13">
        <v>2914</v>
      </c>
      <c r="D385" s="10">
        <v>43840</v>
      </c>
      <c r="E385" s="9"/>
      <c r="F385" s="11"/>
    </row>
    <row r="386" spans="1:6" x14ac:dyDescent="0.3">
      <c r="A386" s="4">
        <v>707748</v>
      </c>
      <c r="B386" s="5" t="s">
        <v>8</v>
      </c>
      <c r="C386" s="12">
        <v>1731</v>
      </c>
      <c r="D386" s="6">
        <v>43840</v>
      </c>
      <c r="E386" s="5"/>
      <c r="F386" s="7"/>
    </row>
    <row r="387" spans="1:6" x14ac:dyDescent="0.3">
      <c r="A387" s="8">
        <v>225353</v>
      </c>
      <c r="B387" s="9" t="s">
        <v>8</v>
      </c>
      <c r="C387" s="13">
        <v>1727</v>
      </c>
      <c r="D387" s="10">
        <v>43475</v>
      </c>
      <c r="E387" s="9"/>
      <c r="F387" s="11"/>
    </row>
    <row r="388" spans="1:6" x14ac:dyDescent="0.3">
      <c r="A388" s="4">
        <v>227896</v>
      </c>
      <c r="B388" s="5" t="s">
        <v>8</v>
      </c>
      <c r="C388" s="12">
        <v>1870</v>
      </c>
      <c r="D388" s="6">
        <v>43476</v>
      </c>
      <c r="E388" s="5"/>
      <c r="F388" s="7"/>
    </row>
    <row r="389" spans="1:6" x14ac:dyDescent="0.3">
      <c r="A389" s="8">
        <v>683349</v>
      </c>
      <c r="B389" s="9" t="s">
        <v>8</v>
      </c>
      <c r="C389" s="13">
        <v>2475</v>
      </c>
      <c r="D389" s="10">
        <v>43833</v>
      </c>
      <c r="E389" s="9"/>
      <c r="F389" s="11"/>
    </row>
    <row r="390" spans="1:6" x14ac:dyDescent="0.3">
      <c r="A390" s="4">
        <v>578917</v>
      </c>
      <c r="B390" s="5" t="s">
        <v>8</v>
      </c>
      <c r="C390" s="5">
        <v>546</v>
      </c>
      <c r="D390" s="6">
        <v>43840</v>
      </c>
      <c r="E390" s="5"/>
      <c r="F390" s="7"/>
    </row>
    <row r="391" spans="1:6" x14ac:dyDescent="0.3">
      <c r="A391" s="8">
        <v>194906</v>
      </c>
      <c r="B391" s="9" t="s">
        <v>9</v>
      </c>
      <c r="C391" s="13">
        <v>1619</v>
      </c>
      <c r="D391" s="10">
        <v>43831</v>
      </c>
      <c r="E391" s="9"/>
      <c r="F391" s="11"/>
    </row>
    <row r="392" spans="1:6" x14ac:dyDescent="0.3">
      <c r="A392" s="4">
        <v>858867</v>
      </c>
      <c r="B392" s="5" t="s">
        <v>9</v>
      </c>
      <c r="C392" s="12">
        <v>1321</v>
      </c>
      <c r="D392" s="6">
        <v>43831</v>
      </c>
      <c r="E392" s="5"/>
      <c r="F392" s="7"/>
    </row>
    <row r="393" spans="1:6" x14ac:dyDescent="0.3">
      <c r="A393" s="8">
        <v>649737</v>
      </c>
      <c r="B393" s="9" t="s">
        <v>9</v>
      </c>
      <c r="C393" s="13">
        <v>2178</v>
      </c>
      <c r="D393" s="10">
        <v>43836</v>
      </c>
      <c r="E393" s="9"/>
      <c r="F393" s="11"/>
    </row>
    <row r="394" spans="1:6" x14ac:dyDescent="0.3">
      <c r="A394" s="4">
        <v>361699</v>
      </c>
      <c r="B394" s="5" t="s">
        <v>9</v>
      </c>
      <c r="C394" s="5">
        <v>888</v>
      </c>
      <c r="D394" s="6">
        <v>43836</v>
      </c>
      <c r="E394" s="5"/>
      <c r="F394" s="7"/>
    </row>
    <row r="395" spans="1:6" x14ac:dyDescent="0.3">
      <c r="A395" s="8">
        <v>293680</v>
      </c>
      <c r="B395" s="9" t="s">
        <v>9</v>
      </c>
      <c r="C395" s="13">
        <v>2470</v>
      </c>
      <c r="D395" s="10">
        <v>43836</v>
      </c>
      <c r="E395" s="9"/>
      <c r="F395" s="11"/>
    </row>
    <row r="396" spans="1:6" x14ac:dyDescent="0.3">
      <c r="A396" s="4">
        <v>682634</v>
      </c>
      <c r="B396" s="5" t="s">
        <v>9</v>
      </c>
      <c r="C396" s="12">
        <v>1513</v>
      </c>
      <c r="D396" s="6">
        <v>43842</v>
      </c>
      <c r="E396" s="5"/>
      <c r="F396" s="7"/>
    </row>
    <row r="397" spans="1:6" x14ac:dyDescent="0.3">
      <c r="A397" s="8">
        <v>161388</v>
      </c>
      <c r="B397" s="9" t="s">
        <v>9</v>
      </c>
      <c r="C397" s="13">
        <v>1858</v>
      </c>
      <c r="D397" s="10">
        <v>43832</v>
      </c>
      <c r="E397" s="9"/>
      <c r="F397" s="11"/>
    </row>
    <row r="398" spans="1:6" x14ac:dyDescent="0.3">
      <c r="A398" s="4">
        <v>103112</v>
      </c>
      <c r="B398" s="5" t="s">
        <v>9</v>
      </c>
      <c r="C398" s="12">
        <v>1210</v>
      </c>
      <c r="D398" s="6">
        <v>43833</v>
      </c>
      <c r="E398" s="5"/>
      <c r="F398" s="7"/>
    </row>
    <row r="399" spans="1:6" x14ac:dyDescent="0.3">
      <c r="A399" s="8">
        <v>406431</v>
      </c>
      <c r="B399" s="9" t="s">
        <v>9</v>
      </c>
      <c r="C399" s="13">
        <v>2529</v>
      </c>
      <c r="D399" s="10">
        <v>43837</v>
      </c>
      <c r="E399" s="9"/>
      <c r="F399" s="11"/>
    </row>
    <row r="400" spans="1:6" x14ac:dyDescent="0.3">
      <c r="A400" s="4">
        <v>869055</v>
      </c>
      <c r="B400" s="5" t="s">
        <v>9</v>
      </c>
      <c r="C400" s="12">
        <v>1445</v>
      </c>
      <c r="D400" s="6">
        <v>43839</v>
      </c>
      <c r="E400" s="5"/>
      <c r="F400" s="7"/>
    </row>
    <row r="401" spans="1:6" x14ac:dyDescent="0.3">
      <c r="A401" s="8">
        <v>616987</v>
      </c>
      <c r="B401" s="9" t="s">
        <v>9</v>
      </c>
      <c r="C401" s="9">
        <v>330</v>
      </c>
      <c r="D401" s="10">
        <v>43474</v>
      </c>
      <c r="E401" s="9"/>
      <c r="F401" s="11"/>
    </row>
    <row r="402" spans="1:6" x14ac:dyDescent="0.3">
      <c r="A402" s="4">
        <v>111799</v>
      </c>
      <c r="B402" s="5" t="s">
        <v>9</v>
      </c>
      <c r="C402" s="12">
        <v>2671</v>
      </c>
      <c r="D402" s="6">
        <v>43839</v>
      </c>
      <c r="E402" s="5"/>
      <c r="F402" s="7"/>
    </row>
    <row r="403" spans="1:6" x14ac:dyDescent="0.3">
      <c r="A403" s="8">
        <v>576749</v>
      </c>
      <c r="B403" s="9" t="s">
        <v>9</v>
      </c>
      <c r="C403" s="9">
        <v>766</v>
      </c>
      <c r="D403" s="10">
        <v>43475</v>
      </c>
      <c r="E403" s="9"/>
      <c r="F403" s="11"/>
    </row>
    <row r="404" spans="1:6" x14ac:dyDescent="0.3">
      <c r="A404" s="4">
        <v>238485</v>
      </c>
      <c r="B404" s="5" t="s">
        <v>9</v>
      </c>
      <c r="C404" s="5">
        <v>494</v>
      </c>
      <c r="D404" s="6">
        <v>43475</v>
      </c>
      <c r="E404" s="5"/>
      <c r="F404" s="7"/>
    </row>
    <row r="405" spans="1:6" x14ac:dyDescent="0.3">
      <c r="A405" s="8">
        <v>128044</v>
      </c>
      <c r="B405" s="9" t="s">
        <v>9</v>
      </c>
      <c r="C405" s="13">
        <v>1397</v>
      </c>
      <c r="D405" s="10">
        <v>43840</v>
      </c>
      <c r="E405" s="9"/>
      <c r="F405" s="11"/>
    </row>
    <row r="406" spans="1:6" x14ac:dyDescent="0.3">
      <c r="A406" s="4">
        <v>338090</v>
      </c>
      <c r="B406" s="5" t="s">
        <v>9</v>
      </c>
      <c r="C406" s="12">
        <v>2155</v>
      </c>
      <c r="D406" s="6">
        <v>43842</v>
      </c>
      <c r="E406" s="5"/>
      <c r="F406" s="7"/>
    </row>
    <row r="407" spans="1:6" x14ac:dyDescent="0.3">
      <c r="A407" s="8">
        <v>178855</v>
      </c>
      <c r="B407" s="9" t="s">
        <v>9</v>
      </c>
      <c r="C407" s="9">
        <v>743</v>
      </c>
      <c r="D407" s="10">
        <v>43834</v>
      </c>
      <c r="E407" s="9"/>
      <c r="F407" s="11"/>
    </row>
    <row r="408" spans="1:6" x14ac:dyDescent="0.3">
      <c r="A408" s="4">
        <v>601636</v>
      </c>
      <c r="B408" s="5" t="s">
        <v>9</v>
      </c>
      <c r="C408" s="12">
        <v>1295</v>
      </c>
      <c r="D408" s="6">
        <v>43840</v>
      </c>
      <c r="E408" s="5"/>
      <c r="F408" s="7"/>
    </row>
    <row r="409" spans="1:6" x14ac:dyDescent="0.3">
      <c r="A409" s="8">
        <v>893967</v>
      </c>
      <c r="B409" s="9" t="s">
        <v>9</v>
      </c>
      <c r="C409" s="9">
        <v>214</v>
      </c>
      <c r="D409" s="10">
        <v>43475</v>
      </c>
      <c r="E409" s="9"/>
      <c r="F409" s="11"/>
    </row>
    <row r="410" spans="1:6" x14ac:dyDescent="0.3">
      <c r="A410" s="4">
        <v>403455</v>
      </c>
      <c r="B410" s="5" t="s">
        <v>9</v>
      </c>
      <c r="C410" s="12">
        <v>2145</v>
      </c>
      <c r="D410" s="6">
        <v>43476</v>
      </c>
      <c r="E410" s="5"/>
      <c r="F410" s="7"/>
    </row>
    <row r="411" spans="1:6" x14ac:dyDescent="0.3">
      <c r="A411" s="8">
        <v>866409</v>
      </c>
      <c r="B411" s="9" t="s">
        <v>9</v>
      </c>
      <c r="C411" s="13">
        <v>2852</v>
      </c>
      <c r="D411" s="10">
        <v>43842</v>
      </c>
      <c r="E411" s="9"/>
      <c r="F411" s="11"/>
    </row>
    <row r="412" spans="1:6" x14ac:dyDescent="0.3">
      <c r="A412" s="4">
        <v>765655</v>
      </c>
      <c r="B412" s="5" t="s">
        <v>9</v>
      </c>
      <c r="C412" s="12">
        <v>4244</v>
      </c>
      <c r="D412" s="6">
        <v>43834</v>
      </c>
      <c r="E412" s="5"/>
      <c r="F412" s="7"/>
    </row>
    <row r="413" spans="1:6" x14ac:dyDescent="0.3">
      <c r="A413" s="8">
        <v>732442</v>
      </c>
      <c r="B413" s="9" t="s">
        <v>9</v>
      </c>
      <c r="C413" s="13">
        <v>2580</v>
      </c>
      <c r="D413" s="10">
        <v>43834</v>
      </c>
      <c r="E413" s="9"/>
      <c r="F413" s="11"/>
    </row>
    <row r="414" spans="1:6" x14ac:dyDescent="0.3">
      <c r="A414" s="4">
        <v>745878</v>
      </c>
      <c r="B414" s="5" t="s">
        <v>9</v>
      </c>
      <c r="C414" s="5">
        <v>689</v>
      </c>
      <c r="D414" s="6">
        <v>43836</v>
      </c>
      <c r="E414" s="5"/>
      <c r="F414" s="7"/>
    </row>
    <row r="415" spans="1:6" x14ac:dyDescent="0.3">
      <c r="A415" s="8">
        <v>863607</v>
      </c>
      <c r="B415" s="9" t="s">
        <v>9</v>
      </c>
      <c r="C415" s="13">
        <v>1947</v>
      </c>
      <c r="D415" s="10">
        <v>43839</v>
      </c>
      <c r="E415" s="9"/>
      <c r="F415" s="11"/>
    </row>
    <row r="416" spans="1:6" x14ac:dyDescent="0.3">
      <c r="A416" s="4">
        <v>249563</v>
      </c>
      <c r="B416" s="5" t="s">
        <v>9</v>
      </c>
      <c r="C416" s="5">
        <v>908</v>
      </c>
      <c r="D416" s="6">
        <v>43477</v>
      </c>
      <c r="E416" s="5"/>
      <c r="F416" s="7"/>
    </row>
    <row r="417" spans="1:6" x14ac:dyDescent="0.3">
      <c r="A417" s="8">
        <v>355733</v>
      </c>
      <c r="B417" s="9" t="s">
        <v>9</v>
      </c>
      <c r="C417" s="9">
        <v>831</v>
      </c>
      <c r="D417" s="10">
        <v>43835</v>
      </c>
      <c r="E417" s="9"/>
      <c r="F417" s="11"/>
    </row>
    <row r="418" spans="1:6" x14ac:dyDescent="0.3">
      <c r="A418" s="4">
        <v>654585</v>
      </c>
      <c r="B418" s="5" t="s">
        <v>9</v>
      </c>
      <c r="C418" s="12">
        <v>2851</v>
      </c>
      <c r="D418" s="6">
        <v>43475</v>
      </c>
      <c r="E418" s="5"/>
      <c r="F418" s="7"/>
    </row>
    <row r="419" spans="1:6" x14ac:dyDescent="0.3">
      <c r="A419" s="8">
        <v>725869</v>
      </c>
      <c r="B419" s="9" t="s">
        <v>9</v>
      </c>
      <c r="C419" s="13">
        <v>2021</v>
      </c>
      <c r="D419" s="10">
        <v>43840</v>
      </c>
      <c r="E419" s="9"/>
      <c r="F419" s="11"/>
    </row>
    <row r="420" spans="1:6" x14ac:dyDescent="0.3">
      <c r="A420" s="4">
        <v>882680</v>
      </c>
      <c r="B420" s="5" t="s">
        <v>9</v>
      </c>
      <c r="C420" s="5">
        <v>274</v>
      </c>
      <c r="D420" s="6">
        <v>43842</v>
      </c>
      <c r="E420" s="5"/>
      <c r="F420" s="7"/>
    </row>
    <row r="421" spans="1:6" x14ac:dyDescent="0.3">
      <c r="A421" s="8">
        <v>449939</v>
      </c>
      <c r="B421" s="9" t="s">
        <v>9</v>
      </c>
      <c r="C421" s="13">
        <v>1865</v>
      </c>
      <c r="D421" s="10">
        <v>43832</v>
      </c>
      <c r="E421" s="9"/>
      <c r="F421" s="11"/>
    </row>
    <row r="422" spans="1:6" x14ac:dyDescent="0.3">
      <c r="A422" s="4">
        <v>787606</v>
      </c>
      <c r="B422" s="5" t="s">
        <v>9</v>
      </c>
      <c r="C422" s="12">
        <v>1116</v>
      </c>
      <c r="D422" s="6">
        <v>43832</v>
      </c>
      <c r="E422" s="5"/>
      <c r="F422" s="7"/>
    </row>
    <row r="423" spans="1:6" x14ac:dyDescent="0.3">
      <c r="A423" s="8">
        <v>295574</v>
      </c>
      <c r="B423" s="9" t="s">
        <v>9</v>
      </c>
      <c r="C423" s="13">
        <v>1563</v>
      </c>
      <c r="D423" s="10">
        <v>43835</v>
      </c>
      <c r="E423" s="9"/>
      <c r="F423" s="11"/>
    </row>
    <row r="424" spans="1:6" x14ac:dyDescent="0.3">
      <c r="A424" s="4">
        <v>551997</v>
      </c>
      <c r="B424" s="5" t="s">
        <v>9</v>
      </c>
      <c r="C424" s="5">
        <v>991</v>
      </c>
      <c r="D424" s="6">
        <v>43836</v>
      </c>
      <c r="E424" s="5"/>
      <c r="F424" s="7"/>
    </row>
    <row r="425" spans="1:6" x14ac:dyDescent="0.3">
      <c r="A425" s="8">
        <v>296951</v>
      </c>
      <c r="B425" s="9" t="s">
        <v>9</v>
      </c>
      <c r="C425" s="13">
        <v>1016</v>
      </c>
      <c r="D425" s="10">
        <v>43476</v>
      </c>
      <c r="E425" s="9"/>
      <c r="F425" s="11"/>
    </row>
    <row r="426" spans="1:6" x14ac:dyDescent="0.3">
      <c r="A426" s="4">
        <v>812448</v>
      </c>
      <c r="B426" s="5" t="s">
        <v>9</v>
      </c>
      <c r="C426" s="12">
        <v>2791</v>
      </c>
      <c r="D426" s="6">
        <v>43841</v>
      </c>
      <c r="E426" s="5"/>
      <c r="F426" s="7"/>
    </row>
    <row r="427" spans="1:6" x14ac:dyDescent="0.3">
      <c r="A427" s="8">
        <v>539656</v>
      </c>
      <c r="B427" s="9" t="s">
        <v>9</v>
      </c>
      <c r="C427" s="9">
        <v>570</v>
      </c>
      <c r="D427" s="10">
        <v>43842</v>
      </c>
      <c r="E427" s="9"/>
      <c r="F427" s="11"/>
    </row>
    <row r="428" spans="1:6" x14ac:dyDescent="0.3">
      <c r="A428" s="4">
        <v>348955</v>
      </c>
      <c r="B428" s="5" t="s">
        <v>9</v>
      </c>
      <c r="C428" s="12">
        <v>2487</v>
      </c>
      <c r="D428" s="6">
        <v>43842</v>
      </c>
      <c r="E428" s="5"/>
      <c r="F428" s="7"/>
    </row>
    <row r="429" spans="1:6" x14ac:dyDescent="0.3">
      <c r="A429" s="8">
        <v>137994</v>
      </c>
      <c r="B429" s="9" t="s">
        <v>9</v>
      </c>
      <c r="C429" s="13">
        <v>1118</v>
      </c>
      <c r="D429" s="10">
        <v>43831</v>
      </c>
      <c r="E429" s="9"/>
      <c r="F429" s="11"/>
    </row>
    <row r="430" spans="1:6" x14ac:dyDescent="0.3">
      <c r="A430" s="4">
        <v>779393</v>
      </c>
      <c r="B430" s="5" t="s">
        <v>9</v>
      </c>
      <c r="C430" s="12">
        <v>2844</v>
      </c>
      <c r="D430" s="6">
        <v>43836</v>
      </c>
      <c r="E430" s="5"/>
      <c r="F430" s="7"/>
    </row>
    <row r="431" spans="1:6" x14ac:dyDescent="0.3">
      <c r="A431" s="8">
        <v>443447</v>
      </c>
      <c r="B431" s="9" t="s">
        <v>9</v>
      </c>
      <c r="C431" s="9">
        <v>562</v>
      </c>
      <c r="D431" s="10">
        <v>43839</v>
      </c>
      <c r="E431" s="9"/>
      <c r="F431" s="11"/>
    </row>
    <row r="432" spans="1:6" x14ac:dyDescent="0.3">
      <c r="A432" s="4">
        <v>288662</v>
      </c>
      <c r="B432" s="5" t="s">
        <v>9</v>
      </c>
      <c r="C432" s="12">
        <v>2299</v>
      </c>
      <c r="D432" s="6">
        <v>43475</v>
      </c>
      <c r="E432" s="5"/>
      <c r="F432" s="7"/>
    </row>
    <row r="433" spans="1:6" x14ac:dyDescent="0.3">
      <c r="A433" s="8">
        <v>768268</v>
      </c>
      <c r="B433" s="9" t="s">
        <v>9</v>
      </c>
      <c r="C433" s="13">
        <v>2030</v>
      </c>
      <c r="D433" s="10">
        <v>43841</v>
      </c>
      <c r="E433" s="9"/>
      <c r="F433" s="11"/>
    </row>
    <row r="434" spans="1:6" x14ac:dyDescent="0.3">
      <c r="A434" s="4">
        <v>680427</v>
      </c>
      <c r="B434" s="5" t="s">
        <v>9</v>
      </c>
      <c r="C434" s="5">
        <v>263</v>
      </c>
      <c r="D434" s="6">
        <v>43476</v>
      </c>
      <c r="E434" s="5"/>
      <c r="F434" s="7"/>
    </row>
    <row r="435" spans="1:6" x14ac:dyDescent="0.3">
      <c r="A435" s="8">
        <v>847678</v>
      </c>
      <c r="B435" s="9" t="s">
        <v>9</v>
      </c>
      <c r="C435" s="9">
        <v>887</v>
      </c>
      <c r="D435" s="10">
        <v>43477</v>
      </c>
      <c r="E435" s="9"/>
      <c r="F435" s="11"/>
    </row>
    <row r="436" spans="1:6" x14ac:dyDescent="0.3">
      <c r="A436" s="4">
        <v>421883</v>
      </c>
      <c r="B436" s="5" t="s">
        <v>9</v>
      </c>
      <c r="C436" s="5">
        <v>727</v>
      </c>
      <c r="D436" s="6">
        <v>43832</v>
      </c>
      <c r="E436" s="5"/>
      <c r="F436" s="7"/>
    </row>
    <row r="437" spans="1:6" x14ac:dyDescent="0.3">
      <c r="A437" s="8">
        <v>572044</v>
      </c>
      <c r="B437" s="9" t="s">
        <v>9</v>
      </c>
      <c r="C437" s="13">
        <v>1884</v>
      </c>
      <c r="D437" s="10">
        <v>43838</v>
      </c>
      <c r="E437" s="9"/>
      <c r="F437" s="11"/>
    </row>
    <row r="438" spans="1:6" x14ac:dyDescent="0.3">
      <c r="A438" s="4">
        <v>119027</v>
      </c>
      <c r="B438" s="5" t="s">
        <v>9</v>
      </c>
      <c r="C438" s="12">
        <v>1834</v>
      </c>
      <c r="D438" s="6">
        <v>43474</v>
      </c>
      <c r="E438" s="5"/>
      <c r="F438" s="7"/>
    </row>
    <row r="439" spans="1:6" x14ac:dyDescent="0.3">
      <c r="A439" s="8">
        <v>345233</v>
      </c>
      <c r="B439" s="9" t="s">
        <v>9</v>
      </c>
      <c r="C439" s="13">
        <v>1761</v>
      </c>
      <c r="D439" s="10">
        <v>43833</v>
      </c>
      <c r="E439" s="9"/>
      <c r="F439" s="11"/>
    </row>
    <row r="440" spans="1:6" x14ac:dyDescent="0.3">
      <c r="A440" s="4">
        <v>115306</v>
      </c>
      <c r="B440" s="5" t="s">
        <v>9</v>
      </c>
      <c r="C440" s="5">
        <v>448</v>
      </c>
      <c r="D440" s="6">
        <v>43836</v>
      </c>
      <c r="E440" s="5"/>
      <c r="F440" s="7"/>
    </row>
    <row r="441" spans="1:6" x14ac:dyDescent="0.3">
      <c r="A441" s="8">
        <v>310429</v>
      </c>
      <c r="B441" s="9" t="s">
        <v>9</v>
      </c>
      <c r="C441" s="13">
        <v>2181</v>
      </c>
      <c r="D441" s="10">
        <v>43840</v>
      </c>
      <c r="E441" s="9"/>
      <c r="F441" s="11"/>
    </row>
    <row r="442" spans="1:6" x14ac:dyDescent="0.3">
      <c r="A442" s="4">
        <v>495847</v>
      </c>
      <c r="B442" s="5" t="s">
        <v>9</v>
      </c>
      <c r="C442" s="12">
        <v>1540</v>
      </c>
      <c r="D442" s="6">
        <v>43838</v>
      </c>
      <c r="E442" s="5"/>
      <c r="F442" s="7"/>
    </row>
    <row r="443" spans="1:6" x14ac:dyDescent="0.3">
      <c r="A443" s="8">
        <v>297812</v>
      </c>
      <c r="B443" s="9" t="s">
        <v>9</v>
      </c>
      <c r="C443" s="9">
        <v>490</v>
      </c>
      <c r="D443" s="10">
        <v>43841</v>
      </c>
      <c r="E443" s="9"/>
      <c r="F443" s="11"/>
    </row>
    <row r="444" spans="1:6" x14ac:dyDescent="0.3">
      <c r="A444" s="4">
        <v>702657</v>
      </c>
      <c r="B444" s="5" t="s">
        <v>9</v>
      </c>
      <c r="C444" s="12">
        <v>1362</v>
      </c>
      <c r="D444" s="6">
        <v>43842</v>
      </c>
      <c r="E444" s="5"/>
      <c r="F444" s="7"/>
    </row>
    <row r="445" spans="1:6" x14ac:dyDescent="0.3">
      <c r="A445" s="8">
        <v>629559</v>
      </c>
      <c r="B445" s="9" t="s">
        <v>9</v>
      </c>
      <c r="C445" s="13">
        <v>1094</v>
      </c>
      <c r="D445" s="10">
        <v>43836</v>
      </c>
      <c r="E445" s="9"/>
      <c r="F445" s="11"/>
    </row>
    <row r="446" spans="1:6" x14ac:dyDescent="0.3">
      <c r="A446" s="4">
        <v>496752</v>
      </c>
      <c r="B446" s="5" t="s">
        <v>9</v>
      </c>
      <c r="C446" s="5">
        <v>367</v>
      </c>
      <c r="D446" s="6">
        <v>43475</v>
      </c>
      <c r="E446" s="5"/>
      <c r="F446" s="7"/>
    </row>
    <row r="447" spans="1:6" x14ac:dyDescent="0.3">
      <c r="A447" s="8">
        <v>273665</v>
      </c>
      <c r="B447" s="9" t="s">
        <v>9</v>
      </c>
      <c r="C447" s="9">
        <v>663</v>
      </c>
      <c r="D447" s="10">
        <v>43835</v>
      </c>
      <c r="E447" s="9"/>
      <c r="F447" s="11"/>
    </row>
    <row r="448" spans="1:6" x14ac:dyDescent="0.3">
      <c r="A448" s="4">
        <v>865204</v>
      </c>
      <c r="B448" s="5" t="s">
        <v>9</v>
      </c>
      <c r="C448" s="5">
        <v>819</v>
      </c>
      <c r="D448" s="6">
        <v>43837</v>
      </c>
      <c r="E448" s="5"/>
      <c r="F448" s="7"/>
    </row>
    <row r="449" spans="1:6" x14ac:dyDescent="0.3">
      <c r="A449" s="8">
        <v>203224</v>
      </c>
      <c r="B449" s="9" t="s">
        <v>9</v>
      </c>
      <c r="C449" s="13">
        <v>1580</v>
      </c>
      <c r="D449" s="10">
        <v>43839</v>
      </c>
      <c r="E449" s="9"/>
      <c r="F449" s="11"/>
    </row>
    <row r="450" spans="1:6" x14ac:dyDescent="0.3">
      <c r="A450" s="4">
        <v>361276</v>
      </c>
      <c r="B450" s="5" t="s">
        <v>9</v>
      </c>
      <c r="C450" s="5">
        <v>521</v>
      </c>
      <c r="D450" s="6">
        <v>43842</v>
      </c>
      <c r="E450" s="5"/>
      <c r="F450" s="7"/>
    </row>
    <row r="451" spans="1:6" x14ac:dyDescent="0.3">
      <c r="A451" s="8">
        <v>395290</v>
      </c>
      <c r="B451" s="9" t="s">
        <v>9</v>
      </c>
      <c r="C451" s="9">
        <v>386</v>
      </c>
      <c r="D451" s="10">
        <v>43475</v>
      </c>
      <c r="E451" s="9"/>
      <c r="F451" s="11"/>
    </row>
    <row r="452" spans="1:6" x14ac:dyDescent="0.3">
      <c r="A452" s="4">
        <v>876370</v>
      </c>
      <c r="B452" s="5" t="s">
        <v>9</v>
      </c>
      <c r="C452" s="12">
        <v>3446</v>
      </c>
      <c r="D452" s="6">
        <v>43834</v>
      </c>
      <c r="E452" s="5"/>
      <c r="F452" s="7"/>
    </row>
    <row r="453" spans="1:6" x14ac:dyDescent="0.3">
      <c r="A453" s="8">
        <v>788517</v>
      </c>
      <c r="B453" s="9" t="s">
        <v>9</v>
      </c>
      <c r="C453" s="13">
        <v>1482</v>
      </c>
      <c r="D453" s="10">
        <v>43477</v>
      </c>
      <c r="E453" s="9"/>
      <c r="F453" s="11"/>
    </row>
    <row r="454" spans="1:6" x14ac:dyDescent="0.3">
      <c r="A454" s="4">
        <v>518063</v>
      </c>
      <c r="B454" s="5" t="s">
        <v>9</v>
      </c>
      <c r="C454" s="12">
        <v>1198</v>
      </c>
      <c r="D454" s="6">
        <v>43475</v>
      </c>
      <c r="E454" s="5"/>
      <c r="F454" s="7"/>
    </row>
    <row r="455" spans="1:6" x14ac:dyDescent="0.3">
      <c r="A455" s="8">
        <v>241164</v>
      </c>
      <c r="B455" s="9" t="s">
        <v>9</v>
      </c>
      <c r="C455" s="13">
        <v>1937</v>
      </c>
      <c r="D455" s="10">
        <v>43832</v>
      </c>
      <c r="E455" s="9"/>
      <c r="F455" s="11"/>
    </row>
    <row r="456" spans="1:6" x14ac:dyDescent="0.3">
      <c r="A456" s="4">
        <v>242657</v>
      </c>
      <c r="B456" s="5" t="s">
        <v>9</v>
      </c>
      <c r="C456" s="5">
        <v>792</v>
      </c>
      <c r="D456" s="6">
        <v>43833</v>
      </c>
      <c r="E456" s="5"/>
      <c r="F456" s="7"/>
    </row>
    <row r="457" spans="1:6" x14ac:dyDescent="0.3">
      <c r="A457" s="8">
        <v>327555</v>
      </c>
      <c r="B457" s="9" t="s">
        <v>9</v>
      </c>
      <c r="C457" s="13">
        <v>2811</v>
      </c>
      <c r="D457" s="10">
        <v>43837</v>
      </c>
      <c r="E457" s="9"/>
      <c r="F457" s="11"/>
    </row>
    <row r="458" spans="1:6" x14ac:dyDescent="0.3">
      <c r="A458" s="4">
        <v>363487</v>
      </c>
      <c r="B458" s="5" t="s">
        <v>9</v>
      </c>
      <c r="C458" s="12">
        <v>2441</v>
      </c>
      <c r="D458" s="6">
        <v>43840</v>
      </c>
      <c r="E458" s="5"/>
      <c r="F458" s="7"/>
    </row>
    <row r="459" spans="1:6" x14ac:dyDescent="0.3">
      <c r="A459" s="8">
        <v>607051</v>
      </c>
      <c r="B459" s="9" t="s">
        <v>9</v>
      </c>
      <c r="C459" s="13">
        <v>1560</v>
      </c>
      <c r="D459" s="10">
        <v>43476</v>
      </c>
      <c r="E459" s="9"/>
      <c r="F459" s="11"/>
    </row>
    <row r="460" spans="1:6" x14ac:dyDescent="0.3">
      <c r="A460" s="4">
        <v>535522</v>
      </c>
      <c r="B460" s="5" t="s">
        <v>9</v>
      </c>
      <c r="C460" s="12">
        <v>2706</v>
      </c>
      <c r="D460" s="6">
        <v>43476</v>
      </c>
      <c r="E460" s="5"/>
      <c r="F460" s="7"/>
    </row>
    <row r="461" spans="1:6" x14ac:dyDescent="0.3">
      <c r="A461" s="8">
        <v>533938</v>
      </c>
      <c r="B461" s="9" t="s">
        <v>9</v>
      </c>
      <c r="C461" s="9">
        <v>886</v>
      </c>
      <c r="D461" s="10">
        <v>43836</v>
      </c>
      <c r="E461" s="9"/>
      <c r="F461" s="11"/>
    </row>
    <row r="462" spans="1:6" x14ac:dyDescent="0.3">
      <c r="A462" s="4">
        <v>105566</v>
      </c>
      <c r="B462" s="5" t="s">
        <v>9</v>
      </c>
      <c r="C462" s="12">
        <v>2416</v>
      </c>
      <c r="D462" s="6">
        <v>43474</v>
      </c>
      <c r="E462" s="5"/>
      <c r="F462" s="7"/>
    </row>
    <row r="463" spans="1:6" x14ac:dyDescent="0.3">
      <c r="A463" s="8">
        <v>694579</v>
      </c>
      <c r="B463" s="9" t="s">
        <v>9</v>
      </c>
      <c r="C463" s="13">
        <v>2156</v>
      </c>
      <c r="D463" s="10">
        <v>43840</v>
      </c>
      <c r="E463" s="9"/>
      <c r="F463" s="11"/>
    </row>
    <row r="464" spans="1:6" x14ac:dyDescent="0.3">
      <c r="A464" s="4">
        <v>483789</v>
      </c>
      <c r="B464" s="5" t="s">
        <v>9</v>
      </c>
      <c r="C464" s="12">
        <v>2689</v>
      </c>
      <c r="D464" s="6">
        <v>43841</v>
      </c>
      <c r="E464" s="5"/>
      <c r="F464" s="7"/>
    </row>
    <row r="465" spans="1:6" x14ac:dyDescent="0.3">
      <c r="A465" s="8">
        <v>728960</v>
      </c>
      <c r="B465" s="9" t="s">
        <v>9</v>
      </c>
      <c r="C465" s="13">
        <v>2522</v>
      </c>
      <c r="D465" s="10">
        <v>43831</v>
      </c>
      <c r="E465" s="9"/>
      <c r="F465" s="11"/>
    </row>
    <row r="466" spans="1:6" x14ac:dyDescent="0.3">
      <c r="A466" s="4">
        <v>759173</v>
      </c>
      <c r="B466" s="5" t="s">
        <v>9</v>
      </c>
      <c r="C466" s="12">
        <v>2567</v>
      </c>
      <c r="D466" s="6">
        <v>43836</v>
      </c>
      <c r="E466" s="5"/>
      <c r="F466" s="7"/>
    </row>
    <row r="467" spans="1:6" x14ac:dyDescent="0.3">
      <c r="A467" s="8">
        <v>602911</v>
      </c>
      <c r="B467" s="9" t="s">
        <v>9</v>
      </c>
      <c r="C467" s="9">
        <v>923</v>
      </c>
      <c r="D467" s="10">
        <v>43833</v>
      </c>
      <c r="E467" s="9"/>
      <c r="F467" s="11"/>
    </row>
    <row r="468" spans="1:6" x14ac:dyDescent="0.3">
      <c r="A468" s="4">
        <v>317699</v>
      </c>
      <c r="B468" s="5" t="s">
        <v>9</v>
      </c>
      <c r="C468" s="12">
        <v>1790</v>
      </c>
      <c r="D468" s="6">
        <v>43833</v>
      </c>
      <c r="E468" s="5"/>
      <c r="F468" s="7"/>
    </row>
    <row r="469" spans="1:6" x14ac:dyDescent="0.3">
      <c r="A469" s="8">
        <v>676544</v>
      </c>
      <c r="B469" s="9" t="s">
        <v>9</v>
      </c>
      <c r="C469" s="9">
        <v>442</v>
      </c>
      <c r="D469" s="10">
        <v>43474</v>
      </c>
      <c r="E469" s="9"/>
      <c r="F469" s="11"/>
    </row>
    <row r="470" spans="1:6" x14ac:dyDescent="0.3">
      <c r="A470" s="4">
        <v>455417</v>
      </c>
      <c r="B470" s="5" t="s">
        <v>9</v>
      </c>
      <c r="C470" s="12">
        <v>2579</v>
      </c>
      <c r="D470" s="6">
        <v>43834</v>
      </c>
      <c r="E470" s="5"/>
      <c r="F470" s="7"/>
    </row>
    <row r="471" spans="1:6" x14ac:dyDescent="0.3">
      <c r="A471" s="8">
        <v>759484</v>
      </c>
      <c r="B471" s="9" t="s">
        <v>9</v>
      </c>
      <c r="C471" s="13">
        <v>1743</v>
      </c>
      <c r="D471" s="10">
        <v>43835</v>
      </c>
      <c r="E471" s="9"/>
      <c r="F471" s="11"/>
    </row>
    <row r="472" spans="1:6" x14ac:dyDescent="0.3">
      <c r="A472" s="4">
        <v>727283</v>
      </c>
      <c r="B472" s="5" t="s">
        <v>9</v>
      </c>
      <c r="C472" s="12">
        <v>2996</v>
      </c>
      <c r="D472" s="6">
        <v>43475</v>
      </c>
      <c r="E472" s="5"/>
      <c r="F472" s="7"/>
    </row>
    <row r="473" spans="1:6" x14ac:dyDescent="0.3">
      <c r="A473" s="8">
        <v>684001</v>
      </c>
      <c r="B473" s="9" t="s">
        <v>9</v>
      </c>
      <c r="C473" s="9">
        <v>280</v>
      </c>
      <c r="D473" s="10">
        <v>43842</v>
      </c>
      <c r="E473" s="9"/>
      <c r="F473" s="11"/>
    </row>
    <row r="474" spans="1:6" x14ac:dyDescent="0.3">
      <c r="A474" s="4">
        <v>372739</v>
      </c>
      <c r="B474" s="5" t="s">
        <v>9</v>
      </c>
      <c r="C474" s="5">
        <v>801</v>
      </c>
      <c r="D474" s="6">
        <v>43837</v>
      </c>
      <c r="E474" s="5"/>
      <c r="F474" s="7"/>
    </row>
    <row r="475" spans="1:6" x14ac:dyDescent="0.3">
      <c r="A475" s="8">
        <v>285799</v>
      </c>
      <c r="B475" s="9" t="s">
        <v>9</v>
      </c>
      <c r="C475" s="13">
        <v>1023</v>
      </c>
      <c r="D475" s="10">
        <v>43474</v>
      </c>
      <c r="E475" s="9"/>
      <c r="F475" s="11"/>
    </row>
    <row r="476" spans="1:6" x14ac:dyDescent="0.3">
      <c r="A476" s="4">
        <v>289035</v>
      </c>
      <c r="B476" s="5" t="s">
        <v>9</v>
      </c>
      <c r="C476" s="12">
        <v>1496</v>
      </c>
      <c r="D476" s="6">
        <v>43840</v>
      </c>
      <c r="E476" s="5"/>
      <c r="F476" s="7"/>
    </row>
    <row r="477" spans="1:6" x14ac:dyDescent="0.3">
      <c r="A477" s="8">
        <v>411519</v>
      </c>
      <c r="B477" s="9" t="s">
        <v>9</v>
      </c>
      <c r="C477" s="13">
        <v>1010</v>
      </c>
      <c r="D477" s="10">
        <v>43840</v>
      </c>
      <c r="E477" s="9"/>
      <c r="F477" s="11"/>
    </row>
    <row r="478" spans="1:6" x14ac:dyDescent="0.3">
      <c r="A478" s="4">
        <v>199710</v>
      </c>
      <c r="B478" s="5" t="s">
        <v>9</v>
      </c>
      <c r="C478" s="12">
        <v>1513</v>
      </c>
      <c r="D478" s="6">
        <v>43841</v>
      </c>
      <c r="E478" s="5"/>
      <c r="F478" s="7"/>
    </row>
    <row r="479" spans="1:6" x14ac:dyDescent="0.3">
      <c r="A479" s="8">
        <v>632637</v>
      </c>
      <c r="B479" s="9" t="s">
        <v>9</v>
      </c>
      <c r="C479" s="13">
        <v>2300</v>
      </c>
      <c r="D479" s="10">
        <v>43842</v>
      </c>
      <c r="E479" s="9"/>
      <c r="F479" s="11"/>
    </row>
    <row r="480" spans="1:6" x14ac:dyDescent="0.3">
      <c r="A480" s="4">
        <v>384743</v>
      </c>
      <c r="B480" s="5" t="s">
        <v>9</v>
      </c>
      <c r="C480" s="12">
        <v>2821</v>
      </c>
      <c r="D480" s="6">
        <v>43477</v>
      </c>
      <c r="E480" s="5"/>
      <c r="F480" s="7"/>
    </row>
    <row r="481" spans="1:6" x14ac:dyDescent="0.3">
      <c r="A481" s="8">
        <v>819278</v>
      </c>
      <c r="B481" s="9" t="s">
        <v>9</v>
      </c>
      <c r="C481" s="13">
        <v>1174</v>
      </c>
      <c r="D481" s="10">
        <v>43838</v>
      </c>
      <c r="E481" s="9"/>
      <c r="F481" s="11"/>
    </row>
    <row r="482" spans="1:6" x14ac:dyDescent="0.3">
      <c r="A482" s="4">
        <v>858434</v>
      </c>
      <c r="B482" s="5" t="s">
        <v>9</v>
      </c>
      <c r="C482" s="12">
        <v>2767</v>
      </c>
      <c r="D482" s="6">
        <v>43838</v>
      </c>
      <c r="E482" s="5"/>
      <c r="F482" s="7"/>
    </row>
    <row r="483" spans="1:6" x14ac:dyDescent="0.3">
      <c r="A483" s="8">
        <v>329257</v>
      </c>
      <c r="B483" s="9" t="s">
        <v>9</v>
      </c>
      <c r="C483" s="13">
        <v>1085</v>
      </c>
      <c r="D483" s="10">
        <v>43840</v>
      </c>
      <c r="E483" s="9"/>
      <c r="F483" s="11"/>
    </row>
    <row r="484" spans="1:6" x14ac:dyDescent="0.3">
      <c r="A484" s="4">
        <v>793118</v>
      </c>
      <c r="B484" s="5" t="s">
        <v>10</v>
      </c>
      <c r="C484" s="12">
        <v>2001</v>
      </c>
      <c r="D484" s="6">
        <v>43832</v>
      </c>
      <c r="E484" s="5"/>
      <c r="F484" s="7"/>
    </row>
    <row r="485" spans="1:6" x14ac:dyDescent="0.3">
      <c r="A485" s="8">
        <v>355287</v>
      </c>
      <c r="B485" s="9" t="s">
        <v>10</v>
      </c>
      <c r="C485" s="13">
        <v>2838</v>
      </c>
      <c r="D485" s="10">
        <v>43834</v>
      </c>
      <c r="E485" s="9"/>
      <c r="F485" s="11"/>
    </row>
    <row r="486" spans="1:6" x14ac:dyDescent="0.3">
      <c r="A486" s="4">
        <v>246621</v>
      </c>
      <c r="B486" s="5" t="s">
        <v>10</v>
      </c>
      <c r="C486" s="12">
        <v>2178</v>
      </c>
      <c r="D486" s="6">
        <v>43836</v>
      </c>
      <c r="E486" s="5"/>
      <c r="F486" s="7"/>
    </row>
    <row r="487" spans="1:6" x14ac:dyDescent="0.3">
      <c r="A487" s="8">
        <v>641259</v>
      </c>
      <c r="B487" s="9" t="s">
        <v>10</v>
      </c>
      <c r="C487" s="9">
        <v>888</v>
      </c>
      <c r="D487" s="10">
        <v>43836</v>
      </c>
      <c r="E487" s="9"/>
      <c r="F487" s="11"/>
    </row>
    <row r="488" spans="1:6" x14ac:dyDescent="0.3">
      <c r="A488" s="4">
        <v>587301</v>
      </c>
      <c r="B488" s="5" t="s">
        <v>10</v>
      </c>
      <c r="C488" s="12">
        <v>1527</v>
      </c>
      <c r="D488" s="6">
        <v>43474</v>
      </c>
      <c r="E488" s="5"/>
      <c r="F488" s="7"/>
    </row>
    <row r="489" spans="1:6" x14ac:dyDescent="0.3">
      <c r="A489" s="8">
        <v>505496</v>
      </c>
      <c r="B489" s="9" t="s">
        <v>10</v>
      </c>
      <c r="C489" s="13">
        <v>2151</v>
      </c>
      <c r="D489" s="10">
        <v>43839</v>
      </c>
      <c r="E489" s="9"/>
      <c r="F489" s="11"/>
    </row>
    <row r="490" spans="1:6" x14ac:dyDescent="0.3">
      <c r="A490" s="4">
        <v>745887</v>
      </c>
      <c r="B490" s="5" t="s">
        <v>10</v>
      </c>
      <c r="C490" s="12">
        <v>1817</v>
      </c>
      <c r="D490" s="6">
        <v>43842</v>
      </c>
      <c r="E490" s="5"/>
      <c r="F490" s="7"/>
    </row>
    <row r="491" spans="1:6" x14ac:dyDescent="0.3">
      <c r="A491" s="8">
        <v>514091</v>
      </c>
      <c r="B491" s="9" t="s">
        <v>10</v>
      </c>
      <c r="C491" s="13">
        <v>1326</v>
      </c>
      <c r="D491" s="10">
        <v>43833</v>
      </c>
      <c r="E491" s="9"/>
      <c r="F491" s="11"/>
    </row>
    <row r="492" spans="1:6" x14ac:dyDescent="0.3">
      <c r="A492" s="4">
        <v>735280</v>
      </c>
      <c r="B492" s="5" t="s">
        <v>10</v>
      </c>
      <c r="C492" s="5">
        <v>263</v>
      </c>
      <c r="D492" s="6">
        <v>43833</v>
      </c>
      <c r="E492" s="5"/>
      <c r="F492" s="7"/>
    </row>
    <row r="493" spans="1:6" x14ac:dyDescent="0.3">
      <c r="A493" s="8">
        <v>540473</v>
      </c>
      <c r="B493" s="9" t="s">
        <v>10</v>
      </c>
      <c r="C493" s="9">
        <v>944</v>
      </c>
      <c r="D493" s="10">
        <v>43834</v>
      </c>
      <c r="E493" s="9"/>
      <c r="F493" s="11"/>
    </row>
    <row r="494" spans="1:6" x14ac:dyDescent="0.3">
      <c r="A494" s="4">
        <v>327845</v>
      </c>
      <c r="B494" s="5" t="s">
        <v>10</v>
      </c>
      <c r="C494" s="5">
        <v>727</v>
      </c>
      <c r="D494" s="6">
        <v>43836</v>
      </c>
      <c r="E494" s="5"/>
      <c r="F494" s="7"/>
    </row>
    <row r="495" spans="1:6" x14ac:dyDescent="0.3">
      <c r="A495" s="8">
        <v>460452</v>
      </c>
      <c r="B495" s="9" t="s">
        <v>10</v>
      </c>
      <c r="C495" s="9">
        <v>787</v>
      </c>
      <c r="D495" s="10">
        <v>43836</v>
      </c>
      <c r="E495" s="9"/>
      <c r="F495" s="11"/>
    </row>
    <row r="496" spans="1:6" x14ac:dyDescent="0.3">
      <c r="A496" s="4">
        <v>354480</v>
      </c>
      <c r="B496" s="5" t="s">
        <v>10</v>
      </c>
      <c r="C496" s="5">
        <v>986</v>
      </c>
      <c r="D496" s="6">
        <v>43839</v>
      </c>
      <c r="E496" s="5"/>
      <c r="F496" s="7"/>
    </row>
    <row r="497" spans="1:6" x14ac:dyDescent="0.3">
      <c r="A497" s="8">
        <v>243929</v>
      </c>
      <c r="B497" s="9" t="s">
        <v>10</v>
      </c>
      <c r="C497" s="9">
        <v>494</v>
      </c>
      <c r="D497" s="10">
        <v>43475</v>
      </c>
      <c r="E497" s="9"/>
      <c r="F497" s="11"/>
    </row>
    <row r="498" spans="1:6" x14ac:dyDescent="0.3">
      <c r="A498" s="4">
        <v>791359</v>
      </c>
      <c r="B498" s="5" t="s">
        <v>10</v>
      </c>
      <c r="C498" s="12">
        <v>1397</v>
      </c>
      <c r="D498" s="6">
        <v>43840</v>
      </c>
      <c r="E498" s="5"/>
      <c r="F498" s="7"/>
    </row>
    <row r="499" spans="1:6" x14ac:dyDescent="0.3">
      <c r="A499" s="8">
        <v>275167</v>
      </c>
      <c r="B499" s="9" t="s">
        <v>10</v>
      </c>
      <c r="C499" s="13">
        <v>1744</v>
      </c>
      <c r="D499" s="10">
        <v>43841</v>
      </c>
      <c r="E499" s="9"/>
      <c r="F499" s="11"/>
    </row>
    <row r="500" spans="1:6" x14ac:dyDescent="0.3">
      <c r="A500" s="4">
        <v>160577</v>
      </c>
      <c r="B500" s="5" t="s">
        <v>10</v>
      </c>
      <c r="C500" s="5">
        <v>662</v>
      </c>
      <c r="D500" s="6">
        <v>43836</v>
      </c>
      <c r="E500" s="5"/>
      <c r="F500" s="7"/>
    </row>
    <row r="501" spans="1:6" x14ac:dyDescent="0.3">
      <c r="A501" s="8">
        <v>827058</v>
      </c>
      <c r="B501" s="9" t="s">
        <v>10</v>
      </c>
      <c r="C501" s="9">
        <v>214</v>
      </c>
      <c r="D501" s="10">
        <v>43475</v>
      </c>
      <c r="E501" s="9"/>
      <c r="F501" s="11"/>
    </row>
    <row r="502" spans="1:6" x14ac:dyDescent="0.3">
      <c r="A502" s="4">
        <v>439635</v>
      </c>
      <c r="B502" s="5" t="s">
        <v>10</v>
      </c>
      <c r="C502" s="12">
        <v>2877</v>
      </c>
      <c r="D502" s="6">
        <v>43840</v>
      </c>
      <c r="E502" s="5"/>
      <c r="F502" s="7"/>
    </row>
    <row r="503" spans="1:6" x14ac:dyDescent="0.3">
      <c r="A503" s="8">
        <v>752965</v>
      </c>
      <c r="B503" s="9" t="s">
        <v>10</v>
      </c>
      <c r="C503" s="13">
        <v>2729</v>
      </c>
      <c r="D503" s="10">
        <v>43842</v>
      </c>
      <c r="E503" s="9"/>
      <c r="F503" s="11"/>
    </row>
    <row r="504" spans="1:6" x14ac:dyDescent="0.3">
      <c r="A504" s="4">
        <v>454417</v>
      </c>
      <c r="B504" s="5" t="s">
        <v>10</v>
      </c>
      <c r="C504" s="5">
        <v>266</v>
      </c>
      <c r="D504" s="6">
        <v>43477</v>
      </c>
      <c r="E504" s="5"/>
      <c r="F504" s="7"/>
    </row>
    <row r="505" spans="1:6" x14ac:dyDescent="0.3">
      <c r="A505" s="8">
        <v>434482</v>
      </c>
      <c r="B505" s="9" t="s">
        <v>10</v>
      </c>
      <c r="C505" s="13">
        <v>1940</v>
      </c>
      <c r="D505" s="10">
        <v>43477</v>
      </c>
      <c r="E505" s="9"/>
      <c r="F505" s="11"/>
    </row>
    <row r="506" spans="1:6" x14ac:dyDescent="0.3">
      <c r="A506" s="4">
        <v>632111</v>
      </c>
      <c r="B506" s="5" t="s">
        <v>10</v>
      </c>
      <c r="C506" s="12">
        <v>2844</v>
      </c>
      <c r="D506" s="6">
        <v>43832</v>
      </c>
      <c r="E506" s="5"/>
      <c r="F506" s="7"/>
    </row>
    <row r="507" spans="1:6" x14ac:dyDescent="0.3">
      <c r="A507" s="8">
        <v>703612</v>
      </c>
      <c r="B507" s="9" t="s">
        <v>10</v>
      </c>
      <c r="C507" s="13">
        <v>1916</v>
      </c>
      <c r="D507" s="10">
        <v>43834</v>
      </c>
      <c r="E507" s="9"/>
      <c r="F507" s="11"/>
    </row>
    <row r="508" spans="1:6" x14ac:dyDescent="0.3">
      <c r="A508" s="4">
        <v>358173</v>
      </c>
      <c r="B508" s="5" t="s">
        <v>10</v>
      </c>
      <c r="C508" s="12">
        <v>1570</v>
      </c>
      <c r="D508" s="6">
        <v>43836</v>
      </c>
      <c r="E508" s="5"/>
      <c r="F508" s="7"/>
    </row>
    <row r="509" spans="1:6" x14ac:dyDescent="0.3">
      <c r="A509" s="8">
        <v>149767</v>
      </c>
      <c r="B509" s="9" t="s">
        <v>10</v>
      </c>
      <c r="C509" s="13">
        <v>1874</v>
      </c>
      <c r="D509" s="10">
        <v>43838</v>
      </c>
      <c r="E509" s="9"/>
      <c r="F509" s="11"/>
    </row>
    <row r="510" spans="1:6" x14ac:dyDescent="0.3">
      <c r="A510" s="4">
        <v>108848</v>
      </c>
      <c r="B510" s="5" t="s">
        <v>10</v>
      </c>
      <c r="C510" s="12">
        <v>1642</v>
      </c>
      <c r="D510" s="6">
        <v>43838</v>
      </c>
      <c r="E510" s="5"/>
      <c r="F510" s="7"/>
    </row>
    <row r="511" spans="1:6" x14ac:dyDescent="0.3">
      <c r="A511" s="8">
        <v>623371</v>
      </c>
      <c r="B511" s="9" t="s">
        <v>10</v>
      </c>
      <c r="C511" s="13">
        <v>1945</v>
      </c>
      <c r="D511" s="10">
        <v>43475</v>
      </c>
      <c r="E511" s="9"/>
      <c r="F511" s="11"/>
    </row>
    <row r="512" spans="1:6" x14ac:dyDescent="0.3">
      <c r="A512" s="4">
        <v>444395</v>
      </c>
      <c r="B512" s="5" t="s">
        <v>10</v>
      </c>
      <c r="C512" s="12">
        <v>2479</v>
      </c>
      <c r="D512" s="6">
        <v>43831</v>
      </c>
      <c r="E512" s="5"/>
      <c r="F512" s="7"/>
    </row>
    <row r="513" spans="1:6" x14ac:dyDescent="0.3">
      <c r="A513" s="8">
        <v>818048</v>
      </c>
      <c r="B513" s="9" t="s">
        <v>10</v>
      </c>
      <c r="C513" s="9">
        <v>866</v>
      </c>
      <c r="D513" s="10">
        <v>43835</v>
      </c>
      <c r="E513" s="9"/>
      <c r="F513" s="11"/>
    </row>
    <row r="514" spans="1:6" x14ac:dyDescent="0.3">
      <c r="A514" s="4">
        <v>581507</v>
      </c>
      <c r="B514" s="5" t="s">
        <v>10</v>
      </c>
      <c r="C514" s="5">
        <v>349</v>
      </c>
      <c r="D514" s="6">
        <v>43474</v>
      </c>
      <c r="E514" s="5"/>
      <c r="F514" s="7"/>
    </row>
    <row r="515" spans="1:6" x14ac:dyDescent="0.3">
      <c r="A515" s="8">
        <v>144559</v>
      </c>
      <c r="B515" s="9" t="s">
        <v>10</v>
      </c>
      <c r="C515" s="13">
        <v>2177</v>
      </c>
      <c r="D515" s="10">
        <v>43840</v>
      </c>
      <c r="E515" s="9"/>
      <c r="F515" s="11"/>
    </row>
    <row r="516" spans="1:6" x14ac:dyDescent="0.3">
      <c r="A516" s="4">
        <v>592176</v>
      </c>
      <c r="B516" s="5" t="s">
        <v>10</v>
      </c>
      <c r="C516" s="12">
        <v>1514</v>
      </c>
      <c r="D516" s="6">
        <v>43475</v>
      </c>
      <c r="E516" s="5"/>
      <c r="F516" s="7"/>
    </row>
    <row r="517" spans="1:6" x14ac:dyDescent="0.3">
      <c r="A517" s="8">
        <v>639651</v>
      </c>
      <c r="B517" s="9" t="s">
        <v>10</v>
      </c>
      <c r="C517" s="13">
        <v>2689</v>
      </c>
      <c r="D517" s="10">
        <v>43840</v>
      </c>
      <c r="E517" s="9"/>
      <c r="F517" s="11"/>
    </row>
    <row r="518" spans="1:6" x14ac:dyDescent="0.3">
      <c r="A518" s="4">
        <v>426898</v>
      </c>
      <c r="B518" s="5" t="s">
        <v>10</v>
      </c>
      <c r="C518" s="12">
        <v>1389</v>
      </c>
      <c r="D518" s="6">
        <v>43475</v>
      </c>
      <c r="E518" s="5"/>
      <c r="F518" s="7"/>
    </row>
    <row r="519" spans="1:6" x14ac:dyDescent="0.3">
      <c r="A519" s="8">
        <v>646205</v>
      </c>
      <c r="B519" s="9" t="s">
        <v>10</v>
      </c>
      <c r="C519" s="13">
        <v>1265</v>
      </c>
      <c r="D519" s="10">
        <v>43476</v>
      </c>
      <c r="E519" s="9"/>
      <c r="F519" s="11"/>
    </row>
    <row r="520" spans="1:6" x14ac:dyDescent="0.3">
      <c r="A520" s="4">
        <v>872775</v>
      </c>
      <c r="B520" s="5" t="s">
        <v>10</v>
      </c>
      <c r="C520" s="12">
        <v>2297</v>
      </c>
      <c r="D520" s="6">
        <v>43476</v>
      </c>
      <c r="E520" s="5"/>
      <c r="F520" s="7"/>
    </row>
    <row r="521" spans="1:6" x14ac:dyDescent="0.3">
      <c r="A521" s="8">
        <v>774130</v>
      </c>
      <c r="B521" s="9" t="s">
        <v>10</v>
      </c>
      <c r="C521" s="13">
        <v>2663</v>
      </c>
      <c r="D521" s="10">
        <v>43842</v>
      </c>
      <c r="E521" s="9"/>
      <c r="F521" s="11"/>
    </row>
    <row r="522" spans="1:6" x14ac:dyDescent="0.3">
      <c r="A522" s="4">
        <v>899502</v>
      </c>
      <c r="B522" s="5" t="s">
        <v>10</v>
      </c>
      <c r="C522" s="5">
        <v>570</v>
      </c>
      <c r="D522" s="6">
        <v>43842</v>
      </c>
      <c r="E522" s="5"/>
      <c r="F522" s="7"/>
    </row>
    <row r="523" spans="1:6" x14ac:dyDescent="0.3">
      <c r="A523" s="8">
        <v>792599</v>
      </c>
      <c r="B523" s="9" t="s">
        <v>10</v>
      </c>
      <c r="C523" s="13">
        <v>2487</v>
      </c>
      <c r="D523" s="10">
        <v>43842</v>
      </c>
      <c r="E523" s="9"/>
      <c r="F523" s="11"/>
    </row>
    <row r="524" spans="1:6" x14ac:dyDescent="0.3">
      <c r="A524" s="4">
        <v>701669</v>
      </c>
      <c r="B524" s="5" t="s">
        <v>10</v>
      </c>
      <c r="C524" s="12">
        <v>2844</v>
      </c>
      <c r="D524" s="6">
        <v>43836</v>
      </c>
      <c r="E524" s="5"/>
      <c r="F524" s="7"/>
    </row>
    <row r="525" spans="1:6" x14ac:dyDescent="0.3">
      <c r="A525" s="8">
        <v>721252</v>
      </c>
      <c r="B525" s="9" t="s">
        <v>10</v>
      </c>
      <c r="C525" s="13">
        <v>1498</v>
      </c>
      <c r="D525" s="10">
        <v>43836</v>
      </c>
      <c r="E525" s="9"/>
      <c r="F525" s="11"/>
    </row>
    <row r="526" spans="1:6" x14ac:dyDescent="0.3">
      <c r="A526" s="4">
        <v>425472</v>
      </c>
      <c r="B526" s="5" t="s">
        <v>10</v>
      </c>
      <c r="C526" s="12">
        <v>1221</v>
      </c>
      <c r="D526" s="6">
        <v>43475</v>
      </c>
      <c r="E526" s="5"/>
      <c r="F526" s="7"/>
    </row>
    <row r="527" spans="1:6" x14ac:dyDescent="0.3">
      <c r="A527" s="8">
        <v>441711</v>
      </c>
      <c r="B527" s="9" t="s">
        <v>10</v>
      </c>
      <c r="C527" s="13">
        <v>1123</v>
      </c>
      <c r="D527" s="10">
        <v>43476</v>
      </c>
      <c r="E527" s="9"/>
      <c r="F527" s="11"/>
    </row>
    <row r="528" spans="1:6" x14ac:dyDescent="0.3">
      <c r="A528" s="4">
        <v>562962</v>
      </c>
      <c r="B528" s="5" t="s">
        <v>10</v>
      </c>
      <c r="C528" s="12">
        <v>2436</v>
      </c>
      <c r="D528" s="6">
        <v>43477</v>
      </c>
      <c r="E528" s="5"/>
      <c r="F528" s="7"/>
    </row>
    <row r="529" spans="1:6" x14ac:dyDescent="0.3">
      <c r="A529" s="8">
        <v>666684</v>
      </c>
      <c r="B529" s="9" t="s">
        <v>10</v>
      </c>
      <c r="C529" s="13">
        <v>1153</v>
      </c>
      <c r="D529" s="10">
        <v>43840</v>
      </c>
      <c r="E529" s="9"/>
      <c r="F529" s="11"/>
    </row>
    <row r="530" spans="1:6" x14ac:dyDescent="0.3">
      <c r="A530" s="4">
        <v>361541</v>
      </c>
      <c r="B530" s="5" t="s">
        <v>10</v>
      </c>
      <c r="C530" s="12">
        <v>1739</v>
      </c>
      <c r="D530" s="6">
        <v>43834</v>
      </c>
      <c r="E530" s="5"/>
      <c r="F530" s="7"/>
    </row>
    <row r="531" spans="1:6" x14ac:dyDescent="0.3">
      <c r="A531" s="8">
        <v>899556</v>
      </c>
      <c r="B531" s="9" t="s">
        <v>10</v>
      </c>
      <c r="C531" s="13">
        <v>2215</v>
      </c>
      <c r="D531" s="10">
        <v>43474</v>
      </c>
      <c r="E531" s="9"/>
      <c r="F531" s="11"/>
    </row>
    <row r="532" spans="1:6" x14ac:dyDescent="0.3">
      <c r="A532" s="4">
        <v>628954</v>
      </c>
      <c r="B532" s="5" t="s">
        <v>10</v>
      </c>
      <c r="C532" s="12">
        <v>1582</v>
      </c>
      <c r="D532" s="6">
        <v>43842</v>
      </c>
      <c r="E532" s="5"/>
      <c r="F532" s="7"/>
    </row>
    <row r="533" spans="1:6" x14ac:dyDescent="0.3">
      <c r="A533" s="8">
        <v>617395</v>
      </c>
      <c r="B533" s="9" t="s">
        <v>10</v>
      </c>
      <c r="C533" s="13">
        <v>3245</v>
      </c>
      <c r="D533" s="10">
        <v>43831</v>
      </c>
      <c r="E533" s="9"/>
      <c r="F533" s="11"/>
    </row>
    <row r="534" spans="1:6" x14ac:dyDescent="0.3">
      <c r="A534" s="4">
        <v>619210</v>
      </c>
      <c r="B534" s="5" t="s">
        <v>10</v>
      </c>
      <c r="C534" s="5">
        <v>959</v>
      </c>
      <c r="D534" s="6">
        <v>43832</v>
      </c>
      <c r="E534" s="5"/>
      <c r="F534" s="7"/>
    </row>
    <row r="535" spans="1:6" x14ac:dyDescent="0.3">
      <c r="A535" s="8">
        <v>210209</v>
      </c>
      <c r="B535" s="9" t="s">
        <v>10</v>
      </c>
      <c r="C535" s="13">
        <v>2747</v>
      </c>
      <c r="D535" s="10">
        <v>43832</v>
      </c>
      <c r="E535" s="9"/>
      <c r="F535" s="11"/>
    </row>
    <row r="536" spans="1:6" x14ac:dyDescent="0.3">
      <c r="A536" s="4">
        <v>324307</v>
      </c>
      <c r="B536" s="5" t="s">
        <v>10</v>
      </c>
      <c r="C536" s="5">
        <v>575</v>
      </c>
      <c r="D536" s="6">
        <v>43834</v>
      </c>
      <c r="E536" s="5"/>
      <c r="F536" s="7"/>
    </row>
    <row r="537" spans="1:6" x14ac:dyDescent="0.3">
      <c r="A537" s="8">
        <v>406234</v>
      </c>
      <c r="B537" s="9" t="s">
        <v>10</v>
      </c>
      <c r="C537" s="13">
        <v>2338</v>
      </c>
      <c r="D537" s="10">
        <v>43836</v>
      </c>
      <c r="E537" s="9"/>
      <c r="F537" s="11"/>
    </row>
    <row r="538" spans="1:6" x14ac:dyDescent="0.3">
      <c r="A538" s="4">
        <v>464364</v>
      </c>
      <c r="B538" s="5" t="s">
        <v>10</v>
      </c>
      <c r="C538" s="5">
        <v>381</v>
      </c>
      <c r="D538" s="6">
        <v>43838</v>
      </c>
      <c r="E538" s="5"/>
      <c r="F538" s="7"/>
    </row>
    <row r="539" spans="1:6" x14ac:dyDescent="0.3">
      <c r="A539" s="8">
        <v>350494</v>
      </c>
      <c r="B539" s="9" t="s">
        <v>10</v>
      </c>
      <c r="C539" s="9">
        <v>422</v>
      </c>
      <c r="D539" s="10">
        <v>43838</v>
      </c>
      <c r="E539" s="9"/>
      <c r="F539" s="11"/>
    </row>
    <row r="540" spans="1:6" x14ac:dyDescent="0.3">
      <c r="A540" s="4">
        <v>711362</v>
      </c>
      <c r="B540" s="5" t="s">
        <v>10</v>
      </c>
      <c r="C540" s="12">
        <v>2134</v>
      </c>
      <c r="D540" s="6">
        <v>43839</v>
      </c>
      <c r="E540" s="5"/>
      <c r="F540" s="7"/>
    </row>
    <row r="541" spans="1:6" x14ac:dyDescent="0.3">
      <c r="A541" s="8">
        <v>451947</v>
      </c>
      <c r="B541" s="9" t="s">
        <v>10</v>
      </c>
      <c r="C541" s="9">
        <v>808</v>
      </c>
      <c r="D541" s="10">
        <v>43477</v>
      </c>
      <c r="E541" s="9"/>
      <c r="F541" s="11"/>
    </row>
    <row r="542" spans="1:6" x14ac:dyDescent="0.3">
      <c r="A542" s="4">
        <v>633142</v>
      </c>
      <c r="B542" s="5" t="s">
        <v>10</v>
      </c>
      <c r="C542" s="5">
        <v>437</v>
      </c>
      <c r="D542" s="6">
        <v>43837</v>
      </c>
      <c r="E542" s="5"/>
      <c r="F542" s="7"/>
    </row>
    <row r="543" spans="1:6" x14ac:dyDescent="0.3">
      <c r="A543" s="8">
        <v>462436</v>
      </c>
      <c r="B543" s="9" t="s">
        <v>10</v>
      </c>
      <c r="C543" s="13">
        <v>1956</v>
      </c>
      <c r="D543" s="10">
        <v>43831</v>
      </c>
      <c r="E543" s="9"/>
      <c r="F543" s="11"/>
    </row>
    <row r="544" spans="1:6" x14ac:dyDescent="0.3">
      <c r="A544" s="4">
        <v>184366</v>
      </c>
      <c r="B544" s="5" t="s">
        <v>10</v>
      </c>
      <c r="C544" s="12">
        <v>2659</v>
      </c>
      <c r="D544" s="6">
        <v>43832</v>
      </c>
      <c r="E544" s="5"/>
      <c r="F544" s="7"/>
    </row>
    <row r="545" spans="1:6" x14ac:dyDescent="0.3">
      <c r="A545" s="8">
        <v>151130</v>
      </c>
      <c r="B545" s="9" t="s">
        <v>10</v>
      </c>
      <c r="C545" s="13">
        <v>1352</v>
      </c>
      <c r="D545" s="10">
        <v>43834</v>
      </c>
      <c r="E545" s="9"/>
      <c r="F545" s="11"/>
    </row>
    <row r="546" spans="1:6" x14ac:dyDescent="0.3">
      <c r="A546" s="4">
        <v>747194</v>
      </c>
      <c r="B546" s="5" t="s">
        <v>10</v>
      </c>
      <c r="C546" s="5">
        <v>880</v>
      </c>
      <c r="D546" s="6">
        <v>43835</v>
      </c>
      <c r="E546" s="5"/>
      <c r="F546" s="7"/>
    </row>
    <row r="547" spans="1:6" x14ac:dyDescent="0.3">
      <c r="A547" s="8">
        <v>390355</v>
      </c>
      <c r="B547" s="9" t="s">
        <v>10</v>
      </c>
      <c r="C547" s="13">
        <v>1867</v>
      </c>
      <c r="D547" s="10">
        <v>43839</v>
      </c>
      <c r="E547" s="9"/>
      <c r="F547" s="11"/>
    </row>
    <row r="548" spans="1:6" x14ac:dyDescent="0.3">
      <c r="A548" s="4">
        <v>594463</v>
      </c>
      <c r="B548" s="5" t="s">
        <v>10</v>
      </c>
      <c r="C548" s="12">
        <v>2234</v>
      </c>
      <c r="D548" s="6">
        <v>43474</v>
      </c>
      <c r="E548" s="5"/>
      <c r="F548" s="7"/>
    </row>
    <row r="549" spans="1:6" x14ac:dyDescent="0.3">
      <c r="A549" s="8">
        <v>699845</v>
      </c>
      <c r="B549" s="9" t="s">
        <v>10</v>
      </c>
      <c r="C549" s="13">
        <v>1227</v>
      </c>
      <c r="D549" s="10">
        <v>43840</v>
      </c>
      <c r="E549" s="9"/>
      <c r="F549" s="11"/>
    </row>
    <row r="550" spans="1:6" x14ac:dyDescent="0.3">
      <c r="A550" s="4">
        <v>867837</v>
      </c>
      <c r="B550" s="5" t="s">
        <v>10</v>
      </c>
      <c r="C550" s="5">
        <v>877</v>
      </c>
      <c r="D550" s="6">
        <v>43841</v>
      </c>
      <c r="E550" s="5"/>
      <c r="F550" s="7"/>
    </row>
    <row r="551" spans="1:6" x14ac:dyDescent="0.3">
      <c r="A551" s="8">
        <v>881898</v>
      </c>
      <c r="B551" s="9" t="s">
        <v>10</v>
      </c>
      <c r="C551" s="9">
        <v>360</v>
      </c>
      <c r="D551" s="10">
        <v>43840</v>
      </c>
      <c r="E551" s="9"/>
      <c r="F551" s="11"/>
    </row>
    <row r="552" spans="1:6" x14ac:dyDescent="0.3">
      <c r="A552" s="4">
        <v>750389</v>
      </c>
      <c r="B552" s="5" t="s">
        <v>10</v>
      </c>
      <c r="C552" s="12">
        <v>2682</v>
      </c>
      <c r="D552" s="6">
        <v>43476</v>
      </c>
      <c r="E552" s="5"/>
      <c r="F552" s="7"/>
    </row>
    <row r="553" spans="1:6" x14ac:dyDescent="0.3">
      <c r="A553" s="8">
        <v>102288</v>
      </c>
      <c r="B553" s="9" t="s">
        <v>10</v>
      </c>
      <c r="C553" s="9">
        <v>521</v>
      </c>
      <c r="D553" s="10">
        <v>43842</v>
      </c>
      <c r="E553" s="9"/>
      <c r="F553" s="11"/>
    </row>
    <row r="554" spans="1:6" x14ac:dyDescent="0.3">
      <c r="A554" s="4">
        <v>727045</v>
      </c>
      <c r="B554" s="5" t="s">
        <v>10</v>
      </c>
      <c r="C554" s="5">
        <v>341</v>
      </c>
      <c r="D554" s="6">
        <v>43835</v>
      </c>
      <c r="E554" s="5"/>
      <c r="F554" s="7"/>
    </row>
    <row r="555" spans="1:6" x14ac:dyDescent="0.3">
      <c r="A555" s="8">
        <v>485947</v>
      </c>
      <c r="B555" s="9" t="s">
        <v>10</v>
      </c>
      <c r="C555" s="9">
        <v>641</v>
      </c>
      <c r="D555" s="10">
        <v>43837</v>
      </c>
      <c r="E555" s="9"/>
      <c r="F555" s="11"/>
    </row>
    <row r="556" spans="1:6" x14ac:dyDescent="0.3">
      <c r="A556" s="4">
        <v>363822</v>
      </c>
      <c r="B556" s="5" t="s">
        <v>10</v>
      </c>
      <c r="C556" s="12">
        <v>2807</v>
      </c>
      <c r="D556" s="6">
        <v>43838</v>
      </c>
      <c r="E556" s="5"/>
      <c r="F556" s="7"/>
    </row>
    <row r="557" spans="1:6" x14ac:dyDescent="0.3">
      <c r="A557" s="8">
        <v>494850</v>
      </c>
      <c r="B557" s="9" t="s">
        <v>10</v>
      </c>
      <c r="C557" s="9">
        <v>432</v>
      </c>
      <c r="D557" s="10">
        <v>43839</v>
      </c>
      <c r="E557" s="9"/>
      <c r="F557" s="11"/>
    </row>
    <row r="558" spans="1:6" x14ac:dyDescent="0.3">
      <c r="A558" s="4">
        <v>540189</v>
      </c>
      <c r="B558" s="5" t="s">
        <v>10</v>
      </c>
      <c r="C558" s="12">
        <v>2294</v>
      </c>
      <c r="D558" s="6">
        <v>43475</v>
      </c>
      <c r="E558" s="5"/>
      <c r="F558" s="7"/>
    </row>
    <row r="559" spans="1:6" x14ac:dyDescent="0.3">
      <c r="A559" s="8">
        <v>823956</v>
      </c>
      <c r="B559" s="9" t="s">
        <v>10</v>
      </c>
      <c r="C559" s="13">
        <v>2167</v>
      </c>
      <c r="D559" s="10">
        <v>43475</v>
      </c>
      <c r="E559" s="9"/>
      <c r="F559" s="11"/>
    </row>
    <row r="560" spans="1:6" x14ac:dyDescent="0.3">
      <c r="A560" s="4">
        <v>820943</v>
      </c>
      <c r="B560" s="5" t="s">
        <v>10</v>
      </c>
      <c r="C560" s="12">
        <v>2529</v>
      </c>
      <c r="D560" s="6">
        <v>43841</v>
      </c>
      <c r="E560" s="5"/>
      <c r="F560" s="7"/>
    </row>
    <row r="561" spans="1:6" x14ac:dyDescent="0.3">
      <c r="A561" s="8">
        <v>366080</v>
      </c>
      <c r="B561" s="9" t="s">
        <v>10</v>
      </c>
      <c r="C561" s="13">
        <v>1870</v>
      </c>
      <c r="D561" s="10">
        <v>43477</v>
      </c>
      <c r="E561" s="9"/>
      <c r="F561" s="11"/>
    </row>
    <row r="562" spans="1:6" x14ac:dyDescent="0.3">
      <c r="A562" s="4">
        <v>565067</v>
      </c>
      <c r="B562" s="5" t="s">
        <v>10</v>
      </c>
      <c r="C562" s="12">
        <v>1579</v>
      </c>
      <c r="D562" s="6">
        <v>43833</v>
      </c>
      <c r="E562" s="5"/>
      <c r="F562" s="7"/>
    </row>
    <row r="563" spans="1:6" x14ac:dyDescent="0.3">
      <c r="A563" s="8">
        <v>808356</v>
      </c>
      <c r="B563" s="9" t="s">
        <v>10</v>
      </c>
      <c r="C563" s="13">
        <v>1005</v>
      </c>
      <c r="D563" s="10">
        <v>43474</v>
      </c>
      <c r="E563" s="9"/>
      <c r="F563" s="11"/>
    </row>
    <row r="564" spans="1:6" x14ac:dyDescent="0.3">
      <c r="A564" s="4">
        <v>153144</v>
      </c>
      <c r="B564" s="5" t="s">
        <v>10</v>
      </c>
      <c r="C564" s="12">
        <v>1734</v>
      </c>
      <c r="D564" s="6">
        <v>43831</v>
      </c>
      <c r="E564" s="5"/>
      <c r="F564" s="7"/>
    </row>
    <row r="565" spans="1:6" x14ac:dyDescent="0.3">
      <c r="A565" s="8">
        <v>878522</v>
      </c>
      <c r="B565" s="9" t="s">
        <v>10</v>
      </c>
      <c r="C565" s="9">
        <v>554</v>
      </c>
      <c r="D565" s="10">
        <v>43831</v>
      </c>
      <c r="E565" s="9"/>
      <c r="F565" s="11"/>
    </row>
    <row r="566" spans="1:6" x14ac:dyDescent="0.3">
      <c r="A566" s="4">
        <v>856913</v>
      </c>
      <c r="B566" s="5" t="s">
        <v>10</v>
      </c>
      <c r="C566" s="12">
        <v>2935</v>
      </c>
      <c r="D566" s="6">
        <v>43476</v>
      </c>
      <c r="E566" s="5"/>
      <c r="F566" s="7"/>
    </row>
    <row r="567" spans="1:6" x14ac:dyDescent="0.3">
      <c r="A567" s="8">
        <v>644843</v>
      </c>
      <c r="B567" s="9" t="s">
        <v>10</v>
      </c>
      <c r="C567" s="13">
        <v>2109</v>
      </c>
      <c r="D567" s="10">
        <v>43835</v>
      </c>
      <c r="E567" s="9"/>
      <c r="F567" s="11"/>
    </row>
    <row r="568" spans="1:6" x14ac:dyDescent="0.3">
      <c r="A568" s="4">
        <v>219485</v>
      </c>
      <c r="B568" s="5" t="s">
        <v>10</v>
      </c>
      <c r="C568" s="12">
        <v>3875</v>
      </c>
      <c r="D568" s="6">
        <v>43837</v>
      </c>
      <c r="E568" s="5"/>
      <c r="F568" s="7"/>
    </row>
    <row r="569" spans="1:6" x14ac:dyDescent="0.3">
      <c r="A569" s="8">
        <v>362208</v>
      </c>
      <c r="B569" s="9" t="s">
        <v>10</v>
      </c>
      <c r="C569" s="9">
        <v>623</v>
      </c>
      <c r="D569" s="10">
        <v>43474</v>
      </c>
      <c r="E569" s="9"/>
      <c r="F569" s="11"/>
    </row>
    <row r="570" spans="1:6" x14ac:dyDescent="0.3">
      <c r="A570" s="4">
        <v>305275</v>
      </c>
      <c r="B570" s="5" t="s">
        <v>10</v>
      </c>
      <c r="C570" s="5">
        <v>986</v>
      </c>
      <c r="D570" s="6">
        <v>43840</v>
      </c>
      <c r="E570" s="5"/>
      <c r="F570" s="7"/>
    </row>
    <row r="571" spans="1:6" x14ac:dyDescent="0.3">
      <c r="A571" s="8">
        <v>601126</v>
      </c>
      <c r="B571" s="9" t="s">
        <v>10</v>
      </c>
      <c r="C571" s="13">
        <v>2387</v>
      </c>
      <c r="D571" s="10">
        <v>43841</v>
      </c>
      <c r="E571" s="9"/>
      <c r="F571" s="11"/>
    </row>
    <row r="572" spans="1:6" x14ac:dyDescent="0.3">
      <c r="A572" s="4">
        <v>871331</v>
      </c>
      <c r="B572" s="5" t="s">
        <v>10</v>
      </c>
      <c r="C572" s="12">
        <v>1233</v>
      </c>
      <c r="D572" s="6">
        <v>43842</v>
      </c>
      <c r="E572" s="5"/>
      <c r="F572" s="7"/>
    </row>
    <row r="573" spans="1:6" x14ac:dyDescent="0.3">
      <c r="A573" s="8">
        <v>138905</v>
      </c>
      <c r="B573" s="9" t="s">
        <v>10</v>
      </c>
      <c r="C573" s="13">
        <v>1491</v>
      </c>
      <c r="D573" s="10">
        <v>43833</v>
      </c>
      <c r="E573" s="9"/>
      <c r="F573" s="11"/>
    </row>
    <row r="574" spans="1:6" x14ac:dyDescent="0.3">
      <c r="A574" s="4">
        <v>521663</v>
      </c>
      <c r="B574" s="5" t="s">
        <v>10</v>
      </c>
      <c r="C574" s="12">
        <v>1531</v>
      </c>
      <c r="D574" s="6">
        <v>43842</v>
      </c>
      <c r="E574" s="5"/>
      <c r="F574" s="7"/>
    </row>
    <row r="575" spans="1:6" x14ac:dyDescent="0.3">
      <c r="A575" s="8">
        <v>384410</v>
      </c>
      <c r="B575" s="9" t="s">
        <v>10</v>
      </c>
      <c r="C575" s="13">
        <v>2567</v>
      </c>
      <c r="D575" s="10">
        <v>43836</v>
      </c>
      <c r="E575" s="9"/>
      <c r="F575" s="11"/>
    </row>
    <row r="576" spans="1:6" x14ac:dyDescent="0.3">
      <c r="A576" s="4">
        <v>561318</v>
      </c>
      <c r="B576" s="5" t="s">
        <v>10</v>
      </c>
      <c r="C576" s="12">
        <v>1583</v>
      </c>
      <c r="D576" s="6">
        <v>43836</v>
      </c>
      <c r="E576" s="5"/>
      <c r="F576" s="7"/>
    </row>
    <row r="577" spans="1:6" x14ac:dyDescent="0.3">
      <c r="A577" s="8">
        <v>762271</v>
      </c>
      <c r="B577" s="9" t="s">
        <v>10</v>
      </c>
      <c r="C577" s="13">
        <v>1565</v>
      </c>
      <c r="D577" s="10">
        <v>43840</v>
      </c>
      <c r="E577" s="9"/>
      <c r="F577" s="11"/>
    </row>
    <row r="578" spans="1:6" x14ac:dyDescent="0.3">
      <c r="A578" s="4">
        <v>528145</v>
      </c>
      <c r="B578" s="5" t="s">
        <v>10</v>
      </c>
      <c r="C578" s="5">
        <v>280</v>
      </c>
      <c r="D578" s="6">
        <v>43842</v>
      </c>
      <c r="E578" s="5"/>
      <c r="F578" s="7"/>
    </row>
    <row r="579" spans="1:6" x14ac:dyDescent="0.3">
      <c r="A579" s="8">
        <v>800536</v>
      </c>
      <c r="B579" s="9" t="s">
        <v>10</v>
      </c>
      <c r="C579" s="13">
        <v>2903</v>
      </c>
      <c r="D579" s="10">
        <v>43833</v>
      </c>
      <c r="E579" s="9"/>
      <c r="F579" s="11"/>
    </row>
    <row r="580" spans="1:6" x14ac:dyDescent="0.3">
      <c r="A580" s="4">
        <v>444518</v>
      </c>
      <c r="B580" s="5" t="s">
        <v>10</v>
      </c>
      <c r="C580" s="12">
        <v>2541</v>
      </c>
      <c r="D580" s="6">
        <v>43838</v>
      </c>
      <c r="E580" s="5"/>
      <c r="F580" s="7"/>
    </row>
    <row r="581" spans="1:6" x14ac:dyDescent="0.3">
      <c r="A581" s="8">
        <v>340032</v>
      </c>
      <c r="B581" s="9" t="s">
        <v>10</v>
      </c>
      <c r="C581" s="9">
        <v>269</v>
      </c>
      <c r="D581" s="10">
        <v>43475</v>
      </c>
      <c r="E581" s="9"/>
      <c r="F581" s="11"/>
    </row>
    <row r="582" spans="1:6" x14ac:dyDescent="0.3">
      <c r="A582" s="4">
        <v>356877</v>
      </c>
      <c r="B582" s="5" t="s">
        <v>10</v>
      </c>
      <c r="C582" s="12">
        <v>1496</v>
      </c>
      <c r="D582" s="6">
        <v>43840</v>
      </c>
      <c r="E582" s="5"/>
      <c r="F582" s="7"/>
    </row>
    <row r="583" spans="1:6" x14ac:dyDescent="0.3">
      <c r="A583" s="8">
        <v>208723</v>
      </c>
      <c r="B583" s="9" t="s">
        <v>10</v>
      </c>
      <c r="C583" s="13">
        <v>1010</v>
      </c>
      <c r="D583" s="10">
        <v>43840</v>
      </c>
      <c r="E583" s="9"/>
      <c r="F583" s="11"/>
    </row>
    <row r="584" spans="1:6" x14ac:dyDescent="0.3">
      <c r="A584" s="4">
        <v>510933</v>
      </c>
      <c r="B584" s="5" t="s">
        <v>10</v>
      </c>
      <c r="C584" s="12">
        <v>1281</v>
      </c>
      <c r="D584" s="6">
        <v>43477</v>
      </c>
      <c r="E584" s="5"/>
      <c r="F584" s="7"/>
    </row>
    <row r="585" spans="1:6" x14ac:dyDescent="0.3">
      <c r="A585" s="8">
        <v>213778</v>
      </c>
      <c r="B585" s="9" t="s">
        <v>10</v>
      </c>
      <c r="C585" s="9">
        <v>866</v>
      </c>
      <c r="D585" s="10">
        <v>43837</v>
      </c>
      <c r="E585" s="9"/>
      <c r="F585" s="11"/>
    </row>
    <row r="586" spans="1:6" x14ac:dyDescent="0.3">
      <c r="A586" s="4">
        <v>414407</v>
      </c>
      <c r="B586" s="5" t="s">
        <v>10</v>
      </c>
      <c r="C586" s="5">
        <v>492</v>
      </c>
      <c r="D586" s="6">
        <v>43837</v>
      </c>
      <c r="E586" s="5"/>
      <c r="F586" s="7"/>
    </row>
    <row r="587" spans="1:6" x14ac:dyDescent="0.3">
      <c r="A587" s="8">
        <v>199727</v>
      </c>
      <c r="B587" s="9" t="s">
        <v>10</v>
      </c>
      <c r="C587" s="9">
        <v>267</v>
      </c>
      <c r="D587" s="10">
        <v>43475</v>
      </c>
      <c r="E587" s="9"/>
      <c r="F587" s="11"/>
    </row>
    <row r="588" spans="1:6" x14ac:dyDescent="0.3">
      <c r="A588" s="4">
        <v>330030</v>
      </c>
      <c r="B588" s="5" t="s">
        <v>10</v>
      </c>
      <c r="C588" s="12">
        <v>1175</v>
      </c>
      <c r="D588" s="6">
        <v>43840</v>
      </c>
      <c r="E588" s="5"/>
      <c r="F588" s="7"/>
    </row>
    <row r="589" spans="1:6" x14ac:dyDescent="0.3">
      <c r="A589" s="8">
        <v>780393</v>
      </c>
      <c r="B589" s="9" t="s">
        <v>10</v>
      </c>
      <c r="C589" s="13">
        <v>2954</v>
      </c>
      <c r="D589" s="10">
        <v>43476</v>
      </c>
      <c r="E589" s="9"/>
      <c r="F589" s="11"/>
    </row>
    <row r="590" spans="1:6" x14ac:dyDescent="0.3">
      <c r="A590" s="4">
        <v>483216</v>
      </c>
      <c r="B590" s="5" t="s">
        <v>10</v>
      </c>
      <c r="C590" s="5">
        <v>552</v>
      </c>
      <c r="D590" s="6">
        <v>43841</v>
      </c>
      <c r="E590" s="5"/>
      <c r="F590" s="7"/>
    </row>
    <row r="591" spans="1:6" x14ac:dyDescent="0.3">
      <c r="A591" s="8">
        <v>887151</v>
      </c>
      <c r="B591" s="9" t="s">
        <v>10</v>
      </c>
      <c r="C591" s="9">
        <v>293</v>
      </c>
      <c r="D591" s="10">
        <v>43842</v>
      </c>
      <c r="E591" s="9"/>
      <c r="F591" s="11"/>
    </row>
    <row r="592" spans="1:6" x14ac:dyDescent="0.3">
      <c r="A592" s="4">
        <v>559561</v>
      </c>
      <c r="B592" s="5" t="s">
        <v>10</v>
      </c>
      <c r="C592" s="12">
        <v>1806</v>
      </c>
      <c r="D592" s="6">
        <v>43835</v>
      </c>
      <c r="E592" s="5"/>
      <c r="F592" s="7"/>
    </row>
    <row r="593" spans="1:6" x14ac:dyDescent="0.3">
      <c r="A593" s="8">
        <v>616386</v>
      </c>
      <c r="B593" s="9" t="s">
        <v>11</v>
      </c>
      <c r="C593" s="13">
        <v>1493</v>
      </c>
      <c r="D593" s="10">
        <v>43831</v>
      </c>
      <c r="E593" s="9"/>
      <c r="F593" s="11"/>
    </row>
    <row r="594" spans="1:6" x14ac:dyDescent="0.3">
      <c r="A594" s="4">
        <v>775360</v>
      </c>
      <c r="B594" s="5" t="s">
        <v>11</v>
      </c>
      <c r="C594" s="12">
        <v>1804</v>
      </c>
      <c r="D594" s="6">
        <v>43832</v>
      </c>
      <c r="E594" s="5"/>
      <c r="F594" s="7"/>
    </row>
    <row r="595" spans="1:6" x14ac:dyDescent="0.3">
      <c r="A595" s="8">
        <v>806592</v>
      </c>
      <c r="B595" s="9" t="s">
        <v>11</v>
      </c>
      <c r="C595" s="13">
        <v>2161</v>
      </c>
      <c r="D595" s="10">
        <v>43833</v>
      </c>
      <c r="E595" s="9"/>
      <c r="F595" s="11"/>
    </row>
    <row r="596" spans="1:6" x14ac:dyDescent="0.3">
      <c r="A596" s="4">
        <v>552346</v>
      </c>
      <c r="B596" s="5" t="s">
        <v>11</v>
      </c>
      <c r="C596" s="12">
        <v>1006</v>
      </c>
      <c r="D596" s="6">
        <v>43836</v>
      </c>
      <c r="E596" s="5"/>
      <c r="F596" s="7"/>
    </row>
    <row r="597" spans="1:6" x14ac:dyDescent="0.3">
      <c r="A597" s="8">
        <v>643742</v>
      </c>
      <c r="B597" s="9" t="s">
        <v>11</v>
      </c>
      <c r="C597" s="13">
        <v>1545</v>
      </c>
      <c r="D597" s="10">
        <v>43836</v>
      </c>
      <c r="E597" s="9"/>
      <c r="F597" s="11"/>
    </row>
    <row r="598" spans="1:6" x14ac:dyDescent="0.3">
      <c r="A598" s="4">
        <v>685153</v>
      </c>
      <c r="B598" s="5" t="s">
        <v>11</v>
      </c>
      <c r="C598" s="12">
        <v>2821</v>
      </c>
      <c r="D598" s="6">
        <v>43838</v>
      </c>
      <c r="E598" s="5"/>
      <c r="F598" s="7"/>
    </row>
    <row r="599" spans="1:6" x14ac:dyDescent="0.3">
      <c r="A599" s="8">
        <v>725066</v>
      </c>
      <c r="B599" s="9" t="s">
        <v>11</v>
      </c>
      <c r="C599" s="9">
        <v>345</v>
      </c>
      <c r="D599" s="10">
        <v>43475</v>
      </c>
      <c r="E599" s="9"/>
      <c r="F599" s="11"/>
    </row>
    <row r="600" spans="1:6" x14ac:dyDescent="0.3">
      <c r="A600" s="4">
        <v>584477</v>
      </c>
      <c r="B600" s="5" t="s">
        <v>11</v>
      </c>
      <c r="C600" s="5">
        <v>639</v>
      </c>
      <c r="D600" s="6">
        <v>43841</v>
      </c>
      <c r="E600" s="5"/>
      <c r="F600" s="7"/>
    </row>
    <row r="601" spans="1:6" x14ac:dyDescent="0.3">
      <c r="A601" s="8">
        <v>613058</v>
      </c>
      <c r="B601" s="9" t="s">
        <v>11</v>
      </c>
      <c r="C601" s="13">
        <v>3864</v>
      </c>
      <c r="D601" s="10">
        <v>43834</v>
      </c>
      <c r="E601" s="9"/>
      <c r="F601" s="11"/>
    </row>
    <row r="602" spans="1:6" x14ac:dyDescent="0.3">
      <c r="A602" s="4">
        <v>729194</v>
      </c>
      <c r="B602" s="5" t="s">
        <v>11</v>
      </c>
      <c r="C602" s="5">
        <v>362</v>
      </c>
      <c r="D602" s="6">
        <v>43835</v>
      </c>
      <c r="E602" s="5"/>
      <c r="F602" s="7"/>
    </row>
    <row r="603" spans="1:6" x14ac:dyDescent="0.3">
      <c r="A603" s="8">
        <v>265959</v>
      </c>
      <c r="B603" s="9" t="s">
        <v>11</v>
      </c>
      <c r="C603" s="9">
        <v>923</v>
      </c>
      <c r="D603" s="10">
        <v>43838</v>
      </c>
      <c r="E603" s="9"/>
      <c r="F603" s="11"/>
    </row>
    <row r="604" spans="1:6" x14ac:dyDescent="0.3">
      <c r="A604" s="4">
        <v>196520</v>
      </c>
      <c r="B604" s="5" t="s">
        <v>11</v>
      </c>
      <c r="C604" s="5">
        <v>663</v>
      </c>
      <c r="D604" s="6">
        <v>43475</v>
      </c>
      <c r="E604" s="5"/>
      <c r="F604" s="7"/>
    </row>
    <row r="605" spans="1:6" x14ac:dyDescent="0.3">
      <c r="A605" s="8">
        <v>894331</v>
      </c>
      <c r="B605" s="9" t="s">
        <v>11</v>
      </c>
      <c r="C605" s="13">
        <v>2092</v>
      </c>
      <c r="D605" s="10">
        <v>43476</v>
      </c>
      <c r="E605" s="9"/>
      <c r="F605" s="11"/>
    </row>
    <row r="606" spans="1:6" x14ac:dyDescent="0.3">
      <c r="A606" s="4">
        <v>149035</v>
      </c>
      <c r="B606" s="5" t="s">
        <v>11</v>
      </c>
      <c r="C606" s="12">
        <v>1566</v>
      </c>
      <c r="D606" s="6">
        <v>43840</v>
      </c>
      <c r="E606" s="5"/>
      <c r="F606" s="7"/>
    </row>
    <row r="607" spans="1:6" x14ac:dyDescent="0.3">
      <c r="A607" s="8">
        <v>861720</v>
      </c>
      <c r="B607" s="9" t="s">
        <v>11</v>
      </c>
      <c r="C607" s="13">
        <v>2966</v>
      </c>
      <c r="D607" s="10">
        <v>43475</v>
      </c>
      <c r="E607" s="9"/>
      <c r="F607" s="11"/>
    </row>
    <row r="608" spans="1:6" x14ac:dyDescent="0.3">
      <c r="A608" s="4">
        <v>426268</v>
      </c>
      <c r="B608" s="5" t="s">
        <v>11</v>
      </c>
      <c r="C608" s="12">
        <v>2877</v>
      </c>
      <c r="D608" s="6">
        <v>43840</v>
      </c>
      <c r="E608" s="5"/>
      <c r="F608" s="7"/>
    </row>
    <row r="609" spans="1:6" x14ac:dyDescent="0.3">
      <c r="A609" s="8">
        <v>156941</v>
      </c>
      <c r="B609" s="9" t="s">
        <v>11</v>
      </c>
      <c r="C609" s="9">
        <v>809</v>
      </c>
      <c r="D609" s="10">
        <v>43475</v>
      </c>
      <c r="E609" s="9"/>
      <c r="F609" s="11"/>
    </row>
    <row r="610" spans="1:6" x14ac:dyDescent="0.3">
      <c r="A610" s="4">
        <v>431261</v>
      </c>
      <c r="B610" s="5" t="s">
        <v>11</v>
      </c>
      <c r="C610" s="12">
        <v>2145</v>
      </c>
      <c r="D610" s="6">
        <v>43475</v>
      </c>
      <c r="E610" s="5"/>
      <c r="F610" s="7"/>
    </row>
    <row r="611" spans="1:6" x14ac:dyDescent="0.3">
      <c r="A611" s="8">
        <v>367956</v>
      </c>
      <c r="B611" s="9" t="s">
        <v>11</v>
      </c>
      <c r="C611" s="13">
        <v>1055</v>
      </c>
      <c r="D611" s="10">
        <v>43842</v>
      </c>
      <c r="E611" s="9"/>
      <c r="F611" s="11"/>
    </row>
    <row r="612" spans="1:6" x14ac:dyDescent="0.3">
      <c r="A612" s="4">
        <v>214845</v>
      </c>
      <c r="B612" s="5" t="s">
        <v>11</v>
      </c>
      <c r="C612" s="5">
        <v>544</v>
      </c>
      <c r="D612" s="6">
        <v>43477</v>
      </c>
      <c r="E612" s="5"/>
      <c r="F612" s="7"/>
    </row>
    <row r="613" spans="1:6" x14ac:dyDescent="0.3">
      <c r="A613" s="8">
        <v>765978</v>
      </c>
      <c r="B613" s="9" t="s">
        <v>11</v>
      </c>
      <c r="C613" s="13">
        <v>1084</v>
      </c>
      <c r="D613" s="10">
        <v>43842</v>
      </c>
      <c r="E613" s="9"/>
      <c r="F613" s="11"/>
    </row>
    <row r="614" spans="1:6" x14ac:dyDescent="0.3">
      <c r="A614" s="4">
        <v>899743</v>
      </c>
      <c r="B614" s="5" t="s">
        <v>11</v>
      </c>
      <c r="C614" s="12">
        <v>2009</v>
      </c>
      <c r="D614" s="6">
        <v>43840</v>
      </c>
      <c r="E614" s="5"/>
      <c r="F614" s="7"/>
    </row>
    <row r="615" spans="1:6" x14ac:dyDescent="0.3">
      <c r="A615" s="8">
        <v>766402</v>
      </c>
      <c r="B615" s="9" t="s">
        <v>11</v>
      </c>
      <c r="C615" s="13">
        <v>3851</v>
      </c>
      <c r="D615" s="10">
        <v>43834</v>
      </c>
      <c r="E615" s="9"/>
      <c r="F615" s="11"/>
    </row>
    <row r="616" spans="1:6" x14ac:dyDescent="0.3">
      <c r="A616" s="4">
        <v>455927</v>
      </c>
      <c r="B616" s="5" t="s">
        <v>11</v>
      </c>
      <c r="C616" s="5">
        <v>736</v>
      </c>
      <c r="D616" s="6">
        <v>43474</v>
      </c>
      <c r="E616" s="5"/>
      <c r="F616" s="7"/>
    </row>
    <row r="617" spans="1:6" x14ac:dyDescent="0.3">
      <c r="A617" s="8">
        <v>464499</v>
      </c>
      <c r="B617" s="9" t="s">
        <v>11</v>
      </c>
      <c r="C617" s="13">
        <v>1465</v>
      </c>
      <c r="D617" s="10">
        <v>43833</v>
      </c>
      <c r="E617" s="9"/>
      <c r="F617" s="11"/>
    </row>
    <row r="618" spans="1:6" x14ac:dyDescent="0.3">
      <c r="A618" s="4">
        <v>558048</v>
      </c>
      <c r="B618" s="5" t="s">
        <v>11</v>
      </c>
      <c r="C618" s="12">
        <v>2646</v>
      </c>
      <c r="D618" s="6">
        <v>43474</v>
      </c>
      <c r="E618" s="5"/>
      <c r="F618" s="7"/>
    </row>
    <row r="619" spans="1:6" x14ac:dyDescent="0.3">
      <c r="A619" s="8">
        <v>375461</v>
      </c>
      <c r="B619" s="9" t="s">
        <v>11</v>
      </c>
      <c r="C619" s="13">
        <v>2177</v>
      </c>
      <c r="D619" s="10">
        <v>43840</v>
      </c>
      <c r="E619" s="9"/>
      <c r="F619" s="11"/>
    </row>
    <row r="620" spans="1:6" x14ac:dyDescent="0.3">
      <c r="A620" s="4">
        <v>673372</v>
      </c>
      <c r="B620" s="5" t="s">
        <v>11</v>
      </c>
      <c r="C620" s="12">
        <v>2431</v>
      </c>
      <c r="D620" s="6">
        <v>43842</v>
      </c>
      <c r="E620" s="5"/>
      <c r="F620" s="7"/>
    </row>
    <row r="621" spans="1:6" x14ac:dyDescent="0.3">
      <c r="A621" s="8">
        <v>197116</v>
      </c>
      <c r="B621" s="9" t="s">
        <v>11</v>
      </c>
      <c r="C621" s="9">
        <v>555</v>
      </c>
      <c r="D621" s="10">
        <v>43831</v>
      </c>
      <c r="E621" s="9"/>
      <c r="F621" s="11"/>
    </row>
    <row r="622" spans="1:6" x14ac:dyDescent="0.3">
      <c r="A622" s="4">
        <v>165918</v>
      </c>
      <c r="B622" s="5" t="s">
        <v>11</v>
      </c>
      <c r="C622" s="12">
        <v>2861</v>
      </c>
      <c r="D622" s="6">
        <v>43831</v>
      </c>
      <c r="E622" s="5"/>
      <c r="F622" s="7"/>
    </row>
    <row r="623" spans="1:6" x14ac:dyDescent="0.3">
      <c r="A623" s="8">
        <v>666752</v>
      </c>
      <c r="B623" s="9" t="s">
        <v>11</v>
      </c>
      <c r="C623" s="9">
        <v>807</v>
      </c>
      <c r="D623" s="10">
        <v>43832</v>
      </c>
      <c r="E623" s="9"/>
      <c r="F623" s="11"/>
    </row>
    <row r="624" spans="1:6" x14ac:dyDescent="0.3">
      <c r="A624" s="4">
        <v>192398</v>
      </c>
      <c r="B624" s="5" t="s">
        <v>11</v>
      </c>
      <c r="C624" s="5">
        <v>602</v>
      </c>
      <c r="D624" s="6">
        <v>43836</v>
      </c>
      <c r="E624" s="5"/>
      <c r="F624" s="7"/>
    </row>
    <row r="625" spans="1:6" x14ac:dyDescent="0.3">
      <c r="A625" s="8">
        <v>864063</v>
      </c>
      <c r="B625" s="9" t="s">
        <v>11</v>
      </c>
      <c r="C625" s="13">
        <v>2832</v>
      </c>
      <c r="D625" s="10">
        <v>43838</v>
      </c>
      <c r="E625" s="9"/>
      <c r="F625" s="11"/>
    </row>
    <row r="626" spans="1:6" x14ac:dyDescent="0.3">
      <c r="A626" s="4">
        <v>355971</v>
      </c>
      <c r="B626" s="5" t="s">
        <v>11</v>
      </c>
      <c r="C626" s="12">
        <v>1579</v>
      </c>
      <c r="D626" s="6">
        <v>43838</v>
      </c>
      <c r="E626" s="5"/>
      <c r="F626" s="7"/>
    </row>
    <row r="627" spans="1:6" x14ac:dyDescent="0.3">
      <c r="A627" s="8">
        <v>304806</v>
      </c>
      <c r="B627" s="9" t="s">
        <v>11</v>
      </c>
      <c r="C627" s="9">
        <v>861</v>
      </c>
      <c r="D627" s="10">
        <v>43840</v>
      </c>
      <c r="E627" s="9"/>
      <c r="F627" s="11"/>
    </row>
    <row r="628" spans="1:6" x14ac:dyDescent="0.3">
      <c r="A628" s="4">
        <v>295390</v>
      </c>
      <c r="B628" s="5" t="s">
        <v>11</v>
      </c>
      <c r="C628" s="5">
        <v>704</v>
      </c>
      <c r="D628" s="6">
        <v>43475</v>
      </c>
      <c r="E628" s="5"/>
      <c r="F628" s="7"/>
    </row>
    <row r="629" spans="1:6" x14ac:dyDescent="0.3">
      <c r="A629" s="8">
        <v>234670</v>
      </c>
      <c r="B629" s="9" t="s">
        <v>11</v>
      </c>
      <c r="C629" s="13">
        <v>1033</v>
      </c>
      <c r="D629" s="10">
        <v>43477</v>
      </c>
      <c r="E629" s="9"/>
      <c r="F629" s="11"/>
    </row>
    <row r="630" spans="1:6" x14ac:dyDescent="0.3">
      <c r="A630" s="4">
        <v>553803</v>
      </c>
      <c r="B630" s="5" t="s">
        <v>11</v>
      </c>
      <c r="C630" s="12">
        <v>1250</v>
      </c>
      <c r="D630" s="6">
        <v>43842</v>
      </c>
      <c r="E630" s="5"/>
      <c r="F630" s="7"/>
    </row>
    <row r="631" spans="1:6" x14ac:dyDescent="0.3">
      <c r="A631" s="8">
        <v>730844</v>
      </c>
      <c r="B631" s="9" t="s">
        <v>11</v>
      </c>
      <c r="C631" s="9">
        <v>952</v>
      </c>
      <c r="D631" s="10">
        <v>43832</v>
      </c>
      <c r="E631" s="9"/>
      <c r="F631" s="11"/>
    </row>
    <row r="632" spans="1:6" x14ac:dyDescent="0.3">
      <c r="A632" s="4">
        <v>218006</v>
      </c>
      <c r="B632" s="5" t="s">
        <v>11</v>
      </c>
      <c r="C632" s="12">
        <v>2755</v>
      </c>
      <c r="D632" s="6">
        <v>43832</v>
      </c>
      <c r="E632" s="5"/>
      <c r="F632" s="7"/>
    </row>
    <row r="633" spans="1:6" x14ac:dyDescent="0.3">
      <c r="A633" s="8">
        <v>374150</v>
      </c>
      <c r="B633" s="9" t="s">
        <v>11</v>
      </c>
      <c r="C633" s="13">
        <v>1530</v>
      </c>
      <c r="D633" s="10">
        <v>43835</v>
      </c>
      <c r="E633" s="9"/>
      <c r="F633" s="11"/>
    </row>
    <row r="634" spans="1:6" x14ac:dyDescent="0.3">
      <c r="A634" s="4">
        <v>250308</v>
      </c>
      <c r="B634" s="5" t="s">
        <v>11</v>
      </c>
      <c r="C634" s="12">
        <v>1496</v>
      </c>
      <c r="D634" s="6">
        <v>43836</v>
      </c>
      <c r="E634" s="5"/>
      <c r="F634" s="7"/>
    </row>
    <row r="635" spans="1:6" x14ac:dyDescent="0.3">
      <c r="A635" s="8">
        <v>625104</v>
      </c>
      <c r="B635" s="9" t="s">
        <v>11</v>
      </c>
      <c r="C635" s="13">
        <v>1498</v>
      </c>
      <c r="D635" s="10">
        <v>43836</v>
      </c>
      <c r="E635" s="9"/>
      <c r="F635" s="11"/>
    </row>
    <row r="636" spans="1:6" x14ac:dyDescent="0.3">
      <c r="A636" s="4">
        <v>669715</v>
      </c>
      <c r="B636" s="5" t="s">
        <v>11</v>
      </c>
      <c r="C636" s="12">
        <v>1221</v>
      </c>
      <c r="D636" s="6">
        <v>43475</v>
      </c>
      <c r="E636" s="5"/>
      <c r="F636" s="7"/>
    </row>
    <row r="637" spans="1:6" x14ac:dyDescent="0.3">
      <c r="A637" s="8">
        <v>881268</v>
      </c>
      <c r="B637" s="9" t="s">
        <v>11</v>
      </c>
      <c r="C637" s="13">
        <v>2076</v>
      </c>
      <c r="D637" s="10">
        <v>43475</v>
      </c>
      <c r="E637" s="9"/>
      <c r="F637" s="11"/>
    </row>
    <row r="638" spans="1:6" x14ac:dyDescent="0.3">
      <c r="A638" s="4">
        <v>263637</v>
      </c>
      <c r="B638" s="5" t="s">
        <v>11</v>
      </c>
      <c r="C638" s="12">
        <v>1001</v>
      </c>
      <c r="D638" s="6">
        <v>43838</v>
      </c>
      <c r="E638" s="5"/>
      <c r="F638" s="7"/>
    </row>
    <row r="639" spans="1:6" x14ac:dyDescent="0.3">
      <c r="A639" s="8">
        <v>169621</v>
      </c>
      <c r="B639" s="9" t="s">
        <v>11</v>
      </c>
      <c r="C639" s="13">
        <v>1333</v>
      </c>
      <c r="D639" s="10">
        <v>43841</v>
      </c>
      <c r="E639" s="9"/>
      <c r="F639" s="11"/>
    </row>
    <row r="640" spans="1:6" x14ac:dyDescent="0.3">
      <c r="A640" s="4">
        <v>636371</v>
      </c>
      <c r="B640" s="5" t="s">
        <v>11</v>
      </c>
      <c r="C640" s="12">
        <v>1262</v>
      </c>
      <c r="D640" s="6">
        <v>43835</v>
      </c>
      <c r="E640" s="5"/>
      <c r="F640" s="7"/>
    </row>
    <row r="641" spans="1:6" x14ac:dyDescent="0.3">
      <c r="A641" s="8">
        <v>223911</v>
      </c>
      <c r="B641" s="9" t="s">
        <v>11</v>
      </c>
      <c r="C641" s="13">
        <v>1135</v>
      </c>
      <c r="D641" s="10">
        <v>43836</v>
      </c>
      <c r="E641" s="9"/>
      <c r="F641" s="11"/>
    </row>
    <row r="642" spans="1:6" x14ac:dyDescent="0.3">
      <c r="A642" s="4">
        <v>433084</v>
      </c>
      <c r="B642" s="5" t="s">
        <v>11</v>
      </c>
      <c r="C642" s="5">
        <v>547</v>
      </c>
      <c r="D642" s="6">
        <v>43841</v>
      </c>
      <c r="E642" s="5"/>
      <c r="F642" s="7"/>
    </row>
    <row r="643" spans="1:6" x14ac:dyDescent="0.3">
      <c r="A643" s="8">
        <v>818350</v>
      </c>
      <c r="B643" s="9" t="s">
        <v>11</v>
      </c>
      <c r="C643" s="13">
        <v>1582</v>
      </c>
      <c r="D643" s="10">
        <v>43842</v>
      </c>
      <c r="E643" s="9"/>
      <c r="F643" s="11"/>
    </row>
    <row r="644" spans="1:6" x14ac:dyDescent="0.3">
      <c r="A644" s="4">
        <v>614031</v>
      </c>
      <c r="B644" s="5" t="s">
        <v>11</v>
      </c>
      <c r="C644" s="12">
        <v>1659</v>
      </c>
      <c r="D644" s="6">
        <v>43837</v>
      </c>
      <c r="E644" s="5"/>
      <c r="F644" s="7"/>
    </row>
    <row r="645" spans="1:6" x14ac:dyDescent="0.3">
      <c r="A645" s="8">
        <v>741049</v>
      </c>
      <c r="B645" s="9" t="s">
        <v>11</v>
      </c>
      <c r="C645" s="9">
        <v>609</v>
      </c>
      <c r="D645" s="10">
        <v>43838</v>
      </c>
      <c r="E645" s="9"/>
      <c r="F645" s="11"/>
    </row>
    <row r="646" spans="1:6" x14ac:dyDescent="0.3">
      <c r="A646" s="4">
        <v>529471</v>
      </c>
      <c r="B646" s="5" t="s">
        <v>11</v>
      </c>
      <c r="C646" s="12">
        <v>2087</v>
      </c>
      <c r="D646" s="6">
        <v>43839</v>
      </c>
      <c r="E646" s="5"/>
      <c r="F646" s="7"/>
    </row>
    <row r="647" spans="1:6" x14ac:dyDescent="0.3">
      <c r="A647" s="8">
        <v>235009</v>
      </c>
      <c r="B647" s="9" t="s">
        <v>11</v>
      </c>
      <c r="C647" s="13">
        <v>1976</v>
      </c>
      <c r="D647" s="10">
        <v>43840</v>
      </c>
      <c r="E647" s="9"/>
      <c r="F647" s="11"/>
    </row>
    <row r="648" spans="1:6" x14ac:dyDescent="0.3">
      <c r="A648" s="4">
        <v>562718</v>
      </c>
      <c r="B648" s="5" t="s">
        <v>11</v>
      </c>
      <c r="C648" s="12">
        <v>1421</v>
      </c>
      <c r="D648" s="6">
        <v>43477</v>
      </c>
      <c r="E648" s="5"/>
      <c r="F648" s="7"/>
    </row>
    <row r="649" spans="1:6" x14ac:dyDescent="0.3">
      <c r="A649" s="8">
        <v>640346</v>
      </c>
      <c r="B649" s="9" t="s">
        <v>11</v>
      </c>
      <c r="C649" s="13">
        <v>1372</v>
      </c>
      <c r="D649" s="10">
        <v>43842</v>
      </c>
      <c r="E649" s="9"/>
      <c r="F649" s="11"/>
    </row>
    <row r="650" spans="1:6" x14ac:dyDescent="0.3">
      <c r="A650" s="4">
        <v>629523</v>
      </c>
      <c r="B650" s="5" t="s">
        <v>11</v>
      </c>
      <c r="C650" s="5">
        <v>588</v>
      </c>
      <c r="D650" s="6">
        <v>43477</v>
      </c>
      <c r="E650" s="5"/>
      <c r="F650" s="7"/>
    </row>
    <row r="651" spans="1:6" x14ac:dyDescent="0.3">
      <c r="A651" s="8">
        <v>856865</v>
      </c>
      <c r="B651" s="9" t="s">
        <v>11</v>
      </c>
      <c r="C651" s="9">
        <v>598</v>
      </c>
      <c r="D651" s="10">
        <v>43833</v>
      </c>
      <c r="E651" s="9"/>
      <c r="F651" s="11"/>
    </row>
    <row r="652" spans="1:6" x14ac:dyDescent="0.3">
      <c r="A652" s="4">
        <v>567117</v>
      </c>
      <c r="B652" s="5" t="s">
        <v>11</v>
      </c>
      <c r="C652" s="12">
        <v>2907</v>
      </c>
      <c r="D652" s="6">
        <v>43836</v>
      </c>
      <c r="E652" s="5"/>
      <c r="F652" s="7"/>
    </row>
    <row r="653" spans="1:6" x14ac:dyDescent="0.3">
      <c r="A653" s="8">
        <v>507642</v>
      </c>
      <c r="B653" s="9" t="s">
        <v>11</v>
      </c>
      <c r="C653" s="13">
        <v>2338</v>
      </c>
      <c r="D653" s="10">
        <v>43836</v>
      </c>
      <c r="E653" s="9"/>
      <c r="F653" s="11"/>
    </row>
    <row r="654" spans="1:6" x14ac:dyDescent="0.3">
      <c r="A654" s="4">
        <v>289924</v>
      </c>
      <c r="B654" s="5" t="s">
        <v>11</v>
      </c>
      <c r="C654" s="5">
        <v>386</v>
      </c>
      <c r="D654" s="6">
        <v>43476</v>
      </c>
      <c r="E654" s="5"/>
      <c r="F654" s="7"/>
    </row>
    <row r="655" spans="1:6" x14ac:dyDescent="0.3">
      <c r="A655" s="8">
        <v>751314</v>
      </c>
      <c r="B655" s="9" t="s">
        <v>11</v>
      </c>
      <c r="C655" s="9">
        <v>635</v>
      </c>
      <c r="D655" s="10">
        <v>43842</v>
      </c>
      <c r="E655" s="9"/>
      <c r="F655" s="11"/>
    </row>
    <row r="656" spans="1:6" x14ac:dyDescent="0.3">
      <c r="A656" s="4">
        <v>847731</v>
      </c>
      <c r="B656" s="5" t="s">
        <v>11</v>
      </c>
      <c r="C656" s="5">
        <v>245</v>
      </c>
      <c r="D656" s="6">
        <v>43835</v>
      </c>
      <c r="E656" s="5"/>
      <c r="F656" s="7"/>
    </row>
    <row r="657" spans="1:6" x14ac:dyDescent="0.3">
      <c r="A657" s="8">
        <v>710702</v>
      </c>
      <c r="B657" s="9" t="s">
        <v>11</v>
      </c>
      <c r="C657" s="13">
        <v>3794</v>
      </c>
      <c r="D657" s="10">
        <v>43837</v>
      </c>
      <c r="E657" s="9"/>
      <c r="F657" s="11"/>
    </row>
    <row r="658" spans="1:6" x14ac:dyDescent="0.3">
      <c r="A658" s="4">
        <v>696979</v>
      </c>
      <c r="B658" s="5" t="s">
        <v>11</v>
      </c>
      <c r="C658" s="12">
        <v>1307</v>
      </c>
      <c r="D658" s="6">
        <v>43837</v>
      </c>
      <c r="E658" s="5"/>
      <c r="F658" s="7"/>
    </row>
    <row r="659" spans="1:6" x14ac:dyDescent="0.3">
      <c r="A659" s="8">
        <v>609418</v>
      </c>
      <c r="B659" s="9" t="s">
        <v>11</v>
      </c>
      <c r="C659" s="9">
        <v>567</v>
      </c>
      <c r="D659" s="10">
        <v>43839</v>
      </c>
      <c r="E659" s="9"/>
      <c r="F659" s="11"/>
    </row>
    <row r="660" spans="1:6" x14ac:dyDescent="0.3">
      <c r="A660" s="4">
        <v>764088</v>
      </c>
      <c r="B660" s="5" t="s">
        <v>11</v>
      </c>
      <c r="C660" s="12">
        <v>2110</v>
      </c>
      <c r="D660" s="6">
        <v>43839</v>
      </c>
      <c r="E660" s="5"/>
      <c r="F660" s="7"/>
    </row>
    <row r="661" spans="1:6" x14ac:dyDescent="0.3">
      <c r="A661" s="8">
        <v>447945</v>
      </c>
      <c r="B661" s="9" t="s">
        <v>11</v>
      </c>
      <c r="C661" s="13">
        <v>1269</v>
      </c>
      <c r="D661" s="10">
        <v>43840</v>
      </c>
      <c r="E661" s="9"/>
      <c r="F661" s="11"/>
    </row>
    <row r="662" spans="1:6" x14ac:dyDescent="0.3">
      <c r="A662" s="4">
        <v>751733</v>
      </c>
      <c r="B662" s="5" t="s">
        <v>11</v>
      </c>
      <c r="C662" s="12">
        <v>1967</v>
      </c>
      <c r="D662" s="6">
        <v>43833</v>
      </c>
      <c r="E662" s="5"/>
      <c r="F662" s="7"/>
    </row>
    <row r="663" spans="1:6" x14ac:dyDescent="0.3">
      <c r="A663" s="8">
        <v>507202</v>
      </c>
      <c r="B663" s="9" t="s">
        <v>11</v>
      </c>
      <c r="C663" s="13">
        <v>2628</v>
      </c>
      <c r="D663" s="10">
        <v>43834</v>
      </c>
      <c r="E663" s="9"/>
      <c r="F663" s="11"/>
    </row>
    <row r="664" spans="1:6" x14ac:dyDescent="0.3">
      <c r="A664" s="4">
        <v>311475</v>
      </c>
      <c r="B664" s="5" t="s">
        <v>11</v>
      </c>
      <c r="C664" s="5">
        <v>681</v>
      </c>
      <c r="D664" s="6">
        <v>43831</v>
      </c>
      <c r="E664" s="5"/>
      <c r="F664" s="7"/>
    </row>
    <row r="665" spans="1:6" x14ac:dyDescent="0.3">
      <c r="A665" s="8">
        <v>581762</v>
      </c>
      <c r="B665" s="9" t="s">
        <v>11</v>
      </c>
      <c r="C665" s="9">
        <v>510</v>
      </c>
      <c r="D665" s="10">
        <v>43834</v>
      </c>
      <c r="E665" s="9"/>
      <c r="F665" s="11"/>
    </row>
    <row r="666" spans="1:6" x14ac:dyDescent="0.3">
      <c r="A666" s="4">
        <v>217808</v>
      </c>
      <c r="B666" s="5" t="s">
        <v>11</v>
      </c>
      <c r="C666" s="5">
        <v>790</v>
      </c>
      <c r="D666" s="6">
        <v>43835</v>
      </c>
      <c r="E666" s="5"/>
      <c r="F666" s="7"/>
    </row>
    <row r="667" spans="1:6" x14ac:dyDescent="0.3">
      <c r="A667" s="8">
        <v>897372</v>
      </c>
      <c r="B667" s="9" t="s">
        <v>11</v>
      </c>
      <c r="C667" s="9">
        <v>639</v>
      </c>
      <c r="D667" s="10">
        <v>43837</v>
      </c>
      <c r="E667" s="9"/>
      <c r="F667" s="11"/>
    </row>
    <row r="668" spans="1:6" x14ac:dyDescent="0.3">
      <c r="A668" s="4">
        <v>748204</v>
      </c>
      <c r="B668" s="5" t="s">
        <v>11</v>
      </c>
      <c r="C668" s="12">
        <v>1596</v>
      </c>
      <c r="D668" s="6">
        <v>43839</v>
      </c>
      <c r="E668" s="5"/>
      <c r="F668" s="7"/>
    </row>
    <row r="669" spans="1:6" x14ac:dyDescent="0.3">
      <c r="A669" s="8">
        <v>378254</v>
      </c>
      <c r="B669" s="9" t="s">
        <v>11</v>
      </c>
      <c r="C669" s="13">
        <v>2294</v>
      </c>
      <c r="D669" s="10">
        <v>43475</v>
      </c>
      <c r="E669" s="9"/>
      <c r="F669" s="11"/>
    </row>
    <row r="670" spans="1:6" x14ac:dyDescent="0.3">
      <c r="A670" s="4">
        <v>775311</v>
      </c>
      <c r="B670" s="5" t="s">
        <v>11</v>
      </c>
      <c r="C670" s="5">
        <v>241</v>
      </c>
      <c r="D670" s="6">
        <v>43840</v>
      </c>
      <c r="E670" s="5"/>
      <c r="F670" s="7"/>
    </row>
    <row r="671" spans="1:6" x14ac:dyDescent="0.3">
      <c r="A671" s="8">
        <v>632477</v>
      </c>
      <c r="B671" s="9" t="s">
        <v>11</v>
      </c>
      <c r="C671" s="13">
        <v>2665</v>
      </c>
      <c r="D671" s="10">
        <v>43841</v>
      </c>
      <c r="E671" s="9"/>
      <c r="F671" s="11"/>
    </row>
    <row r="672" spans="1:6" x14ac:dyDescent="0.3">
      <c r="A672" s="4">
        <v>482625</v>
      </c>
      <c r="B672" s="5" t="s">
        <v>11</v>
      </c>
      <c r="C672" s="12">
        <v>1916</v>
      </c>
      <c r="D672" s="6">
        <v>43477</v>
      </c>
      <c r="E672" s="5"/>
      <c r="F672" s="7"/>
    </row>
    <row r="673" spans="1:6" x14ac:dyDescent="0.3">
      <c r="A673" s="8">
        <v>428131</v>
      </c>
      <c r="B673" s="9" t="s">
        <v>11</v>
      </c>
      <c r="C673" s="9">
        <v>853</v>
      </c>
      <c r="D673" s="10">
        <v>43842</v>
      </c>
      <c r="E673" s="9"/>
      <c r="F673" s="11"/>
    </row>
    <row r="674" spans="1:6" x14ac:dyDescent="0.3">
      <c r="A674" s="4">
        <v>120418</v>
      </c>
      <c r="B674" s="5" t="s">
        <v>11</v>
      </c>
      <c r="C674" s="5">
        <v>384</v>
      </c>
      <c r="D674" s="6">
        <v>43831</v>
      </c>
      <c r="E674" s="5"/>
      <c r="F674" s="7"/>
    </row>
    <row r="675" spans="1:6" x14ac:dyDescent="0.3">
      <c r="A675" s="8">
        <v>885051</v>
      </c>
      <c r="B675" s="9" t="s">
        <v>11</v>
      </c>
      <c r="C675" s="9">
        <v>472</v>
      </c>
      <c r="D675" s="10">
        <v>43840</v>
      </c>
      <c r="E675" s="9"/>
      <c r="F675" s="11"/>
    </row>
    <row r="676" spans="1:6" x14ac:dyDescent="0.3">
      <c r="A676" s="4">
        <v>494115</v>
      </c>
      <c r="B676" s="5" t="s">
        <v>11</v>
      </c>
      <c r="C676" s="12">
        <v>2805</v>
      </c>
      <c r="D676" s="6">
        <v>43474</v>
      </c>
      <c r="E676" s="5"/>
      <c r="F676" s="7"/>
    </row>
    <row r="677" spans="1:6" x14ac:dyDescent="0.3">
      <c r="A677" s="8">
        <v>573970</v>
      </c>
      <c r="B677" s="9" t="s">
        <v>11</v>
      </c>
      <c r="C677" s="9">
        <v>655</v>
      </c>
      <c r="D677" s="10">
        <v>43474</v>
      </c>
      <c r="E677" s="9"/>
      <c r="F677" s="11"/>
    </row>
    <row r="678" spans="1:6" x14ac:dyDescent="0.3">
      <c r="A678" s="4">
        <v>403071</v>
      </c>
      <c r="B678" s="5" t="s">
        <v>11</v>
      </c>
      <c r="C678" s="5">
        <v>344</v>
      </c>
      <c r="D678" s="6">
        <v>43475</v>
      </c>
      <c r="E678" s="5"/>
      <c r="F678" s="7"/>
    </row>
    <row r="679" spans="1:6" x14ac:dyDescent="0.3">
      <c r="A679" s="8">
        <v>356550</v>
      </c>
      <c r="B679" s="9" t="s">
        <v>11</v>
      </c>
      <c r="C679" s="13">
        <v>1808</v>
      </c>
      <c r="D679" s="10">
        <v>43841</v>
      </c>
      <c r="E679" s="9"/>
      <c r="F679" s="11"/>
    </row>
    <row r="680" spans="1:6" x14ac:dyDescent="0.3">
      <c r="A680" s="4">
        <v>638098</v>
      </c>
      <c r="B680" s="5" t="s">
        <v>11</v>
      </c>
      <c r="C680" s="12">
        <v>1395</v>
      </c>
      <c r="D680" s="6">
        <v>43837</v>
      </c>
      <c r="E680" s="5"/>
      <c r="F680" s="7"/>
    </row>
    <row r="681" spans="1:6" x14ac:dyDescent="0.3">
      <c r="A681" s="8">
        <v>382008</v>
      </c>
      <c r="B681" s="9" t="s">
        <v>11</v>
      </c>
      <c r="C681" s="9">
        <v>986</v>
      </c>
      <c r="D681" s="10">
        <v>43840</v>
      </c>
      <c r="E681" s="9"/>
      <c r="F681" s="11"/>
    </row>
    <row r="682" spans="1:6" x14ac:dyDescent="0.3">
      <c r="A682" s="4">
        <v>234667</v>
      </c>
      <c r="B682" s="5" t="s">
        <v>11</v>
      </c>
      <c r="C682" s="5">
        <v>905</v>
      </c>
      <c r="D682" s="6">
        <v>43840</v>
      </c>
      <c r="E682" s="5"/>
      <c r="F682" s="7"/>
    </row>
    <row r="683" spans="1:6" x14ac:dyDescent="0.3">
      <c r="A683" s="8">
        <v>397386</v>
      </c>
      <c r="B683" s="9" t="s">
        <v>11</v>
      </c>
      <c r="C683" s="13">
        <v>3998</v>
      </c>
      <c r="D683" s="10">
        <v>43831</v>
      </c>
      <c r="E683" s="9"/>
      <c r="F683" s="11"/>
    </row>
    <row r="684" spans="1:6" x14ac:dyDescent="0.3">
      <c r="A684" s="4">
        <v>488771</v>
      </c>
      <c r="B684" s="5" t="s">
        <v>11</v>
      </c>
      <c r="C684" s="12">
        <v>2632</v>
      </c>
      <c r="D684" s="6">
        <v>43836</v>
      </c>
      <c r="E684" s="5"/>
      <c r="F684" s="7"/>
    </row>
    <row r="685" spans="1:6" x14ac:dyDescent="0.3">
      <c r="A685" s="8">
        <v>168032</v>
      </c>
      <c r="B685" s="9" t="s">
        <v>11</v>
      </c>
      <c r="C685" s="13">
        <v>1190</v>
      </c>
      <c r="D685" s="10">
        <v>43836</v>
      </c>
      <c r="E685" s="9"/>
      <c r="F685" s="11"/>
    </row>
    <row r="686" spans="1:6" x14ac:dyDescent="0.3">
      <c r="A686" s="4">
        <v>135967</v>
      </c>
      <c r="B686" s="5" t="s">
        <v>11</v>
      </c>
      <c r="C686" s="5">
        <v>604</v>
      </c>
      <c r="D686" s="6">
        <v>43836</v>
      </c>
      <c r="E686" s="5"/>
      <c r="F686" s="7"/>
    </row>
    <row r="687" spans="1:6" x14ac:dyDescent="0.3">
      <c r="A687" s="8">
        <v>899629</v>
      </c>
      <c r="B687" s="9" t="s">
        <v>11</v>
      </c>
      <c r="C687" s="9">
        <v>660</v>
      </c>
      <c r="D687" s="10">
        <v>43474</v>
      </c>
      <c r="E687" s="9"/>
      <c r="F687" s="11"/>
    </row>
    <row r="688" spans="1:6" x14ac:dyDescent="0.3">
      <c r="A688" s="4">
        <v>617339</v>
      </c>
      <c r="B688" s="5" t="s">
        <v>11</v>
      </c>
      <c r="C688" s="5">
        <v>410</v>
      </c>
      <c r="D688" s="6">
        <v>43840</v>
      </c>
      <c r="E688" s="5"/>
      <c r="F688" s="7"/>
    </row>
    <row r="689" spans="1:6" x14ac:dyDescent="0.3">
      <c r="A689" s="8">
        <v>814769</v>
      </c>
      <c r="B689" s="9" t="s">
        <v>11</v>
      </c>
      <c r="C689" s="13">
        <v>2605</v>
      </c>
      <c r="D689" s="10">
        <v>43476</v>
      </c>
      <c r="E689" s="9"/>
      <c r="F689" s="11"/>
    </row>
    <row r="690" spans="1:6" x14ac:dyDescent="0.3">
      <c r="A690" s="4">
        <v>758487</v>
      </c>
      <c r="B690" s="5" t="s">
        <v>11</v>
      </c>
      <c r="C690" s="12">
        <v>1013</v>
      </c>
      <c r="D690" s="6">
        <v>43842</v>
      </c>
      <c r="E690" s="5"/>
      <c r="F690" s="7"/>
    </row>
    <row r="691" spans="1:6" x14ac:dyDescent="0.3">
      <c r="A691" s="8">
        <v>674043</v>
      </c>
      <c r="B691" s="9" t="s">
        <v>11</v>
      </c>
      <c r="C691" s="13">
        <v>1575</v>
      </c>
      <c r="D691" s="10">
        <v>43832</v>
      </c>
      <c r="E691" s="9"/>
      <c r="F691" s="11"/>
    </row>
    <row r="692" spans="1:6" x14ac:dyDescent="0.3">
      <c r="A692" s="4">
        <v>349645</v>
      </c>
      <c r="B692" s="5" t="s">
        <v>11</v>
      </c>
      <c r="C692" s="5">
        <v>606</v>
      </c>
      <c r="D692" s="6">
        <v>43834</v>
      </c>
      <c r="E692" s="5"/>
      <c r="F692" s="7"/>
    </row>
    <row r="693" spans="1:6" x14ac:dyDescent="0.3">
      <c r="A693" s="8">
        <v>233911</v>
      </c>
      <c r="B693" s="9" t="s">
        <v>11</v>
      </c>
      <c r="C693" s="13">
        <v>2460</v>
      </c>
      <c r="D693" s="10">
        <v>43837</v>
      </c>
      <c r="E693" s="9"/>
      <c r="F693" s="11"/>
    </row>
    <row r="694" spans="1:6" x14ac:dyDescent="0.3">
      <c r="A694" s="4">
        <v>867907</v>
      </c>
      <c r="B694" s="5" t="s">
        <v>11</v>
      </c>
      <c r="C694" s="5">
        <v>269</v>
      </c>
      <c r="D694" s="6">
        <v>43475</v>
      </c>
      <c r="E694" s="5"/>
      <c r="F694" s="7"/>
    </row>
    <row r="695" spans="1:6" x14ac:dyDescent="0.3">
      <c r="A695" s="8">
        <v>752353</v>
      </c>
      <c r="B695" s="9" t="s">
        <v>11</v>
      </c>
      <c r="C695" s="13">
        <v>2536</v>
      </c>
      <c r="D695" s="10">
        <v>43476</v>
      </c>
      <c r="E695" s="9"/>
      <c r="F695" s="11"/>
    </row>
    <row r="696" spans="1:6" x14ac:dyDescent="0.3">
      <c r="A696" s="4">
        <v>600167</v>
      </c>
      <c r="B696" s="5" t="s">
        <v>11</v>
      </c>
      <c r="C696" s="5">
        <v>500</v>
      </c>
      <c r="D696" s="6">
        <v>43833</v>
      </c>
      <c r="E696" s="5"/>
      <c r="F696" s="7"/>
    </row>
    <row r="697" spans="1:6" x14ac:dyDescent="0.3">
      <c r="A697" s="8">
        <v>853295</v>
      </c>
      <c r="B697" s="9" t="s">
        <v>11</v>
      </c>
      <c r="C697" s="13">
        <v>2826</v>
      </c>
      <c r="D697" s="10">
        <v>43835</v>
      </c>
      <c r="E697" s="9"/>
      <c r="F697" s="11"/>
    </row>
    <row r="698" spans="1:6" x14ac:dyDescent="0.3">
      <c r="A698" s="4">
        <v>253981</v>
      </c>
      <c r="B698" s="5" t="s">
        <v>11</v>
      </c>
      <c r="C698" s="5">
        <v>663</v>
      </c>
      <c r="D698" s="6">
        <v>43839</v>
      </c>
      <c r="E698" s="5"/>
      <c r="F698" s="7"/>
    </row>
    <row r="699" spans="1:6" x14ac:dyDescent="0.3">
      <c r="A699" s="8">
        <v>208456</v>
      </c>
      <c r="B699" s="9" t="s">
        <v>11</v>
      </c>
      <c r="C699" s="13">
        <v>2574</v>
      </c>
      <c r="D699" s="10">
        <v>43476</v>
      </c>
      <c r="E699" s="9"/>
      <c r="F699" s="11"/>
    </row>
    <row r="700" spans="1:6" x14ac:dyDescent="0.3">
      <c r="A700" s="4">
        <v>727940</v>
      </c>
      <c r="B700" s="5" t="s">
        <v>11</v>
      </c>
      <c r="C700" s="12">
        <v>2438</v>
      </c>
      <c r="D700" s="6">
        <v>43477</v>
      </c>
      <c r="E700" s="5"/>
      <c r="F700" s="7"/>
    </row>
    <row r="701" spans="1:6" x14ac:dyDescent="0.3">
      <c r="A701" s="8">
        <v>414628</v>
      </c>
      <c r="B701" s="9" t="s">
        <v>11</v>
      </c>
      <c r="C701" s="9">
        <v>914</v>
      </c>
      <c r="D701" s="10">
        <v>43842</v>
      </c>
      <c r="E701" s="9"/>
      <c r="F70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E8C7-6E0A-41CA-8326-5BB47AE8C2D7}">
  <dimension ref="A1:D7"/>
  <sheetViews>
    <sheetView workbookViewId="0">
      <selection activeCell="D22" sqref="D22"/>
    </sheetView>
  </sheetViews>
  <sheetFormatPr defaultRowHeight="14.4" x14ac:dyDescent="0.3"/>
  <cols>
    <col min="1" max="1" width="10.44140625" bestFit="1" customWidth="1"/>
    <col min="2" max="2" width="26.44140625" bestFit="1" customWidth="1"/>
    <col min="4" max="4" width="28" bestFit="1" customWidth="1"/>
  </cols>
  <sheetData>
    <row r="1" spans="1:4" x14ac:dyDescent="0.3">
      <c r="A1" s="27" t="s">
        <v>228</v>
      </c>
      <c r="B1" s="27" t="s">
        <v>229</v>
      </c>
      <c r="C1" s="27"/>
      <c r="D1" s="27"/>
    </row>
    <row r="2" spans="1:4" x14ac:dyDescent="0.3">
      <c r="A2" s="27">
        <v>9934</v>
      </c>
      <c r="B2" s="27" t="s">
        <v>230</v>
      </c>
      <c r="C2" s="27"/>
      <c r="D2" s="27" t="s">
        <v>231</v>
      </c>
    </row>
    <row r="3" spans="1:4" x14ac:dyDescent="0.3">
      <c r="A3" s="27">
        <v>7418</v>
      </c>
      <c r="B3" s="27" t="s">
        <v>232</v>
      </c>
      <c r="C3" s="27"/>
      <c r="D3" s="27" t="s">
        <v>229</v>
      </c>
    </row>
    <row r="4" spans="1:4" x14ac:dyDescent="0.3">
      <c r="A4" s="27">
        <v>5399</v>
      </c>
      <c r="B4" s="27" t="s">
        <v>233</v>
      </c>
      <c r="C4" s="27"/>
      <c r="D4" s="27"/>
    </row>
    <row r="5" spans="1:4" x14ac:dyDescent="0.3">
      <c r="A5" s="27">
        <v>7997</v>
      </c>
      <c r="B5" s="27" t="s">
        <v>234</v>
      </c>
      <c r="C5" s="27"/>
      <c r="D5" s="27"/>
    </row>
    <row r="6" spans="1:4" x14ac:dyDescent="0.3">
      <c r="A6" s="27">
        <v>7630</v>
      </c>
      <c r="B6" s="27" t="s">
        <v>235</v>
      </c>
      <c r="C6" s="27"/>
      <c r="D6" s="27"/>
    </row>
    <row r="7" spans="1:4" x14ac:dyDescent="0.3">
      <c r="A7" s="27">
        <v>2548</v>
      </c>
      <c r="B7" s="27" t="s">
        <v>236</v>
      </c>
      <c r="C7" s="27"/>
      <c r="D7" s="2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2972-CA1E-4BA9-B264-D5624E1143AB}">
  <dimension ref="A1:E32"/>
  <sheetViews>
    <sheetView workbookViewId="0">
      <selection activeCell="G19" sqref="G19"/>
    </sheetView>
  </sheetViews>
  <sheetFormatPr defaultRowHeight="14.4" x14ac:dyDescent="0.3"/>
  <cols>
    <col min="1" max="1" width="8.5546875" bestFit="1" customWidth="1"/>
    <col min="2" max="2" width="10.109375" bestFit="1" customWidth="1"/>
  </cols>
  <sheetData>
    <row r="1" spans="1:5" x14ac:dyDescent="0.3">
      <c r="A1" s="55" t="s">
        <v>237</v>
      </c>
      <c r="B1" s="55" t="s">
        <v>238</v>
      </c>
    </row>
    <row r="2" spans="1:5" x14ac:dyDescent="0.3">
      <c r="A2" s="56" t="s">
        <v>239</v>
      </c>
      <c r="B2" s="27" t="s">
        <v>240</v>
      </c>
      <c r="E2" s="27" t="s">
        <v>268</v>
      </c>
    </row>
    <row r="3" spans="1:5" x14ac:dyDescent="0.3">
      <c r="A3" s="27" t="s">
        <v>241</v>
      </c>
      <c r="B3" s="27" t="s">
        <v>242</v>
      </c>
    </row>
    <row r="4" spans="1:5" x14ac:dyDescent="0.3">
      <c r="A4" s="27" t="s">
        <v>243</v>
      </c>
      <c r="B4" s="31">
        <v>43863</v>
      </c>
    </row>
    <row r="5" spans="1:5" x14ac:dyDescent="0.3">
      <c r="A5" s="27" t="s">
        <v>244</v>
      </c>
      <c r="B5" s="31">
        <v>44014</v>
      </c>
    </row>
    <row r="6" spans="1:5" x14ac:dyDescent="0.3">
      <c r="A6" s="27" t="s">
        <v>245</v>
      </c>
      <c r="B6" s="27" t="s">
        <v>246</v>
      </c>
    </row>
    <row r="7" spans="1:5" x14ac:dyDescent="0.3">
      <c r="A7" s="27" t="s">
        <v>243</v>
      </c>
      <c r="B7" s="27" t="s">
        <v>247</v>
      </c>
    </row>
    <row r="8" spans="1:5" x14ac:dyDescent="0.3">
      <c r="A8" s="27" t="s">
        <v>248</v>
      </c>
      <c r="B8" s="31">
        <v>44107</v>
      </c>
    </row>
    <row r="9" spans="1:5" x14ac:dyDescent="0.3">
      <c r="A9" s="27" t="s">
        <v>248</v>
      </c>
      <c r="B9" s="27" t="s">
        <v>249</v>
      </c>
    </row>
    <row r="10" spans="1:5" x14ac:dyDescent="0.3">
      <c r="A10" s="27" t="s">
        <v>250</v>
      </c>
      <c r="B10" s="27" t="s">
        <v>251</v>
      </c>
    </row>
    <row r="11" spans="1:5" x14ac:dyDescent="0.3">
      <c r="A11" s="27" t="s">
        <v>250</v>
      </c>
      <c r="B11" s="27" t="s">
        <v>252</v>
      </c>
    </row>
    <row r="12" spans="1:5" x14ac:dyDescent="0.3">
      <c r="A12" s="27" t="s">
        <v>241</v>
      </c>
      <c r="B12" s="27" t="s">
        <v>253</v>
      </c>
    </row>
    <row r="13" spans="1:5" x14ac:dyDescent="0.3">
      <c r="A13" s="27" t="s">
        <v>254</v>
      </c>
      <c r="B13" s="31">
        <v>43987</v>
      </c>
    </row>
    <row r="14" spans="1:5" x14ac:dyDescent="0.3">
      <c r="A14" s="27" t="s">
        <v>255</v>
      </c>
      <c r="B14" s="27" t="s">
        <v>256</v>
      </c>
    </row>
    <row r="15" spans="1:5" x14ac:dyDescent="0.3">
      <c r="A15" s="27" t="s">
        <v>254</v>
      </c>
      <c r="B15" s="27" t="s">
        <v>257</v>
      </c>
    </row>
    <row r="16" spans="1:5" x14ac:dyDescent="0.3">
      <c r="A16" s="27" t="s">
        <v>250</v>
      </c>
      <c r="B16" s="27" t="s">
        <v>258</v>
      </c>
    </row>
    <row r="17" spans="1:2" x14ac:dyDescent="0.3">
      <c r="A17" s="27" t="s">
        <v>259</v>
      </c>
      <c r="B17" s="31">
        <v>44049</v>
      </c>
    </row>
    <row r="18" spans="1:2" x14ac:dyDescent="0.3">
      <c r="A18" s="56" t="s">
        <v>239</v>
      </c>
      <c r="B18" s="31">
        <v>44141</v>
      </c>
    </row>
    <row r="19" spans="1:2" x14ac:dyDescent="0.3">
      <c r="A19" s="56" t="s">
        <v>239</v>
      </c>
      <c r="B19" s="27" t="s">
        <v>260</v>
      </c>
    </row>
    <row r="20" spans="1:2" x14ac:dyDescent="0.3">
      <c r="A20" s="27" t="s">
        <v>261</v>
      </c>
      <c r="B20" s="27" t="s">
        <v>262</v>
      </c>
    </row>
    <row r="21" spans="1:2" x14ac:dyDescent="0.3">
      <c r="A21" s="27" t="s">
        <v>254</v>
      </c>
      <c r="B21" s="31">
        <v>43900</v>
      </c>
    </row>
    <row r="22" spans="1:2" x14ac:dyDescent="0.3">
      <c r="A22" s="27" t="s">
        <v>261</v>
      </c>
      <c r="B22" s="31">
        <v>44114</v>
      </c>
    </row>
    <row r="23" spans="1:2" x14ac:dyDescent="0.3">
      <c r="A23" s="27" t="s">
        <v>245</v>
      </c>
      <c r="B23" s="27" t="s">
        <v>263</v>
      </c>
    </row>
    <row r="24" spans="1:2" x14ac:dyDescent="0.3">
      <c r="A24" s="27" t="s">
        <v>259</v>
      </c>
      <c r="B24" s="31">
        <v>44176</v>
      </c>
    </row>
    <row r="25" spans="1:2" x14ac:dyDescent="0.3">
      <c r="A25" s="27" t="s">
        <v>248</v>
      </c>
      <c r="B25" s="31">
        <v>43842</v>
      </c>
    </row>
    <row r="26" spans="1:2" x14ac:dyDescent="0.3">
      <c r="A26" s="27" t="s">
        <v>244</v>
      </c>
      <c r="B26" s="27" t="s">
        <v>264</v>
      </c>
    </row>
    <row r="27" spans="1:2" x14ac:dyDescent="0.3">
      <c r="A27" s="27" t="s">
        <v>259</v>
      </c>
      <c r="B27" s="27" t="s">
        <v>265</v>
      </c>
    </row>
    <row r="28" spans="1:2" x14ac:dyDescent="0.3">
      <c r="A28" s="27" t="s">
        <v>244</v>
      </c>
      <c r="B28" s="31">
        <v>44317</v>
      </c>
    </row>
    <row r="29" spans="1:2" x14ac:dyDescent="0.3">
      <c r="A29" s="27" t="s">
        <v>245</v>
      </c>
      <c r="B29" s="31">
        <v>44348</v>
      </c>
    </row>
    <row r="30" spans="1:2" x14ac:dyDescent="0.3">
      <c r="A30" s="27" t="s">
        <v>243</v>
      </c>
      <c r="B30" s="27" t="s">
        <v>266</v>
      </c>
    </row>
    <row r="31" spans="1:2" x14ac:dyDescent="0.3">
      <c r="A31" s="27" t="s">
        <v>255</v>
      </c>
      <c r="B31" s="27" t="s">
        <v>267</v>
      </c>
    </row>
    <row r="32" spans="1:2" x14ac:dyDescent="0.3">
      <c r="A32" s="27" t="s">
        <v>255</v>
      </c>
      <c r="B32" s="31">
        <v>44319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6FFC-AC63-4381-9844-1F1E3F984348}">
  <dimension ref="A1"/>
  <sheetViews>
    <sheetView topLeftCell="A34" zoomScale="56" zoomScaleNormal="56" workbookViewId="0">
      <selection activeCell="S46" sqref="S4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064-7F33-4833-BAA3-D6CA0C66158A}">
  <dimension ref="A47:I135"/>
  <sheetViews>
    <sheetView topLeftCell="A114" zoomScale="73" zoomScaleNormal="73" workbookViewId="0">
      <selection activeCell="C136" sqref="C136"/>
    </sheetView>
  </sheetViews>
  <sheetFormatPr defaultRowHeight="14.4" x14ac:dyDescent="0.3"/>
  <cols>
    <col min="1" max="1" width="18.5546875" bestFit="1" customWidth="1"/>
    <col min="2" max="2" width="40.88671875" bestFit="1" customWidth="1"/>
    <col min="3" max="3" width="26.44140625" customWidth="1"/>
    <col min="4" max="4" width="30.21875" customWidth="1"/>
    <col min="5" max="5" width="36.88671875" customWidth="1"/>
    <col min="6" max="6" width="31" customWidth="1"/>
  </cols>
  <sheetData>
    <row r="47" spans="6:6" x14ac:dyDescent="0.3">
      <c r="F47" t="str">
        <f>CLEAN(F45)</f>
        <v/>
      </c>
    </row>
    <row r="55" spans="1:9" x14ac:dyDescent="0.3">
      <c r="A55" s="39" t="s">
        <v>15</v>
      </c>
      <c r="B55" s="57" t="s">
        <v>16</v>
      </c>
      <c r="C55" s="57" t="s">
        <v>17</v>
      </c>
      <c r="D55" s="57" t="s">
        <v>18</v>
      </c>
      <c r="E55" s="58" t="s">
        <v>19</v>
      </c>
      <c r="F55" s="57" t="s">
        <v>269</v>
      </c>
    </row>
    <row r="56" spans="1:9" x14ac:dyDescent="0.3">
      <c r="A56" s="38">
        <v>1</v>
      </c>
      <c r="B56" s="38" t="s">
        <v>20</v>
      </c>
      <c r="C56" s="38" t="s">
        <v>21</v>
      </c>
      <c r="D56">
        <v>1</v>
      </c>
      <c r="E56" t="s">
        <v>22</v>
      </c>
      <c r="F56" s="60" t="str">
        <f>CLEAN(E56)</f>
        <v xml:space="preserve">hello data analytics students </v>
      </c>
      <c r="I56" t="str">
        <f>CLEAN(G56)</f>
        <v/>
      </c>
    </row>
    <row r="57" spans="1:9" x14ac:dyDescent="0.3">
      <c r="A57" s="38">
        <v>2</v>
      </c>
      <c r="B57" s="38" t="s">
        <v>23</v>
      </c>
      <c r="C57" s="38" t="s">
        <v>24</v>
      </c>
      <c r="D57">
        <v>2</v>
      </c>
      <c r="E57" t="s">
        <v>25</v>
      </c>
      <c r="F57" s="60" t="str">
        <f t="shared" ref="F57:F96" si="0">CLEAN(E57)</f>
        <v xml:space="preserve">hello data analytics students </v>
      </c>
    </row>
    <row r="58" spans="1:9" x14ac:dyDescent="0.3">
      <c r="A58" s="38">
        <v>3</v>
      </c>
      <c r="B58" s="38" t="s">
        <v>26</v>
      </c>
      <c r="C58" s="38" t="s">
        <v>27</v>
      </c>
      <c r="D58">
        <v>3</v>
      </c>
      <c r="E58" t="s">
        <v>28</v>
      </c>
      <c r="F58" s="60" t="str">
        <f t="shared" si="0"/>
        <v xml:space="preserve">hello data analytics students </v>
      </c>
    </row>
    <row r="59" spans="1:9" x14ac:dyDescent="0.3">
      <c r="A59" s="38">
        <v>4</v>
      </c>
      <c r="B59" s="38" t="s">
        <v>29</v>
      </c>
      <c r="C59" s="38" t="s">
        <v>30</v>
      </c>
      <c r="D59">
        <v>4</v>
      </c>
      <c r="E59" t="s">
        <v>31</v>
      </c>
      <c r="F59" s="60" t="str">
        <f t="shared" si="0"/>
        <v xml:space="preserve">hello data analytics students </v>
      </c>
    </row>
    <row r="60" spans="1:9" x14ac:dyDescent="0.3">
      <c r="A60" s="38">
        <v>5</v>
      </c>
      <c r="B60" s="38" t="s">
        <v>32</v>
      </c>
      <c r="C60" s="38" t="s">
        <v>33</v>
      </c>
      <c r="D60">
        <v>5</v>
      </c>
      <c r="E60" t="s">
        <v>34</v>
      </c>
      <c r="F60" s="60" t="str">
        <f t="shared" si="0"/>
        <v xml:space="preserve">hello data analytics students </v>
      </c>
    </row>
    <row r="61" spans="1:9" x14ac:dyDescent="0.3">
      <c r="A61" s="38">
        <v>6</v>
      </c>
      <c r="B61" s="38" t="s">
        <v>35</v>
      </c>
      <c r="C61" s="38" t="s">
        <v>36</v>
      </c>
      <c r="D61">
        <v>6</v>
      </c>
      <c r="E61" t="s">
        <v>37</v>
      </c>
      <c r="F61" s="60" t="str">
        <f t="shared" si="0"/>
        <v xml:space="preserve">hello data analytics students </v>
      </c>
    </row>
    <row r="62" spans="1:9" x14ac:dyDescent="0.3">
      <c r="A62" s="38">
        <v>7</v>
      </c>
      <c r="B62" s="38" t="s">
        <v>38</v>
      </c>
      <c r="C62" s="38" t="s">
        <v>39</v>
      </c>
      <c r="D62">
        <v>7</v>
      </c>
      <c r="E62" t="s">
        <v>40</v>
      </c>
      <c r="F62" s="60" t="str">
        <f t="shared" si="0"/>
        <v xml:space="preserve">hello data analytics students </v>
      </c>
    </row>
    <row r="63" spans="1:9" x14ac:dyDescent="0.3">
      <c r="A63" s="38">
        <v>8</v>
      </c>
      <c r="B63" s="38" t="s">
        <v>41</v>
      </c>
      <c r="C63" s="38" t="s">
        <v>42</v>
      </c>
      <c r="D63">
        <v>8</v>
      </c>
      <c r="E63" t="s">
        <v>43</v>
      </c>
      <c r="F63" s="60" t="str">
        <f t="shared" si="0"/>
        <v xml:space="preserve">hello data analytics students </v>
      </c>
    </row>
    <row r="64" spans="1:9" x14ac:dyDescent="0.3">
      <c r="A64" s="38">
        <v>9</v>
      </c>
      <c r="B64" s="38" t="s">
        <v>44</v>
      </c>
      <c r="C64" s="38" t="s">
        <v>45</v>
      </c>
      <c r="D64">
        <v>9</v>
      </c>
      <c r="E64" t="s">
        <v>46</v>
      </c>
      <c r="F64" s="60" t="str">
        <f t="shared" si="0"/>
        <v xml:space="preserve">hello data analytics students </v>
      </c>
    </row>
    <row r="65" spans="1:6" x14ac:dyDescent="0.3">
      <c r="A65" s="38">
        <v>10</v>
      </c>
      <c r="B65" s="38" t="s">
        <v>47</v>
      </c>
      <c r="C65" s="38" t="s">
        <v>48</v>
      </c>
      <c r="D65">
        <v>10</v>
      </c>
      <c r="E65" t="s">
        <v>49</v>
      </c>
      <c r="F65" s="60" t="str">
        <f t="shared" si="0"/>
        <v xml:space="preserve">hello data analytics students </v>
      </c>
    </row>
    <row r="66" spans="1:6" x14ac:dyDescent="0.3">
      <c r="A66" s="38">
        <v>11</v>
      </c>
      <c r="B66" s="38" t="s">
        <v>50</v>
      </c>
      <c r="C66" s="38" t="s">
        <v>51</v>
      </c>
      <c r="D66">
        <v>11</v>
      </c>
      <c r="E66" t="s">
        <v>52</v>
      </c>
      <c r="F66" s="60" t="str">
        <f t="shared" si="0"/>
        <v xml:space="preserve">hello data analytics students </v>
      </c>
    </row>
    <row r="67" spans="1:6" x14ac:dyDescent="0.3">
      <c r="A67" s="38">
        <v>12</v>
      </c>
      <c r="B67" s="38" t="s">
        <v>53</v>
      </c>
      <c r="C67" s="38" t="s">
        <v>54</v>
      </c>
      <c r="D67">
        <v>12</v>
      </c>
      <c r="E67" t="s">
        <v>55</v>
      </c>
      <c r="F67" s="60" t="str">
        <f t="shared" si="0"/>
        <v xml:space="preserve">hello data analytics students </v>
      </c>
    </row>
    <row r="68" spans="1:6" x14ac:dyDescent="0.3">
      <c r="A68" s="38">
        <v>13</v>
      </c>
      <c r="B68" s="38" t="s">
        <v>56</v>
      </c>
      <c r="C68" s="38" t="s">
        <v>57</v>
      </c>
      <c r="D68">
        <v>13</v>
      </c>
      <c r="E68" t="s">
        <v>58</v>
      </c>
      <c r="F68" s="60" t="str">
        <f t="shared" si="0"/>
        <v xml:space="preserve">hello data analytics students </v>
      </c>
    </row>
    <row r="69" spans="1:6" x14ac:dyDescent="0.3">
      <c r="A69" s="38">
        <v>14</v>
      </c>
      <c r="B69" s="38" t="s">
        <v>59</v>
      </c>
      <c r="C69" s="38" t="s">
        <v>60</v>
      </c>
      <c r="D69">
        <v>14</v>
      </c>
      <c r="E69" t="s">
        <v>61</v>
      </c>
      <c r="F69" s="60" t="str">
        <f t="shared" si="0"/>
        <v xml:space="preserve">hello data analytics students </v>
      </c>
    </row>
    <row r="70" spans="1:6" x14ac:dyDescent="0.3">
      <c r="A70" s="38">
        <v>15</v>
      </c>
      <c r="B70" s="38" t="s">
        <v>62</v>
      </c>
      <c r="C70" s="38" t="s">
        <v>63</v>
      </c>
      <c r="D70">
        <v>15</v>
      </c>
      <c r="E70" t="s">
        <v>64</v>
      </c>
      <c r="F70" s="60" t="str">
        <f t="shared" si="0"/>
        <v xml:space="preserve">hello data analytics students </v>
      </c>
    </row>
    <row r="71" spans="1:6" x14ac:dyDescent="0.3">
      <c r="A71" s="38">
        <v>16</v>
      </c>
      <c r="B71" s="38" t="s">
        <v>65</v>
      </c>
      <c r="C71" s="38" t="s">
        <v>66</v>
      </c>
      <c r="D71">
        <v>16</v>
      </c>
      <c r="E71" t="s">
        <v>67</v>
      </c>
      <c r="F71" s="60" t="str">
        <f t="shared" si="0"/>
        <v xml:space="preserve">hello data analytics students </v>
      </c>
    </row>
    <row r="72" spans="1:6" x14ac:dyDescent="0.3">
      <c r="A72" s="38">
        <v>17</v>
      </c>
      <c r="B72" s="38" t="s">
        <v>68</v>
      </c>
      <c r="C72" s="38" t="s">
        <v>69</v>
      </c>
      <c r="D72">
        <v>17</v>
      </c>
      <c r="E72" t="s">
        <v>70</v>
      </c>
      <c r="F72" s="60" t="str">
        <f t="shared" si="0"/>
        <v xml:space="preserve">hello data analytics students </v>
      </c>
    </row>
    <row r="73" spans="1:6" x14ac:dyDescent="0.3">
      <c r="A73" s="38">
        <v>18</v>
      </c>
      <c r="B73" s="38" t="s">
        <v>71</v>
      </c>
      <c r="C73" s="38" t="s">
        <v>72</v>
      </c>
      <c r="D73">
        <v>18</v>
      </c>
      <c r="E73" t="s">
        <v>73</v>
      </c>
      <c r="F73" s="60" t="str">
        <f t="shared" si="0"/>
        <v xml:space="preserve">hello data analytics students </v>
      </c>
    </row>
    <row r="74" spans="1:6" x14ac:dyDescent="0.3">
      <c r="A74" s="38">
        <v>19</v>
      </c>
      <c r="B74" s="38" t="s">
        <v>74</v>
      </c>
      <c r="C74" s="38" t="s">
        <v>75</v>
      </c>
      <c r="D74">
        <v>19</v>
      </c>
      <c r="E74" t="s">
        <v>76</v>
      </c>
      <c r="F74" s="60" t="str">
        <f t="shared" si="0"/>
        <v xml:space="preserve">hello data analytics students </v>
      </c>
    </row>
    <row r="75" spans="1:6" x14ac:dyDescent="0.3">
      <c r="A75" s="38">
        <v>20</v>
      </c>
      <c r="B75" s="38" t="s">
        <v>77</v>
      </c>
      <c r="C75" s="38" t="s">
        <v>78</v>
      </c>
      <c r="D75">
        <v>20</v>
      </c>
      <c r="E75" t="s">
        <v>79</v>
      </c>
      <c r="F75" s="60" t="str">
        <f t="shared" si="0"/>
        <v xml:space="preserve">hello data analytics students </v>
      </c>
    </row>
    <row r="76" spans="1:6" x14ac:dyDescent="0.3">
      <c r="A76" s="38">
        <v>21</v>
      </c>
      <c r="B76" s="38" t="s">
        <v>80</v>
      </c>
      <c r="C76" s="38" t="s">
        <v>81</v>
      </c>
      <c r="D76">
        <v>21</v>
      </c>
      <c r="E76" t="s">
        <v>82</v>
      </c>
      <c r="F76" s="60" t="str">
        <f t="shared" si="0"/>
        <v xml:space="preserve">hello data analytics students </v>
      </c>
    </row>
    <row r="77" spans="1:6" x14ac:dyDescent="0.3">
      <c r="A77" s="38">
        <v>22</v>
      </c>
      <c r="B77" s="38" t="s">
        <v>83</v>
      </c>
      <c r="C77" s="38" t="s">
        <v>84</v>
      </c>
      <c r="D77">
        <v>22</v>
      </c>
      <c r="E77" t="s">
        <v>85</v>
      </c>
      <c r="F77" s="60" t="str">
        <f t="shared" si="0"/>
        <v xml:space="preserve">hello data analytics students </v>
      </c>
    </row>
    <row r="78" spans="1:6" x14ac:dyDescent="0.3">
      <c r="A78" s="38">
        <v>23</v>
      </c>
      <c r="B78" s="38" t="s">
        <v>86</v>
      </c>
      <c r="C78" s="38" t="s">
        <v>87</v>
      </c>
      <c r="D78">
        <v>23</v>
      </c>
      <c r="E78" t="s">
        <v>88</v>
      </c>
      <c r="F78" s="60" t="str">
        <f t="shared" si="0"/>
        <v xml:space="preserve">hello data analytics students </v>
      </c>
    </row>
    <row r="79" spans="1:6" x14ac:dyDescent="0.3">
      <c r="A79" s="38">
        <v>24</v>
      </c>
      <c r="B79" s="38" t="s">
        <v>89</v>
      </c>
      <c r="C79" s="38" t="s">
        <v>90</v>
      </c>
      <c r="D79">
        <v>24</v>
      </c>
      <c r="E79" t="s">
        <v>91</v>
      </c>
      <c r="F79" s="60" t="str">
        <f t="shared" si="0"/>
        <v xml:space="preserve">hello data analytics students </v>
      </c>
    </row>
    <row r="80" spans="1:6" x14ac:dyDescent="0.3">
      <c r="A80" s="38">
        <v>25</v>
      </c>
      <c r="B80" s="38" t="s">
        <v>92</v>
      </c>
      <c r="C80" s="38" t="s">
        <v>93</v>
      </c>
      <c r="D80">
        <v>25</v>
      </c>
      <c r="E80" t="s">
        <v>94</v>
      </c>
      <c r="F80" s="60" t="str">
        <f t="shared" si="0"/>
        <v xml:space="preserve">hello data analytics students </v>
      </c>
    </row>
    <row r="81" spans="1:6" x14ac:dyDescent="0.3">
      <c r="A81" s="38">
        <v>26</v>
      </c>
      <c r="B81" s="38" t="s">
        <v>95</v>
      </c>
      <c r="C81" s="38" t="s">
        <v>96</v>
      </c>
      <c r="D81">
        <v>26</v>
      </c>
      <c r="E81" t="s">
        <v>97</v>
      </c>
      <c r="F81" s="60" t="str">
        <f t="shared" si="0"/>
        <v xml:space="preserve">hello data analytics students </v>
      </c>
    </row>
    <row r="82" spans="1:6" x14ac:dyDescent="0.3">
      <c r="A82" s="38">
        <v>27</v>
      </c>
      <c r="B82" s="38" t="s">
        <v>98</v>
      </c>
      <c r="C82" s="38" t="s">
        <v>99</v>
      </c>
      <c r="D82">
        <v>27</v>
      </c>
      <c r="E82" t="s">
        <v>100</v>
      </c>
      <c r="F82" s="60" t="str">
        <f t="shared" si="0"/>
        <v xml:space="preserve">hello data analytics students </v>
      </c>
    </row>
    <row r="83" spans="1:6" x14ac:dyDescent="0.3">
      <c r="A83" s="38">
        <v>28</v>
      </c>
      <c r="B83" s="38" t="s">
        <v>101</v>
      </c>
      <c r="C83" s="38" t="s">
        <v>102</v>
      </c>
      <c r="D83">
        <v>28</v>
      </c>
      <c r="E83" t="s">
        <v>103</v>
      </c>
      <c r="F83" s="60" t="str">
        <f t="shared" si="0"/>
        <v xml:space="preserve">hello data analytics students </v>
      </c>
    </row>
    <row r="84" spans="1:6" x14ac:dyDescent="0.3">
      <c r="A84" s="38">
        <v>29</v>
      </c>
      <c r="B84" s="38" t="s">
        <v>104</v>
      </c>
      <c r="C84" s="38" t="s">
        <v>105</v>
      </c>
      <c r="D84">
        <v>29</v>
      </c>
      <c r="E84" t="s">
        <v>106</v>
      </c>
      <c r="F84" s="60" t="str">
        <f t="shared" si="0"/>
        <v xml:space="preserve">hello data analytics students </v>
      </c>
    </row>
    <row r="85" spans="1:6" x14ac:dyDescent="0.3">
      <c r="A85" s="38">
        <v>30</v>
      </c>
      <c r="B85" s="38" t="s">
        <v>107</v>
      </c>
      <c r="C85" s="38" t="s">
        <v>108</v>
      </c>
      <c r="D85">
        <v>30</v>
      </c>
      <c r="E85" t="s">
        <v>109</v>
      </c>
      <c r="F85" s="60" t="str">
        <f t="shared" si="0"/>
        <v xml:space="preserve">hello data analytics students </v>
      </c>
    </row>
    <row r="86" spans="1:6" x14ac:dyDescent="0.3">
      <c r="A86" s="38">
        <v>31</v>
      </c>
      <c r="B86" s="38" t="s">
        <v>110</v>
      </c>
      <c r="C86" s="38" t="s">
        <v>111</v>
      </c>
      <c r="D86">
        <v>31</v>
      </c>
      <c r="E86" t="s">
        <v>112</v>
      </c>
      <c r="F86" s="60" t="str">
        <f t="shared" si="0"/>
        <v xml:space="preserve">hello data analytics students </v>
      </c>
    </row>
    <row r="87" spans="1:6" x14ac:dyDescent="0.3">
      <c r="A87" s="38">
        <v>32</v>
      </c>
      <c r="B87" s="38" t="s">
        <v>113</v>
      </c>
      <c r="C87" s="38" t="s">
        <v>114</v>
      </c>
      <c r="D87">
        <v>32</v>
      </c>
      <c r="E87" t="s">
        <v>115</v>
      </c>
      <c r="F87" s="60" t="str">
        <f t="shared" si="0"/>
        <v xml:space="preserve">hello data analytics students  </v>
      </c>
    </row>
    <row r="88" spans="1:6" x14ac:dyDescent="0.3">
      <c r="A88" s="38">
        <v>33</v>
      </c>
      <c r="B88" s="38" t="s">
        <v>116</v>
      </c>
      <c r="C88" s="38" t="s">
        <v>117</v>
      </c>
      <c r="D88">
        <v>33</v>
      </c>
      <c r="E88" t="s">
        <v>118</v>
      </c>
      <c r="F88" s="60" t="str">
        <f t="shared" si="0"/>
        <v>hello data analytics students !</v>
      </c>
    </row>
    <row r="89" spans="1:6" x14ac:dyDescent="0.3">
      <c r="A89" s="38">
        <v>34</v>
      </c>
      <c r="B89" s="38" t="s">
        <v>119</v>
      </c>
      <c r="C89" s="38" t="s">
        <v>120</v>
      </c>
      <c r="D89">
        <v>34</v>
      </c>
      <c r="E89" t="s">
        <v>121</v>
      </c>
      <c r="F89" s="60" t="str">
        <f t="shared" si="0"/>
        <v>hello data analytics students "</v>
      </c>
    </row>
    <row r="90" spans="1:6" x14ac:dyDescent="0.3">
      <c r="A90" s="38">
        <v>35</v>
      </c>
      <c r="B90" s="38" t="s">
        <v>122</v>
      </c>
      <c r="C90" s="38" t="s">
        <v>123</v>
      </c>
      <c r="D90">
        <v>35</v>
      </c>
      <c r="E90" t="s">
        <v>124</v>
      </c>
      <c r="F90" s="60" t="str">
        <f t="shared" si="0"/>
        <v>hello data analytics students #</v>
      </c>
    </row>
    <row r="91" spans="1:6" x14ac:dyDescent="0.3">
      <c r="A91" s="38">
        <v>36</v>
      </c>
      <c r="B91" s="38" t="s">
        <v>125</v>
      </c>
      <c r="C91" s="38" t="s">
        <v>126</v>
      </c>
      <c r="D91">
        <v>36</v>
      </c>
      <c r="E91" t="s">
        <v>127</v>
      </c>
      <c r="F91" s="60" t="str">
        <f t="shared" si="0"/>
        <v>hello data analytics students $</v>
      </c>
    </row>
    <row r="92" spans="1:6" x14ac:dyDescent="0.3">
      <c r="A92" s="38">
        <v>37</v>
      </c>
      <c r="B92" s="38" t="s">
        <v>128</v>
      </c>
      <c r="C92" s="38" t="s">
        <v>129</v>
      </c>
      <c r="D92">
        <v>37</v>
      </c>
      <c r="E92" t="s">
        <v>130</v>
      </c>
      <c r="F92" s="60" t="str">
        <f t="shared" si="0"/>
        <v>hello data analytics students %</v>
      </c>
    </row>
    <row r="93" spans="1:6" x14ac:dyDescent="0.3">
      <c r="A93" s="38">
        <v>38</v>
      </c>
      <c r="B93" s="38" t="s">
        <v>131</v>
      </c>
      <c r="C93" s="38" t="s">
        <v>132</v>
      </c>
      <c r="D93">
        <v>38</v>
      </c>
      <c r="E93" t="s">
        <v>133</v>
      </c>
      <c r="F93" s="60" t="str">
        <f t="shared" si="0"/>
        <v>hello data analytics students &amp;</v>
      </c>
    </row>
    <row r="94" spans="1:6" x14ac:dyDescent="0.3">
      <c r="A94" s="38">
        <v>39</v>
      </c>
      <c r="B94" s="38" t="s">
        <v>134</v>
      </c>
      <c r="C94" s="38" t="s">
        <v>135</v>
      </c>
      <c r="D94">
        <v>39</v>
      </c>
      <c r="E94" t="s">
        <v>136</v>
      </c>
      <c r="F94" s="60" t="str">
        <f t="shared" si="0"/>
        <v>hello data analytics students '</v>
      </c>
    </row>
    <row r="95" spans="1:6" x14ac:dyDescent="0.3">
      <c r="A95" s="38">
        <v>40</v>
      </c>
      <c r="B95" s="38" t="s">
        <v>137</v>
      </c>
      <c r="C95" s="38" t="s">
        <v>138</v>
      </c>
      <c r="D95">
        <v>40</v>
      </c>
      <c r="E95" t="s">
        <v>139</v>
      </c>
      <c r="F95" s="60" t="str">
        <f t="shared" si="0"/>
        <v>hello data analytics students (</v>
      </c>
    </row>
    <row r="96" spans="1:6" x14ac:dyDescent="0.3">
      <c r="A96" s="38">
        <v>41</v>
      </c>
      <c r="B96" s="38" t="s">
        <v>140</v>
      </c>
      <c r="C96" s="38" t="s">
        <v>141</v>
      </c>
      <c r="D96">
        <v>41</v>
      </c>
      <c r="E96" t="s">
        <v>142</v>
      </c>
      <c r="F96" s="60" t="str">
        <f t="shared" si="0"/>
        <v>hello data analytics students )</v>
      </c>
    </row>
    <row r="121" spans="1:5" x14ac:dyDescent="0.3">
      <c r="E121" t="s">
        <v>270</v>
      </c>
    </row>
    <row r="122" spans="1:5" x14ac:dyDescent="0.3">
      <c r="A122" s="39" t="s">
        <v>143</v>
      </c>
      <c r="B122" s="39" t="s">
        <v>144</v>
      </c>
      <c r="C122" s="57" t="s">
        <v>145</v>
      </c>
      <c r="D122" t="s">
        <v>273</v>
      </c>
    </row>
    <row r="123" spans="1:5" ht="28.8" x14ac:dyDescent="0.3">
      <c r="A123" s="41" t="s">
        <v>146</v>
      </c>
      <c r="B123" s="41" t="s">
        <v>147</v>
      </c>
      <c r="C123" s="61" t="str">
        <f>TRIM(A123)</f>
        <v>Hello Data Analysis Class</v>
      </c>
      <c r="D123" s="60">
        <f>LEN(C123)</f>
        <v>25</v>
      </c>
      <c r="E123" s="60" t="str">
        <f>TRIM(E121)</f>
        <v>Avinash Adsare Fresher</v>
      </c>
    </row>
    <row r="124" spans="1:5" x14ac:dyDescent="0.3">
      <c r="C124" s="61" t="str">
        <f t="shared" ref="C124:C130" si="1">TRIM(A124)</f>
        <v/>
      </c>
    </row>
    <row r="125" spans="1:5" ht="28.8" x14ac:dyDescent="0.3">
      <c r="A125" s="41" t="s">
        <v>149</v>
      </c>
      <c r="B125" s="41" t="s">
        <v>150</v>
      </c>
      <c r="C125" s="61" t="str">
        <f t="shared" si="1"/>
        <v>Hello Data Analysis Class</v>
      </c>
    </row>
    <row r="126" spans="1:5" x14ac:dyDescent="0.3">
      <c r="C126" s="61" t="str">
        <f t="shared" si="1"/>
        <v/>
      </c>
    </row>
    <row r="127" spans="1:5" x14ac:dyDescent="0.3">
      <c r="C127" s="61" t="str">
        <f t="shared" si="1"/>
        <v/>
      </c>
    </row>
    <row r="128" spans="1:5" ht="28.8" x14ac:dyDescent="0.3">
      <c r="A128" s="41" t="s">
        <v>151</v>
      </c>
      <c r="B128" s="41" t="s">
        <v>152</v>
      </c>
      <c r="C128" s="61" t="str">
        <f t="shared" si="1"/>
        <v>Hello Data Analysis Class</v>
      </c>
    </row>
    <row r="129" spans="1:5" x14ac:dyDescent="0.3">
      <c r="C129" s="61" t="str">
        <f t="shared" si="1"/>
        <v/>
      </c>
    </row>
    <row r="130" spans="1:5" ht="100.8" x14ac:dyDescent="0.3">
      <c r="A130" s="41" t="s">
        <v>153</v>
      </c>
      <c r="B130" s="38" t="s">
        <v>154</v>
      </c>
      <c r="C130" s="61" t="str">
        <f t="shared" si="1"/>
        <v>Hello
Data
Analysis
Class</v>
      </c>
    </row>
    <row r="132" spans="1:5" ht="28.8" x14ac:dyDescent="0.3">
      <c r="E132" s="59" t="s">
        <v>271</v>
      </c>
    </row>
    <row r="133" spans="1:5" ht="28.8" x14ac:dyDescent="0.3">
      <c r="E133" s="59" t="s">
        <v>272</v>
      </c>
    </row>
    <row r="135" spans="1:5" x14ac:dyDescent="0.3">
      <c r="B135" t="str">
        <f>TRIM(A130)</f>
        <v>Hello
Data
Analysis
Class</v>
      </c>
      <c r="C135" t="str">
        <f>UPPER(B135)</f>
        <v>HELLO
DATA
ANALYSIS
CLASS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4C06-2218-429E-AB37-18A531D10AE8}">
  <dimension ref="A28:M57"/>
  <sheetViews>
    <sheetView topLeftCell="A43" zoomScale="75" zoomScaleNormal="75" workbookViewId="0">
      <selection activeCell="D58" sqref="D58"/>
    </sheetView>
  </sheetViews>
  <sheetFormatPr defaultRowHeight="14.4" x14ac:dyDescent="0.3"/>
  <cols>
    <col min="1" max="1" width="18.5546875" bestFit="1" customWidth="1"/>
    <col min="2" max="2" width="10.44140625" bestFit="1" customWidth="1"/>
    <col min="3" max="3" width="11.33203125" bestFit="1" customWidth="1"/>
  </cols>
  <sheetData>
    <row r="28" spans="1:3" x14ac:dyDescent="0.3">
      <c r="A28" t="s">
        <v>157</v>
      </c>
    </row>
    <row r="30" spans="1:3" x14ac:dyDescent="0.3">
      <c r="A30" s="39" t="s">
        <v>143</v>
      </c>
      <c r="B30" s="39" t="s">
        <v>144</v>
      </c>
      <c r="C30" s="39" t="s">
        <v>145</v>
      </c>
    </row>
    <row r="31" spans="1:3" ht="57.6" x14ac:dyDescent="0.3">
      <c r="A31" s="41" t="s">
        <v>146</v>
      </c>
      <c r="B31" s="41" t="s">
        <v>155</v>
      </c>
      <c r="C31" s="41"/>
    </row>
    <row r="32" spans="1:3" x14ac:dyDescent="0.3">
      <c r="A32" s="38"/>
      <c r="B32" s="38"/>
      <c r="C32" s="38"/>
    </row>
    <row r="33" spans="1:8" ht="57.6" x14ac:dyDescent="0.3">
      <c r="A33" s="41" t="s">
        <v>156</v>
      </c>
      <c r="B33" s="41" t="s">
        <v>155</v>
      </c>
      <c r="C33" s="41"/>
    </row>
    <row r="37" spans="1:8" x14ac:dyDescent="0.3">
      <c r="A37" t="s">
        <v>158</v>
      </c>
    </row>
    <row r="40" spans="1:8" x14ac:dyDescent="0.3">
      <c r="A40" s="39" t="s">
        <v>143</v>
      </c>
      <c r="B40" s="39" t="s">
        <v>144</v>
      </c>
    </row>
    <row r="41" spans="1:8" ht="57.6" x14ac:dyDescent="0.3">
      <c r="A41" s="41" t="s">
        <v>146</v>
      </c>
      <c r="B41" s="41" t="s">
        <v>155</v>
      </c>
    </row>
    <row r="42" spans="1:8" x14ac:dyDescent="0.3">
      <c r="A42" s="38"/>
      <c r="B42" s="38"/>
    </row>
    <row r="43" spans="1:8" ht="57.6" x14ac:dyDescent="0.3">
      <c r="A43" s="41" t="s">
        <v>156</v>
      </c>
      <c r="B43" s="41" t="s">
        <v>155</v>
      </c>
    </row>
    <row r="48" spans="1:8" x14ac:dyDescent="0.3">
      <c r="A48" t="s">
        <v>159</v>
      </c>
      <c r="H48" t="str">
        <f>LOWER(G52)</f>
        <v/>
      </c>
    </row>
    <row r="51" spans="1:13" x14ac:dyDescent="0.3">
      <c r="A51" s="39" t="s">
        <v>143</v>
      </c>
      <c r="B51" s="39" t="s">
        <v>144</v>
      </c>
      <c r="C51" t="s">
        <v>274</v>
      </c>
    </row>
    <row r="52" spans="1:13" ht="57.6" x14ac:dyDescent="0.3">
      <c r="A52" s="40" t="s">
        <v>146</v>
      </c>
      <c r="B52" s="40" t="s">
        <v>155</v>
      </c>
      <c r="C52" s="60" t="str">
        <f>LOWER(A52)</f>
        <v xml:space="preserve">                                    hello data analysis class</v>
      </c>
      <c r="D52" s="60"/>
      <c r="E52" s="60"/>
      <c r="F52" s="60"/>
      <c r="H52" t="str">
        <f>UPPER(A52)</f>
        <v xml:space="preserve">                                    HELLO DATA ANALYSIS CLASS</v>
      </c>
      <c r="I52" s="60"/>
      <c r="J52" s="60"/>
      <c r="K52" s="60"/>
      <c r="L52" s="60"/>
      <c r="M52" s="60" t="s">
        <v>275</v>
      </c>
    </row>
    <row r="53" spans="1:13" x14ac:dyDescent="0.3">
      <c r="A53" s="38"/>
      <c r="B53" s="38"/>
    </row>
    <row r="54" spans="1:13" ht="57.6" x14ac:dyDescent="0.3">
      <c r="A54" s="40" t="s">
        <v>156</v>
      </c>
      <c r="B54" s="40" t="s">
        <v>155</v>
      </c>
      <c r="C54" s="60" t="str">
        <f>LOWER(A54)</f>
        <v>hello data analytics class</v>
      </c>
      <c r="D54" s="60"/>
      <c r="E54" s="60"/>
      <c r="F54" s="60" t="str">
        <f ca="1">_xlfn.FORMULATEXT(C54)</f>
        <v>=LOWER(A54)</v>
      </c>
    </row>
    <row r="57" spans="1:13" x14ac:dyDescent="0.3">
      <c r="D57" t="str">
        <f>UPPER(A48)</f>
        <v>PROPER FUNCTION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4685-9922-4069-B6CB-B5821C3E9D0D}">
  <dimension ref="A26:E66"/>
  <sheetViews>
    <sheetView workbookViewId="0">
      <selection activeCell="A14" sqref="A14"/>
    </sheetView>
  </sheetViews>
  <sheetFormatPr defaultRowHeight="14.4" x14ac:dyDescent="0.3"/>
  <cols>
    <col min="1" max="1" width="8.6640625" bestFit="1" customWidth="1"/>
    <col min="2" max="2" width="8.33203125" bestFit="1" customWidth="1"/>
    <col min="3" max="3" width="11.77734375" customWidth="1"/>
    <col min="4" max="4" width="15.77734375" customWidth="1"/>
  </cols>
  <sheetData>
    <row r="26" spans="1:5" x14ac:dyDescent="0.3">
      <c r="A26" t="s">
        <v>160</v>
      </c>
      <c r="B26" t="s">
        <v>161</v>
      </c>
    </row>
    <row r="27" spans="1:5" x14ac:dyDescent="0.3">
      <c r="A27" s="43">
        <v>5123.5910000000003</v>
      </c>
      <c r="B27" s="43" t="str">
        <f>FIXED(A27, 2, TRUE)</f>
        <v>5123.59</v>
      </c>
      <c r="C27" s="60" t="str">
        <f>FIXED(A27,2,TRUE)</f>
        <v>5123.59</v>
      </c>
      <c r="D27" s="60" t="str">
        <f ca="1">_xlfn.FORMULATEXT(C27)</f>
        <v>=FIXED(A27,2,TRUE)</v>
      </c>
      <c r="E27" s="60"/>
    </row>
    <row r="28" spans="1:5" x14ac:dyDescent="0.3">
      <c r="A28" s="43">
        <v>5123.5910000000003</v>
      </c>
      <c r="B28" t="str">
        <f>FIXED(A28,1, TRUE)</f>
        <v>5123.6</v>
      </c>
      <c r="C28" t="str">
        <f>FIXED(B28,3,TRUE)</f>
        <v>5123.600</v>
      </c>
    </row>
    <row r="29" spans="1:5" x14ac:dyDescent="0.3">
      <c r="A29" s="43">
        <v>5123.5910000000003</v>
      </c>
      <c r="B29" s="43" t="str">
        <f>FIXED(A29,2, TRUE)</f>
        <v>5123.59</v>
      </c>
    </row>
    <row r="30" spans="1:5" x14ac:dyDescent="0.3">
      <c r="A30" s="43">
        <v>5123.5910000000003</v>
      </c>
      <c r="B30" t="str">
        <f>FIXED(A30,0, TRUE)</f>
        <v>5124</v>
      </c>
    </row>
    <row r="31" spans="1:5" x14ac:dyDescent="0.3">
      <c r="A31" s="43">
        <v>5123.5910000000003</v>
      </c>
      <c r="B31" t="str">
        <f>FIXED(A31,-1, TRUE)</f>
        <v>5120</v>
      </c>
    </row>
    <row r="32" spans="1:5" x14ac:dyDescent="0.3">
      <c r="A32" s="43">
        <v>5123.5910000000003</v>
      </c>
      <c r="B32" t="str">
        <f>FIXED(A32,-2, TRUE)</f>
        <v>5100</v>
      </c>
    </row>
    <row r="33" spans="1:2" x14ac:dyDescent="0.3">
      <c r="A33" s="43">
        <v>5123.5910000000003</v>
      </c>
      <c r="B33" s="44" t="str">
        <f>FIXED(A33,-3, TRUE)</f>
        <v>5000</v>
      </c>
    </row>
    <row r="34" spans="1:2" x14ac:dyDescent="0.3">
      <c r="A34">
        <v>5124.5910000000003</v>
      </c>
      <c r="B34" t="str">
        <f>FIXED(A34,-1)</f>
        <v>5,120</v>
      </c>
    </row>
    <row r="35" spans="1:2" x14ac:dyDescent="0.3">
      <c r="A35">
        <v>5125.5910000000003</v>
      </c>
      <c r="B35" t="str">
        <f>FIXED(A35,-1)</f>
        <v>5,130</v>
      </c>
    </row>
    <row r="59" spans="1:4" x14ac:dyDescent="0.3">
      <c r="C59" s="60" t="s">
        <v>278</v>
      </c>
    </row>
    <row r="61" spans="1:4" x14ac:dyDescent="0.3">
      <c r="A61" s="42" t="s">
        <v>162</v>
      </c>
      <c r="B61" s="42" t="s">
        <v>160</v>
      </c>
      <c r="C61" s="60" t="s">
        <v>276</v>
      </c>
      <c r="D61" s="60" t="s">
        <v>277</v>
      </c>
    </row>
    <row r="62" spans="1:4" x14ac:dyDescent="0.3">
      <c r="A62" t="str">
        <f>"50"</f>
        <v>50</v>
      </c>
      <c r="B62">
        <f>VALUE(A62)</f>
        <v>50</v>
      </c>
      <c r="C62" s="60">
        <f>VALUE(A62)</f>
        <v>50</v>
      </c>
      <c r="D62" s="60" t="str">
        <f ca="1">_xlfn.FORMULATEXT(C62)</f>
        <v>=VALUE(A62)</v>
      </c>
    </row>
    <row r="63" spans="1:4" x14ac:dyDescent="0.3">
      <c r="A63" s="45" t="str">
        <f>"1E-07"</f>
        <v>1E-07</v>
      </c>
      <c r="B63">
        <f>VALUE(A63)</f>
        <v>9.9999999999999995E-8</v>
      </c>
      <c r="C63" s="60">
        <f>VALUE(A63)</f>
        <v>9.9999999999999995E-8</v>
      </c>
    </row>
    <row r="64" spans="1:4" x14ac:dyDescent="0.3">
      <c r="A64" t="str">
        <f>"5,000"</f>
        <v>5,000</v>
      </c>
      <c r="B64">
        <f>VALUE(A64)</f>
        <v>5000</v>
      </c>
      <c r="C64" s="60"/>
    </row>
    <row r="65" spans="1:3" x14ac:dyDescent="0.3">
      <c r="A65" t="str">
        <f>"20%"</f>
        <v>20%</v>
      </c>
      <c r="B65">
        <f>VALUE(A65)</f>
        <v>0.2</v>
      </c>
      <c r="C65" s="60"/>
    </row>
    <row r="66" spans="1:3" x14ac:dyDescent="0.3">
      <c r="A66" t="str">
        <f>"12:00:00"</f>
        <v>12:00:00</v>
      </c>
      <c r="B66">
        <f>VALUE(A66)</f>
        <v>0.5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08BE-4EA8-486B-B7B5-3FFB5620478E}">
  <dimension ref="A1:F13"/>
  <sheetViews>
    <sheetView workbookViewId="0">
      <selection activeCell="F18" activeCellId="1" sqref="E11 F18"/>
    </sheetView>
  </sheetViews>
  <sheetFormatPr defaultRowHeight="14.4" x14ac:dyDescent="0.3"/>
  <cols>
    <col min="4" max="4" width="12.109375" customWidth="1"/>
    <col min="5" max="5" width="20.44140625" style="60" customWidth="1"/>
    <col min="6" max="6" width="20.21875" customWidth="1"/>
  </cols>
  <sheetData>
    <row r="1" spans="1:6" x14ac:dyDescent="0.3">
      <c r="A1" s="39" t="s">
        <v>163</v>
      </c>
      <c r="B1" s="39" t="s">
        <v>164</v>
      </c>
      <c r="C1" s="39" t="s">
        <v>165</v>
      </c>
      <c r="D1" s="39" t="s">
        <v>166</v>
      </c>
      <c r="E1" s="57" t="s">
        <v>279</v>
      </c>
    </row>
    <row r="2" spans="1:6" x14ac:dyDescent="0.3">
      <c r="A2" s="40" t="s">
        <v>167</v>
      </c>
      <c r="B2" s="40" t="s">
        <v>168</v>
      </c>
      <c r="C2" s="40" t="s">
        <v>169</v>
      </c>
      <c r="D2" s="40" t="s">
        <v>170</v>
      </c>
      <c r="E2" s="60" t="str">
        <f>_xlfn.CONCAT(A2,B2,C2,D2,)</f>
        <v>HelloDataAnalysisClass</v>
      </c>
      <c r="F2" t="str">
        <f ca="1">_xlfn.FORMULATEXT(E2)</f>
        <v>=CONCAT(A2,B2,C2,D2,)</v>
      </c>
    </row>
    <row r="3" spans="1:6" x14ac:dyDescent="0.3">
      <c r="A3" s="40"/>
      <c r="B3" s="40"/>
      <c r="C3" s="40"/>
      <c r="D3" s="40"/>
    </row>
    <row r="4" spans="1:6" x14ac:dyDescent="0.3">
      <c r="A4" s="40" t="s">
        <v>167</v>
      </c>
      <c r="B4" s="40" t="s">
        <v>168</v>
      </c>
      <c r="C4" s="40" t="s">
        <v>169</v>
      </c>
      <c r="D4" s="40" t="s">
        <v>170</v>
      </c>
    </row>
    <row r="5" spans="1:6" x14ac:dyDescent="0.3">
      <c r="A5" s="40"/>
      <c r="B5" s="40"/>
      <c r="C5" s="40"/>
      <c r="D5" s="40"/>
    </row>
    <row r="6" spans="1:6" x14ac:dyDescent="0.3">
      <c r="A6" s="40" t="s">
        <v>167</v>
      </c>
      <c r="B6" s="40" t="s">
        <v>168</v>
      </c>
      <c r="C6" s="40" t="s">
        <v>169</v>
      </c>
      <c r="D6" s="40" t="s">
        <v>170</v>
      </c>
    </row>
    <row r="7" spans="1:6" x14ac:dyDescent="0.3">
      <c r="A7" s="40"/>
      <c r="B7" s="40"/>
      <c r="C7" s="40"/>
      <c r="D7" s="40"/>
    </row>
    <row r="8" spans="1:6" x14ac:dyDescent="0.3">
      <c r="A8" s="40" t="s">
        <v>167</v>
      </c>
      <c r="B8" s="40" t="s">
        <v>168</v>
      </c>
      <c r="C8" s="40" t="s">
        <v>169</v>
      </c>
      <c r="D8" s="40" t="s">
        <v>170</v>
      </c>
    </row>
    <row r="9" spans="1:6" x14ac:dyDescent="0.3">
      <c r="A9" s="40"/>
      <c r="B9" s="40"/>
      <c r="C9" s="40"/>
      <c r="D9" s="40"/>
    </row>
    <row r="10" spans="1:6" x14ac:dyDescent="0.3">
      <c r="A10" s="40" t="s">
        <v>167</v>
      </c>
      <c r="B10" s="40" t="s">
        <v>168</v>
      </c>
      <c r="C10" s="40" t="s">
        <v>169</v>
      </c>
      <c r="D10" s="40" t="s">
        <v>170</v>
      </c>
    </row>
    <row r="11" spans="1:6" x14ac:dyDescent="0.3">
      <c r="A11" s="40"/>
      <c r="B11" s="40"/>
      <c r="C11" s="40"/>
      <c r="D11" s="40"/>
    </row>
    <row r="12" spans="1:6" ht="28.8" x14ac:dyDescent="0.3">
      <c r="A12" s="40" t="s">
        <v>171</v>
      </c>
      <c r="B12" s="40" t="s">
        <v>172</v>
      </c>
      <c r="C12" s="40" t="s">
        <v>173</v>
      </c>
      <c r="D12" s="40" t="s">
        <v>174</v>
      </c>
    </row>
    <row r="13" spans="1:6" ht="28.8" x14ac:dyDescent="0.3">
      <c r="A13" s="43" t="s">
        <v>175</v>
      </c>
      <c r="B13" s="38" t="s">
        <v>176</v>
      </c>
      <c r="C13" s="38" t="s">
        <v>177</v>
      </c>
      <c r="D13" s="38" t="s">
        <v>178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88E1C03C1BD94D8B73AC2E5A6F3676" ma:contentTypeVersion="5" ma:contentTypeDescription="Create a new document." ma:contentTypeScope="" ma:versionID="e4ed4cc5097945b30abfe93306590ddf">
  <xsd:schema xmlns:xsd="http://www.w3.org/2001/XMLSchema" xmlns:xs="http://www.w3.org/2001/XMLSchema" xmlns:p="http://schemas.microsoft.com/office/2006/metadata/properties" xmlns:ns3="c7bd4ae3-05e0-4c05-89cb-91382a5ed0cd" targetNamespace="http://schemas.microsoft.com/office/2006/metadata/properties" ma:root="true" ma:fieldsID="b5e7985f16f59ef64a6993a754dd2e55" ns3:_="">
    <xsd:import namespace="c7bd4ae3-05e0-4c05-89cb-91382a5ed0c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d4ae3-05e0-4c05-89cb-91382a5ed0c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91D6F3-30A1-4DB0-A1C0-85A0B1A14091}">
  <ds:schemaRefs>
    <ds:schemaRef ds:uri="http://purl.org/dc/dcmitype/"/>
    <ds:schemaRef ds:uri="c7bd4ae3-05e0-4c05-89cb-91382a5ed0cd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D947724-8DA6-48A3-A3EA-B360BB5D64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d4ae3-05e0-4c05-89cb-91382a5ed0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22144B-43B2-47EC-8003-6D5EC21165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Xlookup</vt:lpstr>
      <vt:lpstr>Xlookup Multiple Value</vt:lpstr>
      <vt:lpstr>Xlookup example 2</vt:lpstr>
      <vt:lpstr>Xlookup example 3</vt:lpstr>
      <vt:lpstr>Text Functions</vt:lpstr>
      <vt:lpstr>Text Data Cleaning Functions</vt:lpstr>
      <vt:lpstr>Uniform Presentation</vt:lpstr>
      <vt:lpstr>Data Type Conversion Functions</vt:lpstr>
      <vt:lpstr>Concat Function</vt:lpstr>
      <vt:lpstr>Left Function</vt:lpstr>
      <vt:lpstr>Right Function</vt:lpstr>
      <vt:lpstr>MID Function</vt:lpstr>
      <vt:lpstr>REPT Function</vt:lpstr>
      <vt:lpstr>Text Information Extraction</vt:lpstr>
      <vt:lpstr>LEN function</vt:lpstr>
      <vt:lpstr>Find Function</vt:lpstr>
      <vt:lpstr>Exact Function</vt:lpstr>
      <vt:lpstr>T Function</vt:lpstr>
      <vt:lpstr>analytics-problem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social</dc:creator>
  <cp:lastModifiedBy>Avinash Adasare</cp:lastModifiedBy>
  <dcterms:created xsi:type="dcterms:W3CDTF">2025-02-15T04:52:39Z</dcterms:created>
  <dcterms:modified xsi:type="dcterms:W3CDTF">2025-03-04T04:36:18Z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0x0101003D88E1C03C1BD94D8B73AC2E5A6F3676</vt:lpwstr>
  </property>
</Properties>
</file>