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2d03f6d27d68f1f/Desktop/School/Spring 2024/Spreadsheet Modeling/"/>
    </mc:Choice>
  </mc:AlternateContent>
  <xr:revisionPtr revIDLastSave="915" documentId="11_86DA6E245015137412E06F7F4153D8285D4058BB" xr6:coauthVersionLast="47" xr6:coauthVersionMax="47" xr10:uidLastSave="{721F04B2-B79F-4841-9958-879BE4EFC11A}"/>
  <bookViews>
    <workbookView xWindow="-96" yWindow="-96" windowWidth="20928" windowHeight="12432" xr2:uid="{00000000-000D-0000-FFFF-FFFF00000000}"/>
  </bookViews>
  <sheets>
    <sheet name="3_24_a" sheetId="13" r:id="rId1"/>
    <sheet name="3_24_b" sheetId="14" r:id="rId2"/>
    <sheet name="3_25" sheetId="15" r:id="rId3"/>
    <sheet name="Sheet1" sheetId="12" state="veryHidden" r:id="rId4"/>
    <sheet name="Sheet6" sheetId="7" state="veryHidden" r:id="rId5"/>
    <sheet name="Sheet5" sheetId="6" state="veryHidden" r:id="rId6"/>
    <sheet name="Sheet4" sheetId="5" state="veryHidden" r:id="rId7"/>
    <sheet name="Sheet3" sheetId="4" state="veryHidden" r:id="rId8"/>
    <sheet name="Sheet2" sheetId="3" state="veryHidden" r:id="rId9"/>
    <sheet name="3_33_a" sheetId="17" r:id="rId10"/>
    <sheet name="3_24_a_STS" sheetId="19" state="veryHidden" r:id="rId11"/>
    <sheet name="3_25_STS" sheetId="18" state="veryHidden" r:id="rId12"/>
  </sheets>
  <definedNames>
    <definedName name="Hours_Available">'3_33_a'!$E$26:$F$27</definedName>
    <definedName name="Hours_Used">'3_33_a'!$B$26:$C$27</definedName>
    <definedName name="Process_1_Cost">'3_24_a'!$B$4</definedName>
    <definedName name="Process_1_Hours">'3_24_a'!$B$13</definedName>
    <definedName name="Process_2_Cost">'3_24_a'!$C$4</definedName>
    <definedName name="Process_2_Hours">'3_24_a'!$C$13</definedName>
    <definedName name="solver_adj" localSheetId="0" hidden="1">'3_24_a'!$B$13,'3_24_a'!$C$13</definedName>
    <definedName name="solver_adj" localSheetId="9" hidden="1">'3_33_a'!$B$26:$C$27</definedName>
    <definedName name="solver_cvg" localSheetId="0" hidden="1">0.0001</definedName>
    <definedName name="solver_cvg" localSheetId="9" hidden="1">0.0001</definedName>
    <definedName name="solver_drv" localSheetId="0" hidden="1">2</definedName>
    <definedName name="solver_drv" localSheetId="9" hidden="1">2</definedName>
    <definedName name="solver_eng" localSheetId="0" hidden="1">2</definedName>
    <definedName name="solver_eng" localSheetId="2" hidden="1">1</definedName>
    <definedName name="solver_eng" localSheetId="9" hidden="1">2</definedName>
    <definedName name="solver_est" localSheetId="0" hidden="1">1</definedName>
    <definedName name="solver_est" localSheetId="9" hidden="1">1</definedName>
    <definedName name="solver_itr" localSheetId="0" hidden="1">2147483647</definedName>
    <definedName name="solver_itr" localSheetId="9" hidden="1">2147483647</definedName>
    <definedName name="solver_lhs1" localSheetId="0" hidden="1">'3_24_a'!$D$10</definedName>
    <definedName name="solver_lhs1" localSheetId="9" hidden="1">'3_33_a'!$B$26:$C$27</definedName>
    <definedName name="solver_lhs2" localSheetId="0" hidden="1">'3_24_a'!$D$8</definedName>
    <definedName name="solver_lhs2" localSheetId="9" hidden="1">'3_33_a'!$B$26:$C$27</definedName>
    <definedName name="solver_lhs3" localSheetId="0" hidden="1">'3_24_a'!$D$9</definedName>
    <definedName name="solver_lhs3" localSheetId="9" hidden="1">'3_33_a'!$D$16:$D$17</definedName>
    <definedName name="solver_lhs4" localSheetId="0" hidden="1">'3_24_a'!$B$13</definedName>
    <definedName name="solver_lhs4" localSheetId="9" hidden="1">'3_33_a'!$D$21:$D$22</definedName>
    <definedName name="solver_lhs5" localSheetId="0" hidden="1">'3_24_a'!$C$13</definedName>
    <definedName name="solver_lhs5" localSheetId="9" hidden="1">'3_33_a'!$B$26:$C$27</definedName>
    <definedName name="solver_lhs6" localSheetId="9" hidden="1">'3_33_a'!$B$26:$C$27</definedName>
    <definedName name="solver_mip" localSheetId="0" hidden="1">2147483647</definedName>
    <definedName name="solver_mip" localSheetId="9" hidden="1">2147483647</definedName>
    <definedName name="solver_mni" localSheetId="0" hidden="1">30</definedName>
    <definedName name="solver_mni" localSheetId="9" hidden="1">30</definedName>
    <definedName name="solver_mrt" localSheetId="0" hidden="1">0.075</definedName>
    <definedName name="solver_mrt" localSheetId="9" hidden="1">0.075</definedName>
    <definedName name="solver_msl" localSheetId="0" hidden="1">2</definedName>
    <definedName name="solver_msl" localSheetId="9" hidden="1">2</definedName>
    <definedName name="solver_neg" localSheetId="0" hidden="1">1</definedName>
    <definedName name="solver_neg" localSheetId="2" hidden="1">1</definedName>
    <definedName name="solver_neg" localSheetId="9" hidden="1">1</definedName>
    <definedName name="solver_nod" localSheetId="0" hidden="1">2147483647</definedName>
    <definedName name="solver_nod" localSheetId="9" hidden="1">2147483647</definedName>
    <definedName name="solver_num" localSheetId="0" hidden="1">5</definedName>
    <definedName name="solver_num" localSheetId="2" hidden="1">0</definedName>
    <definedName name="solver_num" localSheetId="9" hidden="1">4</definedName>
    <definedName name="solver_nwt" localSheetId="0" hidden="1">1</definedName>
    <definedName name="solver_nwt" localSheetId="9" hidden="1">1</definedName>
    <definedName name="solver_opt" localSheetId="0" hidden="1">'3_24_a'!$B$15</definedName>
    <definedName name="solver_opt" localSheetId="2" hidden="1">'3_25'!$B$3</definedName>
    <definedName name="solver_opt" localSheetId="9" hidden="1">'3_33_a'!$B$29</definedName>
    <definedName name="solver_pre" localSheetId="0" hidden="1">0.000001</definedName>
    <definedName name="solver_pre" localSheetId="9" hidden="1">0.000001</definedName>
    <definedName name="solver_rbv" localSheetId="0" hidden="1">2</definedName>
    <definedName name="solver_rbv" localSheetId="9" hidden="1">2</definedName>
    <definedName name="solver_rel1" localSheetId="0" hidden="1">3</definedName>
    <definedName name="solver_rel1" localSheetId="9" hidden="1">1</definedName>
    <definedName name="solver_rel2" localSheetId="0" hidden="1">3</definedName>
    <definedName name="solver_rel2" localSheetId="9" hidden="1">3</definedName>
    <definedName name="solver_rel3" localSheetId="0" hidden="1">3</definedName>
    <definedName name="solver_rel3" localSheetId="9" hidden="1">1</definedName>
    <definedName name="solver_rel4" localSheetId="0" hidden="1">3</definedName>
    <definedName name="solver_rel4" localSheetId="9" hidden="1">1</definedName>
    <definedName name="solver_rel5" localSheetId="0" hidden="1">3</definedName>
    <definedName name="solver_rel5" localSheetId="9" hidden="1">1</definedName>
    <definedName name="solver_rel6" localSheetId="9" hidden="1">3</definedName>
    <definedName name="solver_rhs1" localSheetId="0" hidden="1">'3_24_a'!$F$10</definedName>
    <definedName name="solver_rhs1" localSheetId="9" hidden="1">Hours_Available</definedName>
    <definedName name="solver_rhs2" localSheetId="0" hidden="1">'3_24_a'!$F$8</definedName>
    <definedName name="solver_rhs2" localSheetId="9" hidden="1">0</definedName>
    <definedName name="solver_rhs3" localSheetId="0" hidden="1">'3_24_a'!$F$9</definedName>
    <definedName name="solver_rhs3" localSheetId="9" hidden="1">'3_33_a'!$F$16:$F$17</definedName>
    <definedName name="solver_rhs4" localSheetId="0" hidden="1">0</definedName>
    <definedName name="solver_rhs4" localSheetId="9" hidden="1">'3_33_a'!$F$21:$F$22</definedName>
    <definedName name="solver_rhs5" localSheetId="0" hidden="1">0</definedName>
    <definedName name="solver_rhs5" localSheetId="9" hidden="1">'3_33_a'!$E$26:$F$27</definedName>
    <definedName name="solver_rhs6" localSheetId="9" hidden="1">0</definedName>
    <definedName name="solver_rlx" localSheetId="0" hidden="1">2</definedName>
    <definedName name="solver_rlx" localSheetId="9" hidden="1">2</definedName>
    <definedName name="solver_rsd" localSheetId="0" hidden="1">0</definedName>
    <definedName name="solver_rsd" localSheetId="9" hidden="1">0</definedName>
    <definedName name="solver_scl" localSheetId="0" hidden="1">2</definedName>
    <definedName name="solver_scl" localSheetId="9" hidden="1">2</definedName>
    <definedName name="solver_sho" localSheetId="0" hidden="1">2</definedName>
    <definedName name="solver_sho" localSheetId="9" hidden="1">2</definedName>
    <definedName name="solver_ssz" localSheetId="0" hidden="1">100</definedName>
    <definedName name="solver_ssz" localSheetId="9" hidden="1">100</definedName>
    <definedName name="solver_tim" localSheetId="0" hidden="1">2147483647</definedName>
    <definedName name="solver_tim" localSheetId="9" hidden="1">2147483647</definedName>
    <definedName name="solver_tol" localSheetId="0" hidden="1">0.01</definedName>
    <definedName name="solver_tol" localSheetId="9" hidden="1">0.01</definedName>
    <definedName name="solver_typ" localSheetId="0" hidden="1">2</definedName>
    <definedName name="solver_typ" localSheetId="2" hidden="1">1</definedName>
    <definedName name="solver_typ" localSheetId="9" hidden="1">1</definedName>
    <definedName name="solver_val" localSheetId="0" hidden="1">0</definedName>
    <definedName name="solver_val" localSheetId="2" hidden="1">0</definedName>
    <definedName name="solver_val" localSheetId="9" hidden="1">0</definedName>
    <definedName name="solver_ver" localSheetId="0" hidden="1">3</definedName>
    <definedName name="solver_ver" localSheetId="2" hidden="1">3</definedName>
    <definedName name="solver_ver" localSheetId="9" hidden="1">3</definedName>
    <definedName name="TotProd1">'3_33_a'!$D$16:$D$17</definedName>
    <definedName name="TotProd2">'3_33_a'!$D$21:$D$22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7" l="1"/>
  <c r="C21" i="17"/>
  <c r="B22" i="17"/>
  <c r="B21" i="17"/>
  <c r="C17" i="17"/>
  <c r="C16" i="17"/>
  <c r="B17" i="17"/>
  <c r="B16" i="17"/>
  <c r="D22" i="17"/>
  <c r="D21" i="17"/>
  <c r="D16" i="17"/>
  <c r="F22" i="17"/>
  <c r="F21" i="17"/>
  <c r="F17" i="17"/>
  <c r="F16" i="17"/>
  <c r="D10" i="13"/>
  <c r="D9" i="13"/>
  <c r="D8" i="13"/>
  <c r="B15" i="13"/>
  <c r="D17" i="17" l="1"/>
  <c r="B2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Avinash Bisram</author>
  </authors>
  <commentList>
    <comment ref="B3" authorId="0" shapeId="0" xr:uid="{97719632-5CF6-4A09-BC49-86907557E8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" authorId="0" shapeId="0" xr:uid="{774956A8-F3B3-4B08-BFA8-BFC8EE1445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" authorId="0" shapeId="0" xr:uid="{C4714EB0-10AC-49F1-BF3C-94E2DD66EA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A0002A64-462F-4361-8BC1-9384A3096E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1EA4242-9DF0-491E-AB87-B6CF80D53B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690D3ED4-8458-40EB-BA07-4FAC8CBC39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5FAF0E94-E996-4764-9D23-3BAC13D702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DFE2AEC3-B502-4BD0-9E2A-01463FB5EC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D5076D6-A4B9-434B-ABE5-3123AEB4BE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8C5F704A-AB5E-46B9-8225-B1BBD8F3B8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9A1C4C21-DC95-4416-9190-43A8D8ED06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46C07355-D544-418D-B575-AD40B09760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A0E0E3DA-0DA8-44D8-AF82-8E033DF23F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39812879-745D-413B-9618-ABC53DCEEA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EB944D3B-5059-43BC-84A3-E29A825C80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A7BA360D-A6CC-41C7-B292-2CC10E2876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9FA55A77-95AB-412C-9B2A-2992343515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C6B1F641-ACB9-40E3-A7BB-C9457F1893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EE9D542E-D476-441C-97DA-FA14B5793C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<sst xmlns="http://schemas.openxmlformats.org/spreadsheetml/2006/main" count="92" uniqueCount="57">
  <si>
    <t>Leary Chemical</t>
  </si>
  <si>
    <t>Process 1</t>
  </si>
  <si>
    <t>Process 2</t>
  </si>
  <si>
    <t>Cost per hour</t>
  </si>
  <si>
    <t>Output production per hour</t>
  </si>
  <si>
    <t>Chemical produced</t>
  </si>
  <si>
    <t>Chemical required</t>
  </si>
  <si>
    <t>Chemical A</t>
  </si>
  <si>
    <t>&gt;=</t>
  </si>
  <si>
    <t>Chemical B</t>
  </si>
  <si>
    <t>Chemical C</t>
  </si>
  <si>
    <t>Hours run</t>
  </si>
  <si>
    <t>Total cost</t>
  </si>
  <si>
    <t>Sensitivity to hourly cost of process 2</t>
  </si>
  <si>
    <t>*follow the structure to create a solver table</t>
  </si>
  <si>
    <t>decision variable 1</t>
  </si>
  <si>
    <t>decision variable 2</t>
  </si>
  <si>
    <t>total cost</t>
  </si>
  <si>
    <t>*it will be easier if you create the solver table after the model part in tab 3_24_a</t>
  </si>
  <si>
    <t>Manufacturing two products</t>
  </si>
  <si>
    <t>Machine 1</t>
  </si>
  <si>
    <t>Machine 2</t>
  </si>
  <si>
    <t>Product 1</t>
  </si>
  <si>
    <t>Product 2</t>
  </si>
  <si>
    <t>Demands and prices</t>
  </si>
  <si>
    <t>Demands</t>
  </si>
  <si>
    <t>Prices</t>
  </si>
  <si>
    <t>Month 1</t>
  </si>
  <si>
    <t>Month 2</t>
  </si>
  <si>
    <t>Month 1 production</t>
  </si>
  <si>
    <t>Total</t>
  </si>
  <si>
    <t>Market</t>
  </si>
  <si>
    <t>&lt;=</t>
  </si>
  <si>
    <t>Month 2 production</t>
  </si>
  <si>
    <t>Hours used per month</t>
  </si>
  <si>
    <t>Available hours per month</t>
  </si>
  <si>
    <t>Total revenue</t>
  </si>
  <si>
    <t>Part b</t>
  </si>
  <si>
    <r>
      <t>1)</t>
    </r>
    <r>
      <rPr>
        <sz val="7"/>
        <rFont val="Times New Roman"/>
        <family val="1"/>
      </rPr>
      <t xml:space="preserve">     </t>
    </r>
    <r>
      <rPr>
        <sz val="11"/>
        <rFont val="Calibri"/>
        <family val="2"/>
      </rPr>
      <t>Write the algebraic model</t>
    </r>
  </si>
  <si>
    <r>
      <t>2)</t>
    </r>
    <r>
      <rPr>
        <sz val="7"/>
        <rFont val="Times New Roman"/>
        <family val="1"/>
      </rPr>
      <t xml:space="preserve">     </t>
    </r>
    <r>
      <rPr>
        <sz val="11"/>
        <rFont val="Calibri"/>
        <family val="2"/>
      </rPr>
      <t>Given the constraints as shown in the following chart, can you label the direction for each of the constraints and the feasible region?</t>
    </r>
  </si>
  <si>
    <t>subject to:</t>
  </si>
  <si>
    <t>Minimize</t>
  </si>
  <si>
    <t>3x_1 + x_2</t>
  </si>
  <si>
    <t>x_1 + x_2</t>
  </si>
  <si>
    <t>x_1</t>
  </si>
  <si>
    <t>x_1, x_2</t>
  </si>
  <si>
    <t>4x_1 + x_2</t>
  </si>
  <si>
    <t>Feasible Region = Above Dark Green Lines</t>
  </si>
  <si>
    <t>Blue arrow = Chemical A production constraint</t>
  </si>
  <si>
    <t>Orange arrow = Chemical B production constraint</t>
  </si>
  <si>
    <t>Gray Arrow = Chemical C production constraint</t>
  </si>
  <si>
    <t>Optimal Solution = Dark Green circle</t>
  </si>
  <si>
    <t>$C$4</t>
  </si>
  <si>
    <t>$B$13,$C$13,$B$15</t>
  </si>
  <si>
    <t>Input</t>
  </si>
  <si>
    <t>Discussion: The hourly cost of process 2 must increase by $3.00 before the decision variables begin to change. When it continues to increase beyond this point (the next increment being an hourly cost of $4.50), the decision variables change from 3 hours of Process 1 and 2 hours of Process 2, to 5 hours of Process 1 and NO hours of Process 2. This indicates that when the hourly cost of Process 2 meets or exceeds $4.50, it becomes more profitable to forego Process 2 entirely and rely solely on Process 1 to reach the various chemical production constraints while minimizing total cost.</t>
  </si>
  <si>
    <t>Times (hours) needed to produce each product on each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</si>
</sst>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;\-&quot;$&quot;#,##0"/>
    <numFmt numFmtId="165" formatCode="&quot;$&quot;#,##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7"/>
      <name val="Times New Roman"/>
      <family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12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3" borderId="0" xfId="0" applyFont="1" applyFill="1"/>
    <xf numFmtId="164" fontId="5" fillId="3" borderId="0" xfId="0" applyNumberFormat="1" applyFont="1" applyFill="1"/>
    <xf numFmtId="0" fontId="5" fillId="0" borderId="0" xfId="0" quotePrefix="1" applyFont="1" applyAlignment="1">
      <alignment horizontal="left"/>
    </xf>
    <xf numFmtId="0" fontId="5" fillId="4" borderId="0" xfId="0" applyFont="1" applyFill="1"/>
    <xf numFmtId="2" fontId="5" fillId="4" borderId="0" xfId="0" applyNumberFormat="1" applyFont="1" applyFill="1"/>
    <xf numFmtId="165" fontId="5" fillId="5" borderId="0" xfId="0" applyNumberFormat="1" applyFont="1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4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7" fontId="5" fillId="0" borderId="0" xfId="0" applyNumberFormat="1" applyFont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63499</xdr:colOff>
      <xdr:row>10</xdr:row>
      <xdr:rowOff>101600</xdr:rowOff>
    </xdr:from>
    <xdr:to>
      <xdr:col>11</xdr:col>
      <xdr:colOff>478430</xdr:colOff>
      <xdr:row>34</xdr:row>
      <xdr:rowOff>139700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DCF0511-044C-AFD8-D8B2-57AA44332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599" y="1981200"/>
          <a:ext cx="7145931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354330</xdr:colOff>
      <xdr:row>22</xdr:row>
      <xdr:rowOff>76200</xdr:rowOff>
    </xdr:from>
    <xdr:to>
      <xdr:col>3</xdr:col>
      <xdr:colOff>83820</xdr:colOff>
      <xdr:row>22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F8B3594-3A2D-F69B-B4D7-474341468D91}"/>
            </a:ext>
          </a:extLst>
        </xdr:cNvPr>
        <xdr:cNvCxnSpPr/>
      </xdr:nvCxnSpPr>
      <xdr:spPr>
        <a:xfrm>
          <a:off x="1565910" y="3752850"/>
          <a:ext cx="335280" cy="0"/>
        </a:xfrm>
        <a:prstGeom prst="straightConnector1">
          <a:avLst/>
        </a:prstGeom>
        <a:ln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16</xdr:row>
      <xdr:rowOff>53340</xdr:rowOff>
    </xdr:from>
    <xdr:to>
      <xdr:col>2</xdr:col>
      <xdr:colOff>217170</xdr:colOff>
      <xdr:row>16</xdr:row>
      <xdr:rowOff>121920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342600F-14BF-1CE4-496B-F3D717D1A00E}"/>
            </a:ext>
          </a:extLst>
        </xdr:cNvPr>
        <xdr:cNvCxnSpPr/>
      </xdr:nvCxnSpPr>
      <xdr:spPr>
        <a:xfrm flipV="1">
          <a:off x="1120140" y="2792730"/>
          <a:ext cx="308610" cy="68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472440</xdr:colOff>
      <xdr:row>27</xdr:row>
      <xdr:rowOff>106680</xdr:rowOff>
    </xdr:from>
    <xdr:to>
      <xdr:col>3</xdr:col>
      <xdr:colOff>68580</xdr:colOff>
      <xdr:row>28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6561C5C-5B3F-0A9B-8512-37F4520A106D}"/>
            </a:ext>
          </a:extLst>
        </xdr:cNvPr>
        <xdr:cNvCxnSpPr/>
      </xdr:nvCxnSpPr>
      <xdr:spPr>
        <a:xfrm flipV="1">
          <a:off x="1684020" y="4564380"/>
          <a:ext cx="201930" cy="11811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346710</xdr:colOff>
      <xdr:row>11</xdr:row>
      <xdr:rowOff>80010</xdr:rowOff>
    </xdr:from>
    <xdr:to>
      <xdr:col>2</xdr:col>
      <xdr:colOff>350520</xdr:colOff>
      <xdr:row>27</xdr:row>
      <xdr:rowOff>49530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FC61393-00B5-8A9B-B64C-9D4309DB7FA7}"/>
            </a:ext>
          </a:extLst>
        </xdr:cNvPr>
        <xdr:cNvCxnSpPr/>
      </xdr:nvCxnSpPr>
      <xdr:spPr>
        <a:xfrm>
          <a:off x="1558290" y="2038350"/>
          <a:ext cx="3810" cy="246888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27</xdr:row>
      <xdr:rowOff>30480</xdr:rowOff>
    </xdr:from>
    <xdr:to>
      <xdr:col>3</xdr:col>
      <xdr:colOff>163830</xdr:colOff>
      <xdr:row>31</xdr:row>
      <xdr:rowOff>49530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288A1B1-18A8-CC99-E62C-C75CEB44F9F1}"/>
            </a:ext>
          </a:extLst>
        </xdr:cNvPr>
        <xdr:cNvCxnSpPr/>
      </xdr:nvCxnSpPr>
      <xdr:spPr>
        <a:xfrm>
          <a:off x="1554480" y="4488180"/>
          <a:ext cx="426720" cy="64389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21</xdr:row>
      <xdr:rowOff>114300</xdr:rowOff>
    </xdr:from>
    <xdr:to>
      <xdr:col>5</xdr:col>
      <xdr:colOff>445770</xdr:colOff>
      <xdr:row>24</xdr:row>
      <xdr:rowOff>99060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4AA83BF-E90C-9A9E-BADF-1AF905D8AE85}"/>
            </a:ext>
          </a:extLst>
        </xdr:cNvPr>
        <xdr:cNvSpPr txBox="1"/>
      </xdr:nvSpPr>
      <xdr:spPr>
        <a:xfrm>
          <a:off x="2030730" y="3634740"/>
          <a:ext cx="1443990" cy="453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Feasible</a:t>
          </a:r>
          <a:r>
            <a:rPr lang="en-US" sz="1100" baseline="0"/>
            <a:t> Region</a:t>
          </a:r>
          <a:br>
            <a:rPr lang="en-US" sz="1100" baseline="0"/>
          </a:br>
          <a:r>
            <a:rPr lang="en-US" sz="1100" baseline="0"/>
            <a:t>(above green lines)</a:t>
          </a:r>
          <a:endParaRPr lang="en-US" sz="1100"/>
        </a:p>
      </xdr:txBody>
    </xdr:sp>
    <xdr:clientData/>
  </xdr:twoCellAnchor>
  <xdr:twoCellAnchor>
    <xdr:from>
      <xdr:col>2</xdr:col>
      <xdr:colOff>300990</xdr:colOff>
      <xdr:row>27</xdr:row>
      <xdr:rowOff>3810</xdr:rowOff>
    </xdr:from>
    <xdr:to>
      <xdr:col>2</xdr:col>
      <xdr:colOff>403860</xdr:colOff>
      <xdr:row>27</xdr:row>
      <xdr:rowOff>102870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96D6CEF-284C-8226-2E51-669166B02740}"/>
            </a:ext>
          </a:extLst>
        </xdr:cNvPr>
        <xdr:cNvSpPr/>
      </xdr:nvSpPr>
      <xdr:spPr>
        <a:xfrm>
          <a:off x="1512570" y="4461510"/>
          <a:ext cx="102870" cy="9906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5"/>
  <sheetViews>
    <sheetView tabSelected="1" workbookViewId="0">
      <selection activeCell="D16" sqref="D16"/>
    </sheetView>
  </sheetViews>
  <sheetFormatPr defaultColWidth="8.83203125" defaultRowHeight="12.3" x14ac:dyDescent="0.4"/>
  <cols>
    <col min="1" max="1" width="18.83203125" customWidth="1"/>
    <col min="4" max="4" width="16.1640625" bestFit="1" customWidth="1"/>
  </cols>
  <sheetData>
    <row r="1" spans="1:6" x14ac:dyDescent="0.4">
      <c r="A1" t="s">
        <v>0</v>
      </c>
    </row>
    <row r="3" spans="1:6" x14ac:dyDescent="0.4">
      <c r="B3" t="s">
        <v>1</v>
      </c>
      <c r="C3" t="s">
        <v>2</v>
      </c>
    </row>
    <row r="4" spans="1:6" x14ac:dyDescent="0.4">
      <c r="A4" t="s">
        <v>3</v>
      </c>
      <c r="B4">
        <v>4</v>
      </c>
      <c r="C4">
        <v>1</v>
      </c>
    </row>
    <row r="6" spans="1:6" x14ac:dyDescent="0.4">
      <c r="A6" t="s">
        <v>4</v>
      </c>
    </row>
    <row r="7" spans="1:6" x14ac:dyDescent="0.4">
      <c r="B7" t="s">
        <v>1</v>
      </c>
      <c r="C7" t="s">
        <v>2</v>
      </c>
      <c r="D7" t="s">
        <v>5</v>
      </c>
      <c r="F7" t="s">
        <v>6</v>
      </c>
    </row>
    <row r="8" spans="1:6" x14ac:dyDescent="0.4">
      <c r="A8" t="s">
        <v>7</v>
      </c>
      <c r="B8">
        <v>3</v>
      </c>
      <c r="C8">
        <v>1</v>
      </c>
      <c r="D8">
        <f xml:space="preserve"> B8*Process_1_Hours + C8*Process_2_Hours</f>
        <v>11</v>
      </c>
      <c r="E8" t="s">
        <v>8</v>
      </c>
      <c r="F8">
        <v>10</v>
      </c>
    </row>
    <row r="9" spans="1:6" x14ac:dyDescent="0.4">
      <c r="A9" t="s">
        <v>9</v>
      </c>
      <c r="B9">
        <v>1</v>
      </c>
      <c r="C9">
        <v>1</v>
      </c>
      <c r="D9">
        <f xml:space="preserve"> B9*Process_1_Hours + C9*Process_2_Hours</f>
        <v>5</v>
      </c>
      <c r="E9" t="s">
        <v>8</v>
      </c>
      <c r="F9">
        <v>5</v>
      </c>
    </row>
    <row r="10" spans="1:6" x14ac:dyDescent="0.4">
      <c r="A10" t="s">
        <v>10</v>
      </c>
      <c r="B10">
        <v>1</v>
      </c>
      <c r="C10">
        <v>0</v>
      </c>
      <c r="D10">
        <f xml:space="preserve"> B10*Process_1_Hours + C10*Process_2_Hours</f>
        <v>3</v>
      </c>
      <c r="E10" t="s">
        <v>8</v>
      </c>
      <c r="F10">
        <v>3</v>
      </c>
    </row>
    <row r="12" spans="1:6" ht="12.6" thickBot="1" x14ac:dyDescent="0.45">
      <c r="B12" t="s">
        <v>1</v>
      </c>
      <c r="C12" t="s">
        <v>2</v>
      </c>
    </row>
    <row r="13" spans="1:6" ht="12.6" thickBot="1" x14ac:dyDescent="0.45">
      <c r="A13" t="s">
        <v>11</v>
      </c>
      <c r="B13" s="4">
        <v>3</v>
      </c>
      <c r="C13" s="5">
        <v>2</v>
      </c>
    </row>
    <row r="14" spans="1:6" ht="12.6" thickBot="1" x14ac:dyDescent="0.45"/>
    <row r="15" spans="1:6" ht="12.6" thickBot="1" x14ac:dyDescent="0.45">
      <c r="A15" t="s">
        <v>12</v>
      </c>
      <c r="B15" s="2">
        <f xml:space="preserve"> Process_1_Hours*Process_1_Cost + Process_2_Hours*Process_2_Cost</f>
        <v>14</v>
      </c>
    </row>
  </sheetData>
  <scenarios current="0">
    <scenario name="Test" count="2" user="Avinash Bisram" comment="Created by Avinash Bisram on 2/10/2024">
      <inputCells r="B13" val="3"/>
      <inputCells r="C13" val="2"/>
    </scenario>
  </scenario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9"/>
  <sheetViews>
    <sheetView topLeftCell="A16" workbookViewId="0">
      <selection activeCell="B29" sqref="B29"/>
    </sheetView>
  </sheetViews>
  <sheetFormatPr defaultColWidth="9.1640625" defaultRowHeight="14.4" x14ac:dyDescent="0.55000000000000004"/>
  <cols>
    <col min="1" max="1" width="14.5" style="7" customWidth="1"/>
    <col min="2" max="2" width="10.33203125" style="7" customWidth="1"/>
    <col min="3" max="3" width="10.83203125" style="7" customWidth="1"/>
    <col min="4" max="4" width="9.1640625" style="7"/>
    <col min="5" max="5" width="11" style="7" customWidth="1"/>
    <col min="6" max="6" width="11.33203125" style="7" customWidth="1"/>
    <col min="7" max="16384" width="9.1640625" style="7"/>
  </cols>
  <sheetData>
    <row r="1" spans="1:9" x14ac:dyDescent="0.55000000000000004">
      <c r="A1" s="6" t="s">
        <v>19</v>
      </c>
      <c r="H1" s="6"/>
    </row>
    <row r="3" spans="1:9" x14ac:dyDescent="0.55000000000000004">
      <c r="A3" s="7" t="s">
        <v>56</v>
      </c>
    </row>
    <row r="4" spans="1:9" x14ac:dyDescent="0.55000000000000004">
      <c r="B4" s="7" t="s">
        <v>20</v>
      </c>
      <c r="C4" s="7" t="s">
        <v>21</v>
      </c>
    </row>
    <row r="5" spans="1:9" x14ac:dyDescent="0.55000000000000004">
      <c r="A5" s="7" t="s">
        <v>22</v>
      </c>
      <c r="B5" s="13">
        <v>0.4</v>
      </c>
      <c r="C5" s="13">
        <v>0.30000000000000004</v>
      </c>
    </row>
    <row r="6" spans="1:9" x14ac:dyDescent="0.55000000000000004">
      <c r="A6" s="7" t="s">
        <v>23</v>
      </c>
      <c r="B6" s="13">
        <v>0.70000000000000007</v>
      </c>
      <c r="C6" s="13">
        <v>0.4</v>
      </c>
    </row>
    <row r="8" spans="1:9" x14ac:dyDescent="0.55000000000000004">
      <c r="A8" s="7" t="s">
        <v>24</v>
      </c>
    </row>
    <row r="9" spans="1:9" x14ac:dyDescent="0.55000000000000004">
      <c r="B9" s="32" t="s">
        <v>25</v>
      </c>
      <c r="C9" s="32"/>
      <c r="D9" s="32" t="s">
        <v>26</v>
      </c>
      <c r="E9" s="32"/>
    </row>
    <row r="10" spans="1:9" x14ac:dyDescent="0.55000000000000004">
      <c r="B10" s="8" t="s">
        <v>27</v>
      </c>
      <c r="C10" s="8" t="s">
        <v>28</v>
      </c>
      <c r="D10" s="8" t="s">
        <v>27</v>
      </c>
      <c r="E10" s="8" t="s">
        <v>28</v>
      </c>
    </row>
    <row r="11" spans="1:9" x14ac:dyDescent="0.55000000000000004">
      <c r="A11" s="7" t="s">
        <v>22</v>
      </c>
      <c r="B11" s="13">
        <v>1000</v>
      </c>
      <c r="C11" s="13">
        <v>1900</v>
      </c>
      <c r="D11" s="14">
        <v>55</v>
      </c>
      <c r="E11" s="14">
        <v>12</v>
      </c>
    </row>
    <row r="12" spans="1:9" x14ac:dyDescent="0.55000000000000004">
      <c r="A12" s="7" t="s">
        <v>23</v>
      </c>
      <c r="B12" s="13">
        <v>1400</v>
      </c>
      <c r="C12" s="13">
        <v>1300</v>
      </c>
      <c r="D12" s="14">
        <v>65</v>
      </c>
      <c r="E12" s="14">
        <v>32</v>
      </c>
      <c r="H12" s="6"/>
    </row>
    <row r="13" spans="1:9" x14ac:dyDescent="0.55000000000000004">
      <c r="H13" s="9"/>
      <c r="I13" s="15"/>
    </row>
    <row r="14" spans="1:9" x14ac:dyDescent="0.55000000000000004">
      <c r="A14" s="7" t="s">
        <v>29</v>
      </c>
      <c r="H14" s="9"/>
      <c r="I14" s="15"/>
    </row>
    <row r="15" spans="1:9" x14ac:dyDescent="0.55000000000000004">
      <c r="B15" s="8" t="s">
        <v>20</v>
      </c>
      <c r="C15" s="8" t="s">
        <v>21</v>
      </c>
      <c r="D15" s="8" t="s">
        <v>30</v>
      </c>
      <c r="F15" s="8" t="s">
        <v>31</v>
      </c>
      <c r="H15" s="9"/>
      <c r="I15" s="15"/>
    </row>
    <row r="16" spans="1:9" x14ac:dyDescent="0.55000000000000004">
      <c r="A16" s="7" t="s">
        <v>22</v>
      </c>
      <c r="B16" s="16">
        <f xml:space="preserve"> B26 / B5</f>
        <v>0</v>
      </c>
      <c r="C16" s="17">
        <f xml:space="preserve"> C26 / C5</f>
        <v>1000</v>
      </c>
      <c r="D16" s="10">
        <f xml:space="preserve"> SUM(B16:C16)</f>
        <v>1000</v>
      </c>
      <c r="E16" s="12" t="s">
        <v>32</v>
      </c>
      <c r="F16" s="7">
        <f xml:space="preserve"> B11</f>
        <v>1000</v>
      </c>
      <c r="H16" s="9"/>
      <c r="I16" s="15"/>
    </row>
    <row r="17" spans="1:9" x14ac:dyDescent="0.55000000000000004">
      <c r="A17" s="7" t="s">
        <v>23</v>
      </c>
      <c r="B17" s="17">
        <f xml:space="preserve"> B26 / B6</f>
        <v>0</v>
      </c>
      <c r="C17" s="17">
        <f xml:space="preserve"> C26 / C6</f>
        <v>750.00000000000011</v>
      </c>
      <c r="D17" s="10">
        <f xml:space="preserve"> SUM(B17:C17)</f>
        <v>750.00000000000011</v>
      </c>
      <c r="E17" s="12" t="s">
        <v>32</v>
      </c>
      <c r="F17" s="7">
        <f xml:space="preserve"> B12</f>
        <v>1400</v>
      </c>
      <c r="H17" s="9"/>
      <c r="I17" s="15"/>
    </row>
    <row r="18" spans="1:9" x14ac:dyDescent="0.55000000000000004">
      <c r="H18" s="9"/>
      <c r="I18" s="15"/>
    </row>
    <row r="19" spans="1:9" x14ac:dyDescent="0.55000000000000004">
      <c r="A19" s="7" t="s">
        <v>33</v>
      </c>
      <c r="H19" s="9"/>
      <c r="I19" s="15"/>
    </row>
    <row r="20" spans="1:9" x14ac:dyDescent="0.55000000000000004">
      <c r="B20" s="8" t="s">
        <v>20</v>
      </c>
      <c r="C20" s="8" t="s">
        <v>21</v>
      </c>
      <c r="D20" s="8" t="s">
        <v>30</v>
      </c>
      <c r="F20" s="8" t="s">
        <v>31</v>
      </c>
      <c r="H20" s="9"/>
      <c r="I20" s="15"/>
    </row>
    <row r="21" spans="1:9" x14ac:dyDescent="0.55000000000000004">
      <c r="A21" s="7" t="s">
        <v>22</v>
      </c>
      <c r="B21" s="16">
        <f xml:space="preserve"> B27 / B5</f>
        <v>700</v>
      </c>
      <c r="C21" s="17">
        <f xml:space="preserve"> C27 / C5</f>
        <v>1199.9999999999998</v>
      </c>
      <c r="D21" s="10">
        <f xml:space="preserve"> SUM(B21:C21)</f>
        <v>1899.9999999999998</v>
      </c>
      <c r="E21" s="12" t="s">
        <v>32</v>
      </c>
      <c r="F21" s="7">
        <f xml:space="preserve"> C11</f>
        <v>1900</v>
      </c>
      <c r="H21" s="9"/>
      <c r="I21" s="15"/>
    </row>
    <row r="22" spans="1:9" x14ac:dyDescent="0.55000000000000004">
      <c r="A22" s="7" t="s">
        <v>23</v>
      </c>
      <c r="B22" s="17">
        <f xml:space="preserve"> B27 / B6</f>
        <v>399.99999999999994</v>
      </c>
      <c r="C22" s="17">
        <f xml:space="preserve"> C27 / C6</f>
        <v>900</v>
      </c>
      <c r="D22" s="10">
        <f xml:space="preserve"> SUM(B22:C22)</f>
        <v>1300</v>
      </c>
      <c r="E22" s="12" t="s">
        <v>32</v>
      </c>
      <c r="F22" s="7">
        <f xml:space="preserve"> C12</f>
        <v>1300</v>
      </c>
      <c r="H22" s="9"/>
      <c r="I22" s="15"/>
    </row>
    <row r="23" spans="1:9" x14ac:dyDescent="0.55000000000000004">
      <c r="H23" s="9"/>
      <c r="I23" s="15"/>
    </row>
    <row r="24" spans="1:9" x14ac:dyDescent="0.55000000000000004">
      <c r="B24" s="11" t="s">
        <v>34</v>
      </c>
      <c r="C24" s="11"/>
      <c r="E24" s="11" t="s">
        <v>35</v>
      </c>
      <c r="F24" s="11"/>
      <c r="H24" s="9"/>
      <c r="I24" s="15"/>
    </row>
    <row r="25" spans="1:9" x14ac:dyDescent="0.55000000000000004">
      <c r="B25" s="8" t="s">
        <v>20</v>
      </c>
      <c r="C25" s="8" t="s">
        <v>21</v>
      </c>
      <c r="E25" s="8" t="s">
        <v>20</v>
      </c>
      <c r="F25" s="8" t="s">
        <v>21</v>
      </c>
      <c r="H25" s="9"/>
      <c r="I25" s="15"/>
    </row>
    <row r="26" spans="1:9" x14ac:dyDescent="0.55000000000000004">
      <c r="A26" s="7" t="s">
        <v>27</v>
      </c>
      <c r="B26" s="7">
        <v>0</v>
      </c>
      <c r="C26" s="7">
        <v>300.00000000000006</v>
      </c>
      <c r="D26" s="12" t="s">
        <v>32</v>
      </c>
      <c r="E26" s="13">
        <v>500</v>
      </c>
      <c r="F26" s="13">
        <v>500</v>
      </c>
    </row>
    <row r="27" spans="1:9" x14ac:dyDescent="0.55000000000000004">
      <c r="A27" s="7" t="s">
        <v>28</v>
      </c>
      <c r="B27" s="7">
        <v>280</v>
      </c>
      <c r="C27" s="7">
        <v>360</v>
      </c>
      <c r="D27" s="12" t="s">
        <v>32</v>
      </c>
      <c r="E27" s="13">
        <v>500</v>
      </c>
      <c r="F27" s="13">
        <v>500</v>
      </c>
    </row>
    <row r="29" spans="1:9" x14ac:dyDescent="0.55000000000000004">
      <c r="A29" s="7" t="s">
        <v>36</v>
      </c>
      <c r="B29" s="18">
        <f xml:space="preserve"> SUMPRODUCT(TotProd1,D11:D12) + SUMPRODUCT(TotProd2,E11:E12)</f>
        <v>168150</v>
      </c>
      <c r="C29" s="30"/>
    </row>
  </sheetData>
  <mergeCells count="2">
    <mergeCell ref="B9:C9"/>
    <mergeCell ref="D9:E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08E8-4D26-4624-AF12-C980D2920DC8}">
  <dimension ref="A1:B15"/>
  <sheetViews>
    <sheetView workbookViewId="0"/>
  </sheetViews>
  <sheetFormatPr defaultRowHeight="12.3" x14ac:dyDescent="0.4"/>
  <sheetData>
    <row r="1" spans="1:2" x14ac:dyDescent="0.4">
      <c r="A1">
        <v>1</v>
      </c>
    </row>
    <row r="2" spans="1:2" x14ac:dyDescent="0.4">
      <c r="A2" t="s">
        <v>52</v>
      </c>
    </row>
    <row r="3" spans="1:2" x14ac:dyDescent="0.4">
      <c r="A3">
        <v>1</v>
      </c>
    </row>
    <row r="4" spans="1:2" x14ac:dyDescent="0.4">
      <c r="A4">
        <v>1</v>
      </c>
    </row>
    <row r="5" spans="1:2" x14ac:dyDescent="0.4">
      <c r="A5">
        <v>10</v>
      </c>
    </row>
    <row r="6" spans="1:2" x14ac:dyDescent="0.4">
      <c r="A6">
        <v>0.5</v>
      </c>
    </row>
    <row r="8" spans="1:2" x14ac:dyDescent="0.4">
      <c r="A8" s="21"/>
      <c r="B8" s="21"/>
    </row>
    <row r="9" spans="1:2" x14ac:dyDescent="0.4">
      <c r="A9" t="s">
        <v>53</v>
      </c>
    </row>
    <row r="10" spans="1:2" x14ac:dyDescent="0.4">
      <c r="A10" t="s">
        <v>54</v>
      </c>
    </row>
    <row r="15" spans="1:2" x14ac:dyDescent="0.4">
      <c r="B15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BCD5-D2CE-4C74-8E4D-2A27FF51EB01}">
  <dimension ref="A8:B15"/>
  <sheetViews>
    <sheetView workbookViewId="0"/>
  </sheetViews>
  <sheetFormatPr defaultRowHeight="12.3" x14ac:dyDescent="0.4"/>
  <sheetData>
    <row r="8" spans="1:2" x14ac:dyDescent="0.4">
      <c r="A8" s="21"/>
      <c r="B8" s="21"/>
    </row>
    <row r="15" spans="1:2" x14ac:dyDescent="0.4">
      <c r="B1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N20"/>
  <sheetViews>
    <sheetView workbookViewId="0">
      <selection activeCell="N25" sqref="N25"/>
    </sheetView>
  </sheetViews>
  <sheetFormatPr defaultColWidth="8.83203125" defaultRowHeight="12.3" x14ac:dyDescent="0.4"/>
  <cols>
    <col min="7" max="7" width="10.5" customWidth="1"/>
    <col min="8" max="8" width="10" customWidth="1"/>
  </cols>
  <sheetData>
    <row r="1" spans="1:14" x14ac:dyDescent="0.4">
      <c r="A1" s="1" t="s">
        <v>37</v>
      </c>
    </row>
    <row r="2" spans="1:14" ht="14.4" x14ac:dyDescent="0.4">
      <c r="A2" s="19"/>
    </row>
    <row r="3" spans="1:14" ht="14.4" x14ac:dyDescent="0.4">
      <c r="A3" s="20" t="s">
        <v>38</v>
      </c>
      <c r="G3" t="s">
        <v>41</v>
      </c>
      <c r="H3" t="s">
        <v>46</v>
      </c>
    </row>
    <row r="4" spans="1:14" ht="14.4" x14ac:dyDescent="0.4">
      <c r="A4" s="19"/>
      <c r="F4" t="s">
        <v>40</v>
      </c>
    </row>
    <row r="5" spans="1:14" ht="14.4" x14ac:dyDescent="0.4">
      <c r="A5" s="19"/>
      <c r="G5" t="s">
        <v>42</v>
      </c>
      <c r="H5" t="s">
        <v>8</v>
      </c>
      <c r="I5">
        <v>10</v>
      </c>
    </row>
    <row r="6" spans="1:14" ht="14.4" x14ac:dyDescent="0.4">
      <c r="A6" s="19"/>
      <c r="G6" t="s">
        <v>43</v>
      </c>
      <c r="H6" t="s">
        <v>8</v>
      </c>
      <c r="I6">
        <v>5</v>
      </c>
    </row>
    <row r="7" spans="1:14" ht="14.4" x14ac:dyDescent="0.4">
      <c r="A7" s="19"/>
      <c r="G7" t="s">
        <v>44</v>
      </c>
      <c r="H7" t="s">
        <v>8</v>
      </c>
      <c r="I7">
        <v>3</v>
      </c>
    </row>
    <row r="8" spans="1:14" ht="14.4" x14ac:dyDescent="0.4">
      <c r="A8" s="19"/>
      <c r="G8" t="s">
        <v>45</v>
      </c>
      <c r="H8" t="s">
        <v>8</v>
      </c>
      <c r="I8">
        <v>0</v>
      </c>
    </row>
    <row r="9" spans="1:14" ht="14.4" x14ac:dyDescent="0.4">
      <c r="A9" s="19"/>
    </row>
    <row r="10" spans="1:14" ht="14.4" x14ac:dyDescent="0.4">
      <c r="A10" s="20" t="s">
        <v>39</v>
      </c>
    </row>
    <row r="14" spans="1:14" x14ac:dyDescent="0.4">
      <c r="N14" t="s">
        <v>48</v>
      </c>
    </row>
    <row r="15" spans="1:14" x14ac:dyDescent="0.4">
      <c r="N15" t="s">
        <v>49</v>
      </c>
    </row>
    <row r="16" spans="1:14" x14ac:dyDescent="0.4">
      <c r="N16" t="s">
        <v>50</v>
      </c>
    </row>
    <row r="18" spans="14:14" x14ac:dyDescent="0.4">
      <c r="N18" t="s">
        <v>47</v>
      </c>
    </row>
    <row r="20" spans="14:14" x14ac:dyDescent="0.4">
      <c r="N20" t="s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1"/>
  <sheetViews>
    <sheetView workbookViewId="0">
      <selection activeCell="F12" sqref="F12"/>
    </sheetView>
  </sheetViews>
  <sheetFormatPr defaultColWidth="8.83203125" defaultRowHeight="12.3" x14ac:dyDescent="0.4"/>
  <cols>
    <col min="1" max="1" width="17" customWidth="1"/>
    <col min="2" max="2" width="16.1640625" customWidth="1"/>
    <col min="3" max="3" width="16.33203125" customWidth="1"/>
    <col min="4" max="4" width="14.1640625" customWidth="1"/>
  </cols>
  <sheetData>
    <row r="1" spans="1:14" x14ac:dyDescent="0.4">
      <c r="A1" s="1" t="s">
        <v>13</v>
      </c>
      <c r="E1" s="3" t="s">
        <v>14</v>
      </c>
    </row>
    <row r="2" spans="1:14" x14ac:dyDescent="0.4">
      <c r="B2" s="3" t="s">
        <v>15</v>
      </c>
      <c r="C2" s="3" t="s">
        <v>16</v>
      </c>
      <c r="D2" s="3" t="s">
        <v>17</v>
      </c>
      <c r="E2" s="3" t="s">
        <v>18</v>
      </c>
    </row>
    <row r="3" spans="1:14" x14ac:dyDescent="0.4">
      <c r="A3">
        <v>1</v>
      </c>
      <c r="B3" s="22">
        <v>3</v>
      </c>
      <c r="C3" s="23">
        <v>2</v>
      </c>
      <c r="D3" s="24">
        <v>14</v>
      </c>
    </row>
    <row r="4" spans="1:14" ht="12.3" customHeight="1" x14ac:dyDescent="0.4">
      <c r="A4">
        <v>1.5</v>
      </c>
      <c r="B4" s="25">
        <v>3</v>
      </c>
      <c r="C4">
        <v>2</v>
      </c>
      <c r="D4" s="26">
        <v>15</v>
      </c>
      <c r="F4" s="31" t="s">
        <v>55</v>
      </c>
      <c r="G4" s="31"/>
      <c r="H4" s="31"/>
      <c r="I4" s="31"/>
      <c r="J4" s="31"/>
      <c r="K4" s="31"/>
      <c r="L4" s="31"/>
      <c r="M4" s="31"/>
      <c r="N4" s="31"/>
    </row>
    <row r="5" spans="1:14" x14ac:dyDescent="0.4">
      <c r="A5">
        <v>2</v>
      </c>
      <c r="B5" s="25">
        <v>3</v>
      </c>
      <c r="C5">
        <v>2</v>
      </c>
      <c r="D5" s="26">
        <v>16</v>
      </c>
      <c r="F5" s="31"/>
      <c r="G5" s="31"/>
      <c r="H5" s="31"/>
      <c r="I5" s="31"/>
      <c r="J5" s="31"/>
      <c r="K5" s="31"/>
      <c r="L5" s="31"/>
      <c r="M5" s="31"/>
      <c r="N5" s="31"/>
    </row>
    <row r="6" spans="1:14" x14ac:dyDescent="0.4">
      <c r="A6">
        <v>2.5</v>
      </c>
      <c r="B6" s="25">
        <v>3</v>
      </c>
      <c r="C6">
        <v>2</v>
      </c>
      <c r="D6" s="26">
        <v>17</v>
      </c>
      <c r="F6" s="31"/>
      <c r="G6" s="31"/>
      <c r="H6" s="31"/>
      <c r="I6" s="31"/>
      <c r="J6" s="31"/>
      <c r="K6" s="31"/>
      <c r="L6" s="31"/>
      <c r="M6" s="31"/>
      <c r="N6" s="31"/>
    </row>
    <row r="7" spans="1:14" x14ac:dyDescent="0.4">
      <c r="A7">
        <v>3</v>
      </c>
      <c r="B7" s="25">
        <v>3</v>
      </c>
      <c r="C7">
        <v>2</v>
      </c>
      <c r="D7" s="26">
        <v>18</v>
      </c>
      <c r="F7" s="31"/>
      <c r="G7" s="31"/>
      <c r="H7" s="31"/>
      <c r="I7" s="31"/>
      <c r="J7" s="31"/>
      <c r="K7" s="31"/>
      <c r="L7" s="31"/>
      <c r="M7" s="31"/>
      <c r="N7" s="31"/>
    </row>
    <row r="8" spans="1:14" x14ac:dyDescent="0.4">
      <c r="A8">
        <v>3.5</v>
      </c>
      <c r="B8" s="25">
        <v>3</v>
      </c>
      <c r="C8">
        <v>2</v>
      </c>
      <c r="D8" s="26">
        <v>19</v>
      </c>
      <c r="F8" s="31"/>
      <c r="G8" s="31"/>
      <c r="H8" s="31"/>
      <c r="I8" s="31"/>
      <c r="J8" s="31"/>
      <c r="K8" s="31"/>
      <c r="L8" s="31"/>
      <c r="M8" s="31"/>
      <c r="N8" s="31"/>
    </row>
    <row r="9" spans="1:14" x14ac:dyDescent="0.4">
      <c r="A9">
        <v>4</v>
      </c>
      <c r="B9" s="25">
        <v>3</v>
      </c>
      <c r="C9">
        <v>2</v>
      </c>
      <c r="D9" s="26">
        <v>20</v>
      </c>
      <c r="F9" s="31"/>
      <c r="G9" s="31"/>
      <c r="H9" s="31"/>
      <c r="I9" s="31"/>
      <c r="J9" s="31"/>
      <c r="K9" s="31"/>
      <c r="L9" s="31"/>
      <c r="M9" s="31"/>
      <c r="N9" s="31"/>
    </row>
    <row r="10" spans="1:14" x14ac:dyDescent="0.4">
      <c r="A10">
        <v>4.5</v>
      </c>
      <c r="B10" s="25">
        <v>5</v>
      </c>
      <c r="C10">
        <v>0</v>
      </c>
      <c r="D10" s="26">
        <v>20</v>
      </c>
      <c r="F10" s="31"/>
      <c r="G10" s="31"/>
      <c r="H10" s="31"/>
      <c r="I10" s="31"/>
      <c r="J10" s="31"/>
      <c r="K10" s="31"/>
      <c r="L10" s="31"/>
      <c r="M10" s="31"/>
      <c r="N10" s="31"/>
    </row>
    <row r="11" spans="1:14" x14ac:dyDescent="0.4">
      <c r="A11">
        <v>5</v>
      </c>
      <c r="B11" s="25">
        <v>5</v>
      </c>
      <c r="C11">
        <v>0</v>
      </c>
      <c r="D11" s="26">
        <v>20</v>
      </c>
    </row>
    <row r="12" spans="1:14" x14ac:dyDescent="0.4">
      <c r="A12">
        <v>5.5</v>
      </c>
      <c r="B12" s="25">
        <v>5</v>
      </c>
      <c r="C12">
        <v>0</v>
      </c>
      <c r="D12" s="26">
        <v>20</v>
      </c>
    </row>
    <row r="13" spans="1:14" x14ac:dyDescent="0.4">
      <c r="A13">
        <v>6</v>
      </c>
      <c r="B13" s="25">
        <v>5</v>
      </c>
      <c r="C13">
        <v>0</v>
      </c>
      <c r="D13" s="26">
        <v>20</v>
      </c>
    </row>
    <row r="14" spans="1:14" x14ac:dyDescent="0.4">
      <c r="A14">
        <v>6.5</v>
      </c>
      <c r="B14" s="25">
        <v>5</v>
      </c>
      <c r="C14">
        <v>0</v>
      </c>
      <c r="D14" s="26">
        <v>20</v>
      </c>
    </row>
    <row r="15" spans="1:14" x14ac:dyDescent="0.4">
      <c r="A15">
        <v>7</v>
      </c>
      <c r="B15" s="25">
        <v>5</v>
      </c>
      <c r="C15">
        <v>0</v>
      </c>
      <c r="D15" s="26">
        <v>20</v>
      </c>
    </row>
    <row r="16" spans="1:14" x14ac:dyDescent="0.4">
      <c r="A16">
        <v>7.5</v>
      </c>
      <c r="B16" s="25">
        <v>5</v>
      </c>
      <c r="C16">
        <v>0</v>
      </c>
      <c r="D16" s="26">
        <v>20</v>
      </c>
    </row>
    <row r="17" spans="1:4" x14ac:dyDescent="0.4">
      <c r="A17">
        <v>8</v>
      </c>
      <c r="B17" s="25">
        <v>5</v>
      </c>
      <c r="C17">
        <v>0</v>
      </c>
      <c r="D17" s="26">
        <v>20</v>
      </c>
    </row>
    <row r="18" spans="1:4" x14ac:dyDescent="0.4">
      <c r="A18">
        <v>8.5</v>
      </c>
      <c r="B18" s="25">
        <v>5</v>
      </c>
      <c r="C18">
        <v>0</v>
      </c>
      <c r="D18" s="26">
        <v>20</v>
      </c>
    </row>
    <row r="19" spans="1:4" x14ac:dyDescent="0.4">
      <c r="A19">
        <v>9</v>
      </c>
      <c r="B19" s="25">
        <v>5</v>
      </c>
      <c r="C19">
        <v>0</v>
      </c>
      <c r="D19" s="26">
        <v>20</v>
      </c>
    </row>
    <row r="20" spans="1:4" x14ac:dyDescent="0.4">
      <c r="A20">
        <v>9.5</v>
      </c>
      <c r="B20" s="25">
        <v>5</v>
      </c>
      <c r="C20">
        <v>0</v>
      </c>
      <c r="D20" s="26">
        <v>20</v>
      </c>
    </row>
    <row r="21" spans="1:4" x14ac:dyDescent="0.4">
      <c r="A21">
        <v>10</v>
      </c>
      <c r="B21" s="27">
        <v>5</v>
      </c>
      <c r="C21" s="28">
        <v>0</v>
      </c>
      <c r="D21" s="29">
        <v>20</v>
      </c>
    </row>
  </sheetData>
  <mergeCells count="1">
    <mergeCell ref="F4:N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"/>
  <sheetViews>
    <sheetView workbookViewId="0"/>
  </sheetViews>
  <sheetFormatPr defaultColWidth="8.83203125" defaultRowHeight="12.3" x14ac:dyDescent="0.4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"/>
  <sheetViews>
    <sheetView workbookViewId="0"/>
  </sheetViews>
  <sheetFormatPr defaultColWidth="8.83203125" defaultRowHeight="12.3" x14ac:dyDescent="0.4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"/>
  <sheetViews>
    <sheetView workbookViewId="0"/>
  </sheetViews>
  <sheetFormatPr defaultColWidth="8.83203125" defaultRowHeight="12.3" x14ac:dyDescent="0.4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"/>
  <sheetViews>
    <sheetView workbookViewId="0"/>
  </sheetViews>
  <sheetFormatPr defaultColWidth="8.83203125" defaultRowHeight="12.3" x14ac:dyDescent="0.4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"/>
  <sheetViews>
    <sheetView workbookViewId="0"/>
  </sheetViews>
  <sheetFormatPr defaultColWidth="8.83203125" defaultRowHeight="12.3" x14ac:dyDescent="0.4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"/>
  <sheetViews>
    <sheetView workbookViewId="0"/>
  </sheetViews>
  <sheetFormatPr defaultColWidth="8.83203125" defaultRowHeight="12.3" x14ac:dyDescent="0.4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F63A2AE943F048AD6AD93EB75FF656" ma:contentTypeVersion="12" ma:contentTypeDescription="Create a new document." ma:contentTypeScope="" ma:versionID="be5fd966833c18ba649d0e451e6ef5e4">
  <xsd:schema xmlns:xsd="http://www.w3.org/2001/XMLSchema" xmlns:xs="http://www.w3.org/2001/XMLSchema" xmlns:p="http://schemas.microsoft.com/office/2006/metadata/properties" xmlns:ns3="4e2ef874-082c-420c-9d36-7506ff6b13b1" xmlns:ns4="4a00a1c1-b948-4a8c-9bb4-0bcb8943a558" targetNamespace="http://schemas.microsoft.com/office/2006/metadata/properties" ma:root="true" ma:fieldsID="65ed4a0392378cb0c9863559e519b2fa" ns3:_="" ns4:_="">
    <xsd:import namespace="4e2ef874-082c-420c-9d36-7506ff6b13b1"/>
    <xsd:import namespace="4a00a1c1-b948-4a8c-9bb4-0bcb8943a5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ef874-082c-420c-9d36-7506ff6b1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0a1c1-b948-4a8c-9bb4-0bcb8943a55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313705-FB1C-4E20-89CD-C1D043EA95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ef874-082c-420c-9d36-7506ff6b13b1"/>
    <ds:schemaRef ds:uri="4a00a1c1-b948-4a8c-9bb4-0bcb8943a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6A888D-0F46-4141-8F34-22F5763EF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3BEA27-8C62-437A-9895-D0644302EF5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4a00a1c1-b948-4a8c-9bb4-0bcb8943a558"/>
    <ds:schemaRef ds:uri="4e2ef874-082c-420c-9d36-7506ff6b13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3_24_a</vt:lpstr>
      <vt:lpstr>3_24_b</vt:lpstr>
      <vt:lpstr>3_25</vt:lpstr>
      <vt:lpstr>3_33_a</vt:lpstr>
      <vt:lpstr>Hours_Available</vt:lpstr>
      <vt:lpstr>Hours_Used</vt:lpstr>
      <vt:lpstr>Process_1_Cost</vt:lpstr>
      <vt:lpstr>Process_1_Hours</vt:lpstr>
      <vt:lpstr>Process_2_Cost</vt:lpstr>
      <vt:lpstr>Process_2_Hours</vt:lpstr>
      <vt:lpstr>TotProd1</vt:lpstr>
      <vt:lpstr>TotProd2</vt:lpstr>
    </vt:vector>
  </TitlesOfParts>
  <Manager/>
  <Company>Kelley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albright</dc:creator>
  <cp:keywords/>
  <dc:description/>
  <cp:lastModifiedBy>Avinash Bisram</cp:lastModifiedBy>
  <cp:revision/>
  <dcterms:created xsi:type="dcterms:W3CDTF">2002-08-12T14:34:47Z</dcterms:created>
  <dcterms:modified xsi:type="dcterms:W3CDTF">2024-09-24T22:26:43Z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0x010100BAF63A2AE943F048AD6AD93EB75FF656</vt:lpwstr>
  </property>
</Properties>
</file>