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5.xml" ContentType="application/vnd.openxmlformats-officedocument.spreadsheetml.pivotTable+xml"/>
  <Override PartName="/xl/tables/table2.xml" ContentType="application/vnd.openxmlformats-officedocument.spreadsheetml.table+xml"/>
  <Override PartName="/xl/pivotTables/pivotTable6.xml" ContentType="application/vnd.openxmlformats-officedocument.spreadsheetml.pivotTable+xml"/>
  <Override PartName="/xl/tables/table3.xml" ContentType="application/vnd.openxmlformats-officedocument.spreadsheetml.table+xml"/>
  <Override PartName="/xl/pivotTables/pivotTable7.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C:\Users\Shree\Downloads\"/>
    </mc:Choice>
  </mc:AlternateContent>
  <xr:revisionPtr revIDLastSave="0" documentId="13_ncr:1_{CCAA887F-A5A7-45BD-9F01-91FA19B5CFD9}" xr6:coauthVersionLast="47" xr6:coauthVersionMax="47" xr10:uidLastSave="{00000000-0000-0000-0000-000000000000}"/>
  <bookViews>
    <workbookView xWindow="-120" yWindow="-120" windowWidth="20730" windowHeight="11160" activeTab="1" xr2:uid="{00000000-000D-0000-FFFF-FFFF00000000}"/>
  </bookViews>
  <sheets>
    <sheet name="Dataset" sheetId="1" r:id="rId1"/>
    <sheet name="Questions" sheetId="2" r:id="rId2"/>
    <sheet name="Question 1" sheetId="4" r:id="rId3"/>
    <sheet name="Question 2" sheetId="5" r:id="rId4"/>
    <sheet name="Question 3" sheetId="6" r:id="rId5"/>
    <sheet name="Questions 4" sheetId="7" r:id="rId6"/>
  </sheets>
  <definedNames>
    <definedName name="_xlnm.Criteria" localSheetId="2">'Question 1'!$E$38:$E$39</definedName>
    <definedName name="_xlnm.Criteria" localSheetId="3">'Question 2'!$M$15:$M$16</definedName>
    <definedName name="_xlnm.Criteria" localSheetId="4">'Question 3'!$Q$7:$Q$8</definedName>
    <definedName name="_xlnm.Criteria" localSheetId="5">'Questions 4'!$G$6:$G$7</definedName>
    <definedName name="_xlnm.Extract" localSheetId="2">'Question 1'!$A$37:$D$41</definedName>
    <definedName name="_xlnm.Extract" localSheetId="3">'Question 2'!$H$16:$K$22</definedName>
    <definedName name="_xlnm.Extract" localSheetId="4">'Question 3'!$M$7:$P$15</definedName>
    <definedName name="_xlnm.Extract" localSheetId="5">'Questions 4'!$F$8:$G$18</definedName>
    <definedName name="Slicer_Months__Date">#N/A</definedName>
  </definedNames>
  <calcPr calcId="181029"/>
  <pivotCaches>
    <pivotCache cacheId="0" r:id="rId7"/>
    <pivotCache cacheId="1" r:id="rId8"/>
    <pivotCache cacheId="2" r:id="rId9"/>
    <pivotCache cacheId="3" r:id="rId10"/>
    <pivotCache cacheId="4"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F3" i="6" l="1"/>
  <c r="C17" i="7"/>
  <c r="O7" i="7"/>
  <c r="O6" i="7"/>
  <c r="L19" i="6"/>
  <c r="L18" i="6"/>
  <c r="L17" i="6"/>
  <c r="F10" i="6"/>
  <c r="F9" i="6"/>
  <c r="F8" i="6"/>
  <c r="F7" i="6"/>
  <c r="F6" i="6"/>
  <c r="F5" i="6"/>
  <c r="F4" i="6"/>
  <c r="M8" i="5"/>
  <c r="M7" i="5"/>
  <c r="M6" i="5"/>
  <c r="M5" i="5"/>
  <c r="M4" i="5"/>
  <c r="D45" i="4"/>
  <c r="D44" i="4"/>
  <c r="D43" i="4"/>
  <c r="A27" i="4"/>
  <c r="A26" i="4"/>
  <c r="A25" i="4"/>
  <c r="F18" i="4"/>
  <c r="F17" i="4"/>
  <c r="F16" i="4"/>
  <c r="F15" i="4"/>
  <c r="F14" i="4"/>
  <c r="F13" i="4"/>
  <c r="F12" i="4"/>
  <c r="F11" i="4"/>
  <c r="F10" i="4"/>
  <c r="F9" i="4"/>
  <c r="F8" i="4"/>
  <c r="F7" i="4"/>
  <c r="F6" i="4"/>
  <c r="F5" i="4"/>
  <c r="E5" i="4"/>
  <c r="F4" i="4"/>
  <c r="E4" i="4"/>
  <c r="F3" i="4"/>
  <c r="E3" i="4"/>
</calcChain>
</file>

<file path=xl/sharedStrings.xml><?xml version="1.0" encoding="utf-8"?>
<sst xmlns="http://schemas.openxmlformats.org/spreadsheetml/2006/main" count="349" uniqueCount="145">
  <si>
    <t>Sales Data:</t>
  </si>
  <si>
    <t>Product Category</t>
  </si>
  <si>
    <t>Sales Amount</t>
  </si>
  <si>
    <t>Electronics</t>
  </si>
  <si>
    <t>Clothing</t>
  </si>
  <si>
    <t>Books</t>
  </si>
  <si>
    <t>Employee Data:</t>
  </si>
  <si>
    <t>Employee ID</t>
  </si>
  <si>
    <t>Employee Name</t>
  </si>
  <si>
    <t>Department</t>
  </si>
  <si>
    <t>E001</t>
  </si>
  <si>
    <t>John Smith</t>
  </si>
  <si>
    <t>Sales</t>
  </si>
  <si>
    <t>E002</t>
  </si>
  <si>
    <t>Mary Johnson</t>
  </si>
  <si>
    <t>HR</t>
  </si>
  <si>
    <t>E003</t>
  </si>
  <si>
    <t>David Lee</t>
  </si>
  <si>
    <t>IT</t>
  </si>
  <si>
    <t>E004</t>
  </si>
  <si>
    <t>Sarah Brown</t>
  </si>
  <si>
    <t>Marketing</t>
  </si>
  <si>
    <t>E005</t>
  </si>
  <si>
    <t>Michael Chen</t>
  </si>
  <si>
    <t>E006</t>
  </si>
  <si>
    <t>Lisa Davis</t>
  </si>
  <si>
    <t>E007</t>
  </si>
  <si>
    <t>Robert Wilson</t>
  </si>
  <si>
    <t>E008</t>
  </si>
  <si>
    <t>Linda Hall</t>
  </si>
  <si>
    <t>Customer Data:</t>
  </si>
  <si>
    <t>Customer Name</t>
  </si>
  <si>
    <t>Purchase Amount</t>
  </si>
  <si>
    <t>City</t>
  </si>
  <si>
    <t>Alice</t>
  </si>
  <si>
    <t>New York</t>
  </si>
  <si>
    <t>Bob</t>
  </si>
  <si>
    <t>Los Angeles</t>
  </si>
  <si>
    <t>Carol</t>
  </si>
  <si>
    <t>Chicago</t>
  </si>
  <si>
    <t>Dave</t>
  </si>
  <si>
    <t>San Francisco</t>
  </si>
  <si>
    <t>Emily</t>
  </si>
  <si>
    <t>Frank</t>
  </si>
  <si>
    <t>Grace</t>
  </si>
  <si>
    <t>Harry</t>
  </si>
  <si>
    <t>Test Scores:</t>
  </si>
  <si>
    <t>Student Name</t>
  </si>
  <si>
    <t>Test Score</t>
  </si>
  <si>
    <t>Alex</t>
  </si>
  <si>
    <t>Brad</t>
  </si>
  <si>
    <t>Chloe</t>
  </si>
  <si>
    <t>Daniel</t>
  </si>
  <si>
    <t>Emma</t>
  </si>
  <si>
    <t>Henry</t>
  </si>
  <si>
    <t>Isabelle</t>
  </si>
  <si>
    <t>Jack</t>
  </si>
  <si>
    <t>Date</t>
  </si>
  <si>
    <t>Stock Level</t>
  </si>
  <si>
    <t xml:space="preserve">Total Price </t>
  </si>
  <si>
    <t xml:space="preserve">Discount Price at 10 percent </t>
  </si>
  <si>
    <t>PIVOT TABLE QUESTIONS</t>
  </si>
  <si>
    <t xml:space="preserve"> </t>
  </si>
  <si>
    <t>Q1.</t>
  </si>
  <si>
    <t>Row Labels</t>
  </si>
  <si>
    <t>Sum of Sales Amount</t>
  </si>
  <si>
    <t>Grand Total</t>
  </si>
  <si>
    <t>Q2. Name of Sales Representative not given.</t>
  </si>
  <si>
    <t>Q3.</t>
  </si>
  <si>
    <t>Jan</t>
  </si>
  <si>
    <t>Feb</t>
  </si>
  <si>
    <t>Mar</t>
  </si>
  <si>
    <t>Dec</t>
  </si>
  <si>
    <t>Formula</t>
  </si>
  <si>
    <t xml:space="preserve">Formula </t>
  </si>
  <si>
    <t>Q4</t>
  </si>
  <si>
    <t>Q6 VLOOKUP and find the price from the table</t>
  </si>
  <si>
    <t>Value we got</t>
  </si>
  <si>
    <t xml:space="preserve">            VLOOKUP(A3,Table1[#All],2,FALSE)</t>
  </si>
  <si>
    <t xml:space="preserve">            VLOOKUP(A4,Table1[#All],2,FALSE)</t>
  </si>
  <si>
    <t xml:space="preserve">            VLOOKUP(A5,Table1[#All],2,FALSE)</t>
  </si>
  <si>
    <t>Q5</t>
  </si>
  <si>
    <t>Q7 Advance Filter Tasks</t>
  </si>
  <si>
    <t>Criteria</t>
  </si>
  <si>
    <t>&gt;=10</t>
  </si>
  <si>
    <t>&lt;=10</t>
  </si>
  <si>
    <t xml:space="preserve">Formula :- </t>
  </si>
  <si>
    <t>COUNTIF(Table1[[#All],[Sales Amount]],"&gt;100")</t>
  </si>
  <si>
    <t>COUNTIF(Table1[[#All],[Sales Amount]],"&gt;500")</t>
  </si>
  <si>
    <t>COUNTIF(Table1[[#All],[Sales Amount]],"&gt;=1500")</t>
  </si>
  <si>
    <t xml:space="preserve">VLOOKUP Tasks </t>
  </si>
  <si>
    <t xml:space="preserve">Q1. </t>
  </si>
  <si>
    <t>VLOOKUP(B5,B4:D12,3,FALSE)</t>
  </si>
  <si>
    <t>VLOOKUP(B6,B4:D12,3,FALSE)</t>
  </si>
  <si>
    <t>VLOOKUP(B7,B4:D12,3,FALSE)</t>
  </si>
  <si>
    <t>VLOOKUP(B8,B4:D12,3,FALSE)</t>
  </si>
  <si>
    <t>VLOOKUP(B9,B4:D12,3,FALSE)</t>
  </si>
  <si>
    <t xml:space="preserve">Data Table </t>
  </si>
  <si>
    <t xml:space="preserve">Hiring Date </t>
  </si>
  <si>
    <t xml:space="preserve">ADVANCED FILTER Tasks </t>
  </si>
  <si>
    <t>Hired before 3 months….....</t>
  </si>
  <si>
    <t xml:space="preserve">Criteria </t>
  </si>
  <si>
    <t>&gt;=1/1/2024</t>
  </si>
  <si>
    <t>De</t>
  </si>
  <si>
    <t>PIVOT TABLE</t>
  </si>
  <si>
    <t>Count of Employee ID</t>
  </si>
  <si>
    <t xml:space="preserve">Surname </t>
  </si>
  <si>
    <t xml:space="preserve">Complete Name </t>
  </si>
  <si>
    <t>in the Wonderland</t>
  </si>
  <si>
    <t>The Builder</t>
  </si>
  <si>
    <t>Martin</t>
  </si>
  <si>
    <t>ADVANCE Filter Tasks !!</t>
  </si>
  <si>
    <t>Ferrari</t>
  </si>
  <si>
    <t>Skoda</t>
  </si>
  <si>
    <t>Unique city using Advance filter</t>
  </si>
  <si>
    <t>Q2.</t>
  </si>
  <si>
    <t>Luther</t>
  </si>
  <si>
    <t>Alice in the Wonderland</t>
  </si>
  <si>
    <t>&gt;1000</t>
  </si>
  <si>
    <t>Ford</t>
  </si>
  <si>
    <t>Dave Ferrari</t>
  </si>
  <si>
    <t>Potter</t>
  </si>
  <si>
    <t>Frank Luther</t>
  </si>
  <si>
    <t>FUNCTIONS</t>
  </si>
  <si>
    <t>Harry Potter</t>
  </si>
  <si>
    <t xml:space="preserve">VLOOK function to see if the employee lies in gold , silver or bronze </t>
  </si>
  <si>
    <t>IF(VLOOKUP(B5,B3:C10,2,FALSE)&gt;1000,"Gold Member",IF(760&lt;VLOOKUP(B5,B3:C10,2,FALSE)&lt;1000,"Silver",IF(VLOOKUP(B5,B3:C10,2,FALSE)&lt;760,"Bronze,""Exit")))</t>
  </si>
  <si>
    <t>IF(VLOOKUP(B6,B3:C10,2,FALSE)&gt;1000,"Gold Member",IF(760&lt;VLOOKUP(B6,B3:C10,2,FALSE)&lt;1000,"Silver",IF(VLOOKUP(B6,B3:C10,2,FALSE)&lt;760,"Bronze,""Exit")))</t>
  </si>
  <si>
    <t>IF(VLOOKUP(B9,B3:C10,2,FALSE)&gt;1000,"Gold Member",IF(760&lt;VLOOKUP(B9,B3:C10,2,FALSE)&lt;1000,"Silver",IF(VLOOKUP(B9,B3:C10,2,FALSE)&lt;760,"Bronze,""Exit")))</t>
  </si>
  <si>
    <t>Was a little confused of the format but after a clear format I perfomed the operation on my own by just hit and trial cuz it got too complexed at last</t>
  </si>
  <si>
    <t>PIVOT TABLE TOTAL SUMMARY</t>
  </si>
  <si>
    <t>Sum of Purchase Amount</t>
  </si>
  <si>
    <t>Carol Martin</t>
  </si>
  <si>
    <t>Bob The Builder</t>
  </si>
  <si>
    <t>Emily Skoda</t>
  </si>
  <si>
    <t>Grace Ford</t>
  </si>
  <si>
    <t>(blank)</t>
  </si>
  <si>
    <t xml:space="preserve">Advance Filter </t>
  </si>
  <si>
    <t xml:space="preserve">Functions </t>
  </si>
  <si>
    <t>COUNTIF(Table5[[#All],[Test Score]],"&gt;70")</t>
  </si>
  <si>
    <t>&gt;85</t>
  </si>
  <si>
    <t>COUNTIF(Table5[[#All],[Test Score]],"&gt;90")</t>
  </si>
  <si>
    <t>PIVOT Table Summary</t>
  </si>
  <si>
    <t>Max of Test Score</t>
  </si>
  <si>
    <t xml:space="preserve">Average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</si>
</sst>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rgb="FF374151"/>
      <name val="Segoe UI"/>
      <family val="2"/>
    </font>
    <font>
      <sz val="9.6"/>
      <color rgb="FF374151"/>
      <name val="Segoe UI"/>
      <family val="2"/>
    </font>
    <font>
      <sz val="8"/>
      <color rgb="FFFFFFFF"/>
      <name val="Courier New"/>
      <family val="3"/>
    </font>
    <font>
      <sz val="11"/>
      <color theme="1" tint="4.9989318521683403E-2"/>
      <name val="Calibri"/>
      <family val="2"/>
      <scheme val="minor"/>
    </font>
  </fonts>
  <fills count="7">
    <fill>
      <patternFill patternType="none"/>
    </fill>
    <fill>
      <patternFill patternType="gray125"/>
    </fill>
    <fill>
      <patternFill patternType="solid">
        <fgColor rgb="FFF7F7F8"/>
        <bgColor indexed="64"/>
      </patternFill>
    </fill>
    <fill>
      <patternFill patternType="solid">
        <fgColor rgb="FFFFFF00"/>
        <bgColor indexed="64"/>
      </patternFill>
    </fill>
    <fill>
      <patternFill patternType="solid">
        <fgColor rgb="FFBFBFBF"/>
        <bgColor indexed="64"/>
      </patternFill>
    </fill>
    <fill>
      <patternFill patternType="solid">
        <fgColor rgb="FFFFFFFF"/>
        <bgColor indexed="64"/>
      </patternFill>
    </fill>
    <fill>
      <patternFill patternType="solid">
        <fgColor rgb="FFDAE3F3"/>
        <bgColor indexed="64"/>
      </patternFill>
    </fill>
  </fills>
  <borders count="9">
    <border>
      <left/>
      <right/>
      <top/>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
      <left/>
      <right/>
      <top style="medium">
        <color rgb="FFD9D9E3"/>
      </top>
      <bottom style="medium">
        <color rgb="FFD9D9E3"/>
      </bottom>
      <diagonal/>
    </border>
    <border>
      <left/>
      <right/>
      <top/>
      <bottom style="medium">
        <color rgb="FFD9D9E3"/>
      </bottom>
      <diagonal/>
    </border>
    <border>
      <left style="medium">
        <color rgb="FFD9D9E3"/>
      </left>
      <right style="medium">
        <color rgb="FFD9D9E3"/>
      </right>
      <top/>
      <bottom/>
      <diagonal/>
    </border>
    <border>
      <left style="medium">
        <color rgb="FFD9D9E3"/>
      </left>
      <right/>
      <top/>
      <bottom/>
      <diagonal/>
    </border>
  </borders>
  <cellStyleXfs count="1">
    <xf numFmtId="0" fontId="0" fillId="0" borderId="0"/>
  </cellStyleXfs>
  <cellXfs count="31">
    <xf numFmtId="0" fontId="0" fillId="0" borderId="0" xfId="0"/>
    <xf numFmtId="0" fontId="1" fillId="0" borderId="0" xfId="0" applyFont="1"/>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wrapText="1"/>
    </xf>
    <xf numFmtId="0" fontId="2" fillId="2" borderId="4" xfId="0" applyFont="1" applyFill="1" applyBorder="1" applyAlignment="1">
      <alignment wrapText="1"/>
    </xf>
    <xf numFmtId="0" fontId="2" fillId="2" borderId="5" xfId="0" applyFont="1" applyFill="1" applyBorder="1" applyAlignment="1">
      <alignment horizontal="center" wrapText="1"/>
    </xf>
    <xf numFmtId="0" fontId="4" fillId="3" borderId="0" xfId="0" applyFont="1" applyFill="1"/>
    <xf numFmtId="0" fontId="2" fillId="2" borderId="6" xfId="0" applyFont="1" applyFill="1" applyBorder="1" applyAlignment="1">
      <alignment wrapText="1"/>
    </xf>
    <xf numFmtId="14" fontId="0" fillId="0" borderId="0" xfId="0" applyNumberFormat="1"/>
    <xf numFmtId="0" fontId="0" fillId="0" borderId="0" xfId="0" applyAlignment="1">
      <alignment horizontal="left"/>
    </xf>
    <xf numFmtId="0" fontId="2" fillId="2" borderId="0" xfId="0" applyFont="1" applyFill="1" applyAlignment="1">
      <alignment wrapText="1"/>
    </xf>
    <xf numFmtId="0" fontId="2" fillId="2" borderId="7" xfId="0" applyFont="1" applyFill="1" applyBorder="1" applyAlignment="1">
      <alignment wrapText="1"/>
    </xf>
    <xf numFmtId="0" fontId="0" fillId="3" borderId="0" xfId="0" applyFill="1"/>
    <xf numFmtId="10" fontId="0" fillId="0" borderId="0" xfId="0" applyNumberFormat="1"/>
    <xf numFmtId="0" fontId="0" fillId="3" borderId="0" xfId="0" applyFill="1" applyAlignment="1">
      <alignment horizontal="center"/>
    </xf>
    <xf numFmtId="0" fontId="0" fillId="0" borderId="0" xfId="0" applyAlignment="1">
      <alignment horizontal="center"/>
    </xf>
    <xf numFmtId="0" fontId="0" fillId="4" borderId="0" xfId="0" applyFill="1"/>
    <xf numFmtId="0" fontId="2" fillId="5" borderId="1" xfId="0" applyFont="1" applyFill="1" applyBorder="1" applyAlignment="1">
      <alignment horizontal="center" wrapText="1"/>
    </xf>
    <xf numFmtId="0" fontId="2" fillId="5" borderId="2" xfId="0" applyFont="1" applyFill="1" applyBorder="1" applyAlignment="1">
      <alignment horizontal="center" wrapText="1"/>
    </xf>
    <xf numFmtId="0" fontId="2" fillId="5" borderId="3" xfId="0" applyFont="1" applyFill="1" applyBorder="1" applyAlignment="1">
      <alignment wrapText="1"/>
    </xf>
    <xf numFmtId="0" fontId="2" fillId="5" borderId="4" xfId="0" applyFont="1" applyFill="1" applyBorder="1" applyAlignment="1">
      <alignment wrapText="1"/>
    </xf>
    <xf numFmtId="0" fontId="2" fillId="5" borderId="8" xfId="0" applyFont="1" applyFill="1" applyBorder="1" applyAlignment="1">
      <alignment wrapText="1"/>
    </xf>
    <xf numFmtId="0" fontId="2" fillId="5" borderId="7" xfId="0" applyFont="1" applyFill="1" applyBorder="1" applyAlignment="1">
      <alignment wrapText="1"/>
    </xf>
    <xf numFmtId="0" fontId="3" fillId="0" borderId="0" xfId="0" applyFont="1"/>
    <xf numFmtId="0" fontId="2" fillId="2" borderId="6" xfId="0" applyFont="1" applyFill="1" applyBorder="1" applyAlignment="1">
      <alignment horizontal="center" wrapText="1"/>
    </xf>
    <xf numFmtId="0" fontId="2" fillId="2" borderId="3" xfId="0" applyFont="1" applyFill="1" applyBorder="1" applyAlignment="1">
      <alignment horizontal="center" wrapText="1"/>
    </xf>
    <xf numFmtId="0" fontId="0" fillId="5" borderId="0" xfId="0" applyFill="1"/>
    <xf numFmtId="0" fontId="2" fillId="2" borderId="8" xfId="0" applyFont="1" applyFill="1" applyBorder="1" applyAlignment="1">
      <alignment wrapText="1"/>
    </xf>
    <xf numFmtId="0" fontId="0" fillId="6" borderId="0" xfId="0" applyFill="1"/>
    <xf numFmtId="0" fontId="0" fillId="0" borderId="0" xfId="0" applyAlignment="1">
      <alignment horizontal="left" indent="1"/>
    </xf>
  </cellXfs>
  <cellStyles count="1">
    <cellStyle name="Normal" xfId="0" builtinId="0"/>
  </cellStyles>
  <dxfs count="19">
    <dxf>
      <font>
        <b val="0"/>
        <i val="0"/>
        <strike val="0"/>
        <u val="none"/>
        <sz val="9"/>
        <color rgb="FF374151"/>
        <name val="Segoe UI"/>
        <family val="2"/>
      </font>
      <fill>
        <patternFill patternType="solid">
          <bgColor rgb="FFF7F7F8"/>
        </patternFill>
      </fill>
      <alignment horizontal="general" vertical="bottom" textRotation="0" wrapText="1" shrinkToFit="0" readingOrder="0"/>
      <border>
        <left style="medium">
          <color rgb="FFD9D9E3"/>
        </left>
        <right/>
        <top/>
        <bottom style="medium">
          <color rgb="FFD9D9E3"/>
        </bottom>
      </border>
    </dxf>
    <dxf>
      <font>
        <b val="0"/>
        <i val="0"/>
        <strike val="0"/>
        <u val="none"/>
        <sz val="9"/>
        <color rgb="FF374151"/>
        <name val="Segoe UI"/>
        <family val="2"/>
      </font>
      <fill>
        <patternFill patternType="solid">
          <bgColor rgb="FFF7F7F8"/>
        </patternFill>
      </fill>
      <alignment horizontal="general" vertical="bottom" textRotation="0" wrapText="1" shrinkToFit="0" readingOrder="0"/>
      <border>
        <left/>
        <right/>
        <top/>
        <bottom style="medium">
          <color rgb="FFD9D9E3"/>
        </bottom>
      </border>
    </dxf>
    <dxf>
      <border>
        <left style="medium">
          <color rgb="FFD9D9E3"/>
        </left>
        <right style="medium">
          <color rgb="FFD9D9E3"/>
        </right>
        <top style="medium">
          <color rgb="FFD9D9E3"/>
        </top>
        <bottom style="medium">
          <color rgb="FFD9D9E3"/>
        </bottom>
      </border>
    </dxf>
    <dxf>
      <border>
        <bottom style="medium">
          <color rgb="FFD9D9E3"/>
        </bottom>
      </border>
    </dxf>
    <dxf>
      <font>
        <b val="0"/>
        <i val="0"/>
        <strike val="0"/>
        <u val="none"/>
        <sz val="9"/>
        <color rgb="FF374151"/>
        <name val="Segoe UI"/>
        <family val="2"/>
      </font>
      <fill>
        <patternFill patternType="solid">
          <bgColor rgb="FFF7F7F8"/>
        </patternFill>
      </fill>
      <alignment horizontal="center" vertical="bottom" textRotation="0" wrapText="1" shrinkToFit="0" readingOrder="0"/>
    </dxf>
    <dxf>
      <numFmt numFmtId="0" formatCode="General"/>
    </dxf>
    <dxf>
      <font>
        <b val="0"/>
        <i val="0"/>
        <strike val="0"/>
        <u val="none"/>
        <sz val="9"/>
        <color rgb="FF374151"/>
        <name val="Segoe UI"/>
        <family val="2"/>
      </font>
      <fill>
        <patternFill patternType="solid">
          <bgColor rgb="FFF7F7F8"/>
        </patternFill>
      </fill>
      <alignment horizontal="general" vertical="bottom" textRotation="0" wrapText="1" shrinkToFit="0" readingOrder="0"/>
      <border>
        <left style="medium">
          <color rgb="FFD9D9E3"/>
        </left>
        <right/>
        <top/>
        <bottom style="medium">
          <color rgb="FFD9D9E3"/>
        </bottom>
      </border>
    </dxf>
    <dxf>
      <font>
        <b val="0"/>
        <i val="0"/>
        <strike val="0"/>
        <u val="none"/>
        <sz val="9"/>
        <color rgb="FF374151"/>
        <name val="Segoe UI"/>
        <family val="2"/>
      </font>
      <fill>
        <patternFill patternType="solid">
          <bgColor rgb="FFF7F7F8"/>
        </patternFill>
      </fill>
      <alignment horizontal="general" vertical="bottom" textRotation="0" wrapText="1" shrinkToFit="0" readingOrder="0"/>
      <border>
        <left style="medium">
          <color rgb="FFD9D9E3"/>
        </left>
        <right/>
        <top/>
        <bottom style="medium">
          <color rgb="FFD9D9E3"/>
        </bottom>
      </border>
    </dxf>
    <dxf>
      <font>
        <b val="0"/>
        <i val="0"/>
        <strike val="0"/>
        <u val="none"/>
        <sz val="9"/>
        <color rgb="FF374151"/>
        <name val="Segoe UI"/>
        <family val="2"/>
      </font>
      <fill>
        <patternFill patternType="solid">
          <bgColor rgb="FFF7F7F8"/>
        </patternFill>
      </fill>
      <alignment horizontal="general" vertical="bottom" textRotation="0" wrapText="1" shrinkToFit="0" readingOrder="0"/>
      <border>
        <left/>
        <right/>
        <top/>
        <bottom style="medium">
          <color rgb="FFD9D9E3"/>
        </bottom>
      </border>
    </dxf>
    <dxf>
      <border>
        <left style="medium">
          <color rgb="FFD9D9E3"/>
        </left>
        <right style="medium">
          <color rgb="FFD9D9E3"/>
        </right>
        <top style="medium">
          <color rgb="FFD9D9E3"/>
        </top>
        <bottom style="medium">
          <color rgb="FFD9D9E3"/>
        </bottom>
      </border>
    </dxf>
    <dxf>
      <border>
        <bottom style="medium">
          <color rgb="FFD9D9E3"/>
        </bottom>
      </border>
    </dxf>
    <dxf>
      <font>
        <b val="0"/>
        <i val="0"/>
        <strike val="0"/>
        <u val="none"/>
        <sz val="9"/>
        <color rgb="FF374151"/>
        <name val="Segoe UI"/>
        <family val="2"/>
      </font>
      <fill>
        <patternFill patternType="solid">
          <bgColor rgb="FFF7F7F8"/>
        </patternFill>
      </fill>
      <alignment horizontal="center" vertical="bottom" textRotation="0" wrapText="1" shrinkToFit="0" readingOrder="0"/>
    </dxf>
    <dxf>
      <border>
        <top style="medium">
          <color rgb="FFD9D9E3"/>
        </top>
      </border>
    </dxf>
    <dxf>
      <numFmt numFmtId="0" formatCode="General"/>
    </dxf>
    <dxf>
      <numFmt numFmtId="0" formatCode="General"/>
    </dxf>
    <dxf>
      <numFmt numFmtId="164" formatCode="m/d/yyyy"/>
    </dxf>
    <dxf>
      <font>
        <b val="0"/>
        <i val="0"/>
        <strike val="0"/>
        <u val="none"/>
        <sz val="9"/>
        <color rgb="FF374151"/>
        <name val="Segoe UI"/>
        <family val="2"/>
      </font>
      <fill>
        <patternFill patternType="solid">
          <bgColor rgb="FFF7F7F8"/>
        </patternFill>
      </fill>
      <alignment horizontal="general" vertical="bottom" textRotation="0" wrapText="1" shrinkToFit="0" readingOrder="0"/>
      <border>
        <left style="medium">
          <color rgb="FFD9D9E3"/>
        </left>
        <right style="medium">
          <color rgb="FFD9D9E3"/>
        </right>
        <top/>
        <bottom style="medium">
          <color rgb="FFD9D9E3"/>
        </bottom>
      </border>
    </dxf>
    <dxf>
      <font>
        <b val="0"/>
        <i val="0"/>
        <strike val="0"/>
        <u val="none"/>
        <sz val="9"/>
        <color rgb="FF374151"/>
        <name val="Segoe UI"/>
        <family val="2"/>
      </font>
      <fill>
        <patternFill patternType="solid">
          <bgColor rgb="FFF7F7F8"/>
        </patternFill>
      </fill>
      <alignment horizontal="general" vertical="bottom" textRotation="0" wrapText="1" shrinkToFit="0" readingOrder="0"/>
      <border>
        <left/>
        <right/>
        <top/>
        <bottom style="medium">
          <color rgb="FFD9D9E3"/>
        </bottom>
      </border>
    </dxf>
    <dxf>
      <border>
        <left style="medium">
          <color rgb="FFD9D9E3"/>
        </left>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6350</xdr:colOff>
      <xdr:row>1</xdr:row>
      <xdr:rowOff>0</xdr:rowOff>
    </xdr:from>
    <xdr:to>
      <xdr:col>18</xdr:col>
      <xdr:colOff>0</xdr:colOff>
      <xdr:row>27</xdr:row>
      <xdr:rowOff>6350</xdr:rowOff>
    </xdr:to>
    <xdr:sp macro="" textlink="">
      <xdr:nvSpPr>
        <xdr:cNvPr id="2" name="TextBox 1">
          <a:extLst>
            <a:ext uri="{FF2B5EF4-FFF2-40B4-BE49-F238E27FC236}">
              <a16:creationId xmlns:a16="http://schemas.microsoft.com/office/drawing/2014/main" id="{35E33267-C931-4135-B0EC-D8AD0D55D93D}"/>
            </a:ext>
          </a:extLst>
        </xdr:cNvPr>
        <xdr:cNvSpPr txBox="1"/>
      </xdr:nvSpPr>
      <xdr:spPr>
        <a:xfrm>
          <a:off x="619125" y="180975"/>
          <a:ext cx="10353675" cy="4714875"/>
        </a:xfrm>
        <a:prstGeom prst="rect">
          <a:avLst/>
        </a:prstGeom>
        <a:solidFill>
          <a:schemeClr val="bg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wrap="square" rtlCol="0" anchor="t"/>
        <a:lstStyle/>
        <a:p>
          <a:r>
            <a:rPr lang="en-US" sz="1100" b="1" i="0">
              <a:solidFill>
                <a:schemeClr val="tx1"/>
              </a:solidFill>
              <a:latin typeface="+mn-lt"/>
              <a:ea typeface="+mn-ea"/>
              <a:cs typeface="+mn-cs"/>
            </a:rPr>
            <a:t>Pivot Table Tasks:</a:t>
          </a:r>
          <a:endParaRPr lang="en-US" sz="1100" b="0" i="0">
            <a:solidFill>
              <a:schemeClr val="tx1"/>
            </a:solidFill>
            <a:latin typeface="+mn-lt"/>
            <a:ea typeface="+mn-ea"/>
            <a:cs typeface="+mn-cs"/>
          </a:endParaRPr>
        </a:p>
        <a:p>
          <a:r>
            <a:rPr lang="en-US" sz="1100" b="0" i="0">
              <a:solidFill>
                <a:schemeClr val="tx1"/>
              </a:solidFill>
              <a:latin typeface="+mn-lt"/>
              <a:ea typeface="+mn-ea"/>
              <a:cs typeface="+mn-cs"/>
            </a:rPr>
            <a:t>Given a dataset with sales information, create a Pivot Table to show the total sales by product category.</a:t>
          </a:r>
        </a:p>
        <a:p>
          <a:r>
            <a:rPr lang="en-US" sz="1100" b="0" i="0">
              <a:solidFill>
                <a:schemeClr val="tx1"/>
              </a:solidFill>
              <a:latin typeface="+mn-lt"/>
              <a:ea typeface="+mn-ea"/>
              <a:cs typeface="+mn-cs"/>
            </a:rPr>
            <a:t>Modify an existing Pivot Table to display the top 5 sales representatives with the highest sales revenue.</a:t>
          </a:r>
        </a:p>
        <a:p>
          <a:r>
            <a:rPr lang="en-US" sz="1100" b="0" i="0">
              <a:solidFill>
                <a:schemeClr val="tx1"/>
              </a:solidFill>
              <a:latin typeface="+mn-lt"/>
              <a:ea typeface="+mn-ea"/>
              <a:cs typeface="+mn-cs"/>
            </a:rPr>
            <a:t>Group a date column in a Pivot Table to show monthly sales data for a year.</a:t>
          </a:r>
        </a:p>
        <a:p>
          <a:r>
            <a:rPr lang="en-US" sz="1100" b="0" i="0">
              <a:solidFill>
                <a:schemeClr val="tx1"/>
              </a:solidFill>
              <a:latin typeface="+mn-lt"/>
              <a:ea typeface="+mn-ea"/>
              <a:cs typeface="+mn-cs"/>
            </a:rPr>
            <a:t>Calculate the percentage of total sales that each product category contributes to the overall sales using a Pivot Table.</a:t>
          </a:r>
        </a:p>
        <a:p>
          <a:r>
            <a:rPr lang="en-US" sz="1100" b="0" i="0">
              <a:solidFill>
                <a:schemeClr val="tx1"/>
              </a:solidFill>
              <a:latin typeface="+mn-lt"/>
              <a:ea typeface="+mn-ea"/>
              <a:cs typeface="+mn-cs"/>
            </a:rPr>
            <a:t>Add a slicer to a Pivot Table to allow users to filter data by a specific region or time period.</a:t>
          </a:r>
        </a:p>
        <a:p>
          <a:r>
            <a:rPr lang="en-US" sz="1100" b="1" i="0">
              <a:solidFill>
                <a:schemeClr val="tx1"/>
              </a:solidFill>
              <a:latin typeface="+mn-lt"/>
              <a:ea typeface="+mn-ea"/>
              <a:cs typeface="+mn-cs"/>
            </a:rPr>
            <a:t>VLOOKUP Tasks:</a:t>
          </a:r>
          <a:endParaRPr lang="en-US" sz="1100" b="0" i="0">
            <a:solidFill>
              <a:schemeClr val="tx1"/>
            </a:solidFill>
            <a:latin typeface="+mn-lt"/>
            <a:ea typeface="+mn-ea"/>
            <a:cs typeface="+mn-cs"/>
          </a:endParaRPr>
        </a:p>
        <a:p>
          <a:r>
            <a:rPr lang="en-US" sz="1100" b="0" i="0">
              <a:solidFill>
                <a:schemeClr val="tx1"/>
              </a:solidFill>
              <a:latin typeface="+mn-lt"/>
              <a:ea typeface="+mn-ea"/>
              <a:cs typeface="+mn-cs"/>
            </a:rPr>
            <a:t>Using the VLOOKUP function, find the price of a specific product in a price list table based on its product code.</a:t>
          </a:r>
        </a:p>
        <a:p>
          <a:r>
            <a:rPr lang="en-US" sz="1100" b="0" i="0">
              <a:solidFill>
                <a:schemeClr val="tx1"/>
              </a:solidFill>
              <a:latin typeface="+mn-lt"/>
              <a:ea typeface="+mn-ea"/>
              <a:cs typeface="+mn-cs"/>
            </a:rPr>
            <a:t>Create a formula that returns "Pass" if a student's score in cell A1 is greater than or equal to 70 and "Fail" if it's less than 70.</a:t>
          </a:r>
        </a:p>
        <a:p>
          <a:r>
            <a:rPr lang="en-US" sz="1100" b="0" i="0">
              <a:solidFill>
                <a:schemeClr val="tx1"/>
              </a:solidFill>
              <a:latin typeface="+mn-lt"/>
              <a:ea typeface="+mn-ea"/>
              <a:cs typeface="+mn-cs"/>
            </a:rPr>
            <a:t>Write a VLOOKUP formula to fetch the employee's department based on their employee ID.</a:t>
          </a:r>
        </a:p>
        <a:p>
          <a:r>
            <a:rPr lang="en-US" sz="1100" b="0" i="0">
              <a:solidFill>
                <a:schemeClr val="tx1"/>
              </a:solidFill>
              <a:latin typeface="+mn-lt"/>
              <a:ea typeface="+mn-ea"/>
              <a:cs typeface="+mn-cs"/>
            </a:rPr>
            <a:t>Use VLOOKUP to populate an order form with product information when the product code is entered.</a:t>
          </a:r>
        </a:p>
        <a:p>
          <a:r>
            <a:rPr lang="en-US" sz="1100" b="0" i="0">
              <a:solidFill>
                <a:schemeClr val="tx1"/>
              </a:solidFill>
              <a:latin typeface="+mn-lt"/>
              <a:ea typeface="+mn-ea"/>
              <a:cs typeface="+mn-cs"/>
            </a:rPr>
            <a:t>Combine the IF and VLOOKUP functions to categorize customers into "Bronze," "Silver," or "Gold" based on their purchase history.</a:t>
          </a:r>
        </a:p>
        <a:p>
          <a:r>
            <a:rPr lang="en-US" sz="1100" b="1" i="0">
              <a:solidFill>
                <a:schemeClr val="tx1"/>
              </a:solidFill>
              <a:latin typeface="+mn-lt"/>
              <a:ea typeface="+mn-ea"/>
              <a:cs typeface="+mn-cs"/>
            </a:rPr>
            <a:t>Advanced Filter Tasks:</a:t>
          </a:r>
          <a:endParaRPr lang="en-US" sz="1100" b="0" i="0">
            <a:solidFill>
              <a:schemeClr val="tx1"/>
            </a:solidFill>
            <a:latin typeface="+mn-lt"/>
            <a:ea typeface="+mn-ea"/>
            <a:cs typeface="+mn-cs"/>
          </a:endParaRPr>
        </a:p>
        <a:p>
          <a:r>
            <a:rPr lang="en-US" sz="1100" b="0" i="0">
              <a:solidFill>
                <a:schemeClr val="tx1"/>
              </a:solidFill>
              <a:latin typeface="+mn-lt"/>
              <a:ea typeface="+mn-ea"/>
              <a:cs typeface="+mn-cs"/>
            </a:rPr>
            <a:t>Filter a list of employees to display only those who were hired in the last three months.</a:t>
          </a:r>
        </a:p>
        <a:p>
          <a:r>
            <a:rPr lang="en-US" sz="1100" b="0" i="0">
              <a:solidFill>
                <a:schemeClr val="tx1"/>
              </a:solidFill>
              <a:latin typeface="+mn-lt"/>
              <a:ea typeface="+mn-ea"/>
              <a:cs typeface="+mn-cs"/>
            </a:rPr>
            <a:t>Extract a unique list of cities from a customer database using the Advanced Filter feature.</a:t>
          </a:r>
        </a:p>
        <a:p>
          <a:r>
            <a:rPr lang="en-US" sz="1100" b="0" i="0">
              <a:solidFill>
                <a:schemeClr val="tx1"/>
              </a:solidFill>
              <a:latin typeface="+mn-lt"/>
              <a:ea typeface="+mn-ea"/>
              <a:cs typeface="+mn-cs"/>
            </a:rPr>
            <a:t>Use Advanced Filter to copy all records of products with a stock level below 10 to a new worksheet.</a:t>
          </a:r>
        </a:p>
        <a:p>
          <a:r>
            <a:rPr lang="en-US" sz="1100" b="0" i="0">
              <a:solidFill>
                <a:schemeClr val="tx1"/>
              </a:solidFill>
              <a:latin typeface="+mn-lt"/>
              <a:ea typeface="+mn-ea"/>
              <a:cs typeface="+mn-cs"/>
            </a:rPr>
            <a:t>Filter a dataset to show only records that meet specific criteria, such as customers who have made a purchase over $1,000.</a:t>
          </a:r>
        </a:p>
        <a:p>
          <a:r>
            <a:rPr lang="en-US" sz="1100" b="0" i="0">
              <a:solidFill>
                <a:schemeClr val="tx1"/>
              </a:solidFill>
              <a:latin typeface="+mn-lt"/>
              <a:ea typeface="+mn-ea"/>
              <a:cs typeface="+mn-cs"/>
            </a:rPr>
            <a:t>Apply an Advanced Filter to a large dataset and summarize the filtered results with a Pivot Table.</a:t>
          </a:r>
        </a:p>
        <a:p>
          <a:r>
            <a:rPr lang="en-US" sz="1100" b="1" i="0">
              <a:solidFill>
                <a:schemeClr val="tx1"/>
              </a:solidFill>
              <a:latin typeface="+mn-lt"/>
              <a:ea typeface="+mn-ea"/>
              <a:cs typeface="+mn-cs"/>
            </a:rPr>
            <a:t>Basic Formula Tasks:</a:t>
          </a:r>
          <a:endParaRPr lang="en-US" sz="1100" b="0" i="0">
            <a:solidFill>
              <a:schemeClr val="tx1"/>
            </a:solidFill>
            <a:latin typeface="+mn-lt"/>
            <a:ea typeface="+mn-ea"/>
            <a:cs typeface="+mn-cs"/>
          </a:endParaRPr>
        </a:p>
        <a:p>
          <a:r>
            <a:rPr lang="en-US" sz="1100" b="0" i="0">
              <a:solidFill>
                <a:schemeClr val="tx1"/>
              </a:solidFill>
              <a:latin typeface="+mn-lt"/>
              <a:ea typeface="+mn-ea"/>
              <a:cs typeface="+mn-cs"/>
            </a:rPr>
            <a:t>Calculate the average of a range of test scores in a worksheet.</a:t>
          </a:r>
        </a:p>
        <a:p>
          <a:r>
            <a:rPr lang="en-US" sz="1100" b="0" i="0">
              <a:solidFill>
                <a:schemeClr val="tx1"/>
              </a:solidFill>
              <a:latin typeface="+mn-lt"/>
              <a:ea typeface="+mn-ea"/>
              <a:cs typeface="+mn-cs"/>
            </a:rPr>
            <a:t>Create a formula to concatenate the first name and last name in two separate columns into a full name in a third column.</a:t>
          </a:r>
        </a:p>
        <a:p>
          <a:r>
            <a:rPr lang="en-US" sz="1100" b="0" i="0">
              <a:solidFill>
                <a:schemeClr val="tx1"/>
              </a:solidFill>
              <a:latin typeface="+mn-lt"/>
              <a:ea typeface="+mn-ea"/>
              <a:cs typeface="+mn-cs"/>
            </a:rPr>
            <a:t>Calculate the total cost of items in an order by multiplying the quantity by the unit price.</a:t>
          </a:r>
        </a:p>
        <a:p>
          <a:r>
            <a:rPr lang="en-US" sz="1100" b="0" i="0">
              <a:solidFill>
                <a:schemeClr val="tx1"/>
              </a:solidFill>
              <a:latin typeface="+mn-lt"/>
              <a:ea typeface="+mn-ea"/>
              <a:cs typeface="+mn-cs"/>
            </a:rPr>
            <a:t>Use the COUNTIF function to count the number of cells in a range that meet a specific condition.</a:t>
          </a:r>
        </a:p>
        <a:p>
          <a:r>
            <a:rPr lang="en-US" sz="1100" b="0" i="0">
              <a:solidFill>
                <a:schemeClr val="tx1"/>
              </a:solidFill>
              <a:latin typeface="+mn-lt"/>
              <a:ea typeface="+mn-ea"/>
              <a:cs typeface="+mn-cs"/>
            </a:rPr>
            <a:t>Write a formula to determine the final price after applying a discount percentage to a list price.</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7620</xdr:colOff>
      <xdr:row>26</xdr:row>
      <xdr:rowOff>0</xdr:rowOff>
    </xdr:from>
    <xdr:to>
      <xdr:col>12</xdr:col>
      <xdr:colOff>1190625</xdr:colOff>
      <xdr:row>39</xdr:row>
      <xdr:rowOff>36195</xdr:rowOff>
    </xdr:to>
    <mc:AlternateContent xmlns:mc="http://schemas.openxmlformats.org/markup-compatibility/2006" xmlns:a14="http://schemas.microsoft.com/office/drawing/2010/main">
      <mc:Choice Requires="a14">
        <xdr:graphicFrame macro="">
          <xdr:nvGraphicFramePr>
            <xdr:cNvPr id="2" name="Months (Date)">
              <a:extLst>
                <a:ext uri="{FF2B5EF4-FFF2-40B4-BE49-F238E27FC236}">
                  <a16:creationId xmlns:a16="http://schemas.microsoft.com/office/drawing/2014/main" id="{4E853471-A4CC-498C-85AF-F39FABDC678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r="http://schemas.openxmlformats.org/officeDocument/2006/relationships" xmlns="">
        <xdr:sp macro="" textlink="">
          <xdr:nvSpPr>
            <xdr:cNvPr id="1" name="Months (Date)"/>
            <xdr:cNvSpPr>
              <a:spLocks noTextEdit="1"/>
            </xdr:cNvSpPr>
          </xdr:nvSpPr>
          <xdr:spPr>
            <a:xfrm>
              <a:off x="10915650" y="4876800"/>
              <a:ext cx="1790700" cy="2457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0" createdVersion="8" refreshedVersion="8" minRefreshableVersion="3" recordCount="16" xr:uid="{00000000-000A-0000-FFFF-FFFF01000000}">
  <cacheSource type="worksheet">
    <worksheetSource name="Table1"/>
  </cacheSource>
  <cacheFields count="5">
    <cacheField name="Product Category" numFmtId="0">
      <sharedItems count="3">
        <s v="Electronics"/>
        <s v="Clothing"/>
        <s v="Books"/>
      </sharedItems>
    </cacheField>
    <cacheField name="Sales Amount" numFmtId="0">
      <sharedItems containsSemiMixedTypes="0" containsString="0" containsNumber="1" containsInteger="1"/>
    </cacheField>
    <cacheField name="Date" numFmtId="14">
      <sharedItems containsSemiMixedTypes="0" containsNonDate="0" containsDate="1" containsString="0" minDate="2023-01-21T00:00:00" maxDate="2023-12-05T00:00:00" count="4">
        <d v="2023-01-21T00:00:00"/>
        <d v="2023-02-20T00:00:00"/>
        <d v="2023-03-18T00:00:00"/>
        <d v="2023-12-04T00:00:00"/>
      </sharedItems>
      <fieldGroup par="4"/>
    </cacheField>
    <cacheField name="Days (Date)" numFmtId="0" databaseField="0">
      <fieldGroup base="2">
        <rangePr groupBy="days" startDate="2023-01-21T00:00:00" endDate="2023-12-05T00:00:00"/>
        <groupItems count="368">
          <s v="&lt;1/2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5/2023"/>
        </groupItems>
      </fieldGroup>
    </cacheField>
    <cacheField name="Months (Date)" numFmtId="0" databaseField="0">
      <fieldGroup base="2">
        <rangePr groupBy="months" startDate="2023-01-21T00:00:00" endDate="2023-12-05T00:00:00"/>
        <groupItems count="14">
          <s v="&lt;1/21/2023"/>
          <s v="Jan"/>
          <s v="Feb"/>
          <s v="Mar"/>
          <s v="Apr"/>
          <s v="May"/>
          <s v="Jun"/>
          <s v="Jul"/>
          <s v="Aug"/>
          <s v="Sep"/>
          <s v="Oct"/>
          <s v="Nov"/>
          <s v="Dec"/>
          <s v="&gt;12/5/2023"/>
        </groupItems>
      </fieldGroup>
    </cacheField>
  </cacheFields>
  <extLst>
    <ext xmlns:x14="http://schemas.microsoft.com/office/spreadsheetml/2009/9/main" uri="{725AE2AE-9491-48be-B2B4-4EB974FC3084}">
      <x14:pivotCacheDefinition pivotCacheId="486425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0" createdVersion="8" refreshedVersion="8" minRefreshableVersion="3" recordCount="16" xr:uid="{00000000-000A-0000-FFFF-FFFF00000000}">
  <cacheSource type="worksheet">
    <worksheetSource ref="A2:B19" sheet="Question 1"/>
  </cacheSource>
  <cacheFields count="2">
    <cacheField name="Product Category" numFmtId="0">
      <sharedItems count="3">
        <s v="Electronics"/>
        <s v="Clothing"/>
        <s v="Books"/>
      </sharedItems>
    </cacheField>
    <cacheField name="Sales Amount" numFmtId="0">
      <sharedItems containsSemiMixedTypes="0" containsString="0" containsNumber="1" containsInteger="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0" createdVersion="8" refreshedVersion="8" minRefreshableVersion="3" recordCount="8" xr:uid="{00000000-000A-0000-FFFF-FFFF02000000}">
  <cacheSource type="worksheet">
    <worksheetSource name="Table3"/>
  </cacheSource>
  <cacheFields count="3">
    <cacheField name="Employee ID" numFmtId="0">
      <sharedItems count="8">
        <s v="E001"/>
        <s v="E002"/>
        <s v="E003"/>
        <s v="E004"/>
        <s v="E005"/>
        <s v="E006"/>
        <s v="E007"/>
        <s v="E008"/>
      </sharedItems>
    </cacheField>
    <cacheField name="Employee Name" numFmtId="0">
      <sharedItems count="8">
        <s v="John Smith"/>
        <s v="Mary Johnson"/>
        <s v="David Lee"/>
        <s v="Sarah Brown"/>
        <s v="Michael Chen"/>
        <s v="Lisa Davis"/>
        <s v="Robert Wilson"/>
        <s v="Linda Hall"/>
      </sharedItems>
    </cacheField>
    <cacheField name="Department" numFmtId="0">
      <sharedItems count="4">
        <s v="Sales"/>
        <s v="HR"/>
        <s v="IT"/>
        <s v="Marketing"/>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0" createdVersion="8" refreshedVersion="8" minRefreshableVersion="3" recordCount="9" xr:uid="{00000000-000A-0000-FFFF-FFFF03000000}">
  <cacheSource type="worksheet">
    <worksheetSource name="Table4"/>
  </cacheSource>
  <cacheFields count="5">
    <cacheField name="Customer Name" numFmtId="0">
      <sharedItems containsBlank="1"/>
    </cacheField>
    <cacheField name="Purchase Amount" numFmtId="0">
      <sharedItems containsString="0" containsBlank="1" containsNumber="1" containsInteger="1"/>
    </cacheField>
    <cacheField name="City" numFmtId="0">
      <sharedItems containsBlank="1" count="5">
        <s v="New York"/>
        <s v="Los Angeles"/>
        <s v="Chicago"/>
        <s v="San Francisco"/>
        <m/>
      </sharedItems>
    </cacheField>
    <cacheField name="Surname " numFmtId="0">
      <sharedItems containsBlank="1"/>
    </cacheField>
    <cacheField name="Complete Name " numFmtId="0">
      <sharedItems count="9">
        <s v="Alice in the Wonderland"/>
        <s v="Bob The Builder"/>
        <s v="Carol Martin"/>
        <s v="Dave Ferrari"/>
        <s v="Emily Skoda"/>
        <s v="Frank Luther"/>
        <s v="Grace Ford"/>
        <s v="Harry Potter"/>
        <s v="FUNCTIONS"/>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0" createdVersion="8" refreshedVersion="8" minRefreshableVersion="3" recordCount="10" xr:uid="{00000000-000A-0000-FFFF-FFFF07000000}">
  <cacheSource type="worksheet">
    <worksheetSource name="Table5"/>
  </cacheSource>
  <cacheFields count="2">
    <cacheField name="Student Name" numFmtId="0">
      <sharedItems count="10">
        <s v="Alex"/>
        <s v="Brad"/>
        <s v="Chloe"/>
        <s v="Daniel"/>
        <s v="Emma"/>
        <s v="Frank"/>
        <s v="Grace"/>
        <s v="Henry"/>
        <s v="Isabelle"/>
        <s v="Jack"/>
      </sharedItems>
    </cacheField>
    <cacheField name="Test Score" numFmtId="0">
      <sharedItems containsSemiMixedTypes="0" containsString="0" containsNumber="1" containsInteg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
  <r>
    <x v="0"/>
    <n v="1000"/>
    <x v="0"/>
  </r>
  <r>
    <x v="1"/>
    <n v="500"/>
    <x v="1"/>
  </r>
  <r>
    <x v="0"/>
    <n v="1500"/>
    <x v="2"/>
  </r>
  <r>
    <x v="2"/>
    <n v="300"/>
    <x v="3"/>
  </r>
  <r>
    <x v="1"/>
    <n v="700"/>
    <x v="0"/>
  </r>
  <r>
    <x v="2"/>
    <n v="200"/>
    <x v="1"/>
  </r>
  <r>
    <x v="0"/>
    <n v="1200"/>
    <x v="2"/>
  </r>
  <r>
    <x v="1"/>
    <n v="800"/>
    <x v="3"/>
  </r>
  <r>
    <x v="0"/>
    <n v="1100"/>
    <x v="0"/>
  </r>
  <r>
    <x v="2"/>
    <n v="400"/>
    <x v="1"/>
  </r>
  <r>
    <x v="2"/>
    <n v="250"/>
    <x v="2"/>
  </r>
  <r>
    <x v="0"/>
    <n v="900"/>
    <x v="3"/>
  </r>
  <r>
    <x v="1"/>
    <n v="600"/>
    <x v="0"/>
  </r>
  <r>
    <x v="0"/>
    <n v="1300"/>
    <x v="1"/>
  </r>
  <r>
    <x v="2"/>
    <n v="350"/>
    <x v="2"/>
  </r>
  <r>
    <x v="1"/>
    <n v="750"/>
    <x v="3"/>
  </r>
</pivotCacheRecords>
</file>

<file path=xl/pivotCache/pivotCacheRecords2.xml><?xml version="1.0" encoding="utf-8"?>
<pivotCacheRecords xmlns="http://schemas.openxmlformats.org/spreadsheetml/2006/main" xmlns:r="http://schemas.openxmlformats.org/officeDocument/2006/relationships" count="16">
  <r>
    <x v="0"/>
    <n v="1000"/>
  </r>
  <r>
    <x v="1"/>
    <n v="500"/>
  </r>
  <r>
    <x v="0"/>
    <n v="1500"/>
  </r>
  <r>
    <x v="2"/>
    <n v="300"/>
  </r>
  <r>
    <x v="1"/>
    <n v="700"/>
  </r>
  <r>
    <x v="2"/>
    <n v="200"/>
  </r>
  <r>
    <x v="0"/>
    <n v="1200"/>
  </r>
  <r>
    <x v="1"/>
    <n v="800"/>
  </r>
  <r>
    <x v="0"/>
    <n v="1100"/>
  </r>
  <r>
    <x v="2"/>
    <n v="400"/>
  </r>
  <r>
    <x v="2"/>
    <n v="250"/>
  </r>
  <r>
    <x v="0"/>
    <n v="900"/>
  </r>
  <r>
    <x v="1"/>
    <n v="600"/>
  </r>
  <r>
    <x v="0"/>
    <n v="1300"/>
  </r>
  <r>
    <x v="2"/>
    <n v="350"/>
  </r>
  <r>
    <x v="1"/>
    <n v="750"/>
  </r>
</pivotCacheRecords>
</file>

<file path=xl/pivotCache/pivotCacheRecords3.xml><?xml version="1.0" encoding="utf-8"?>
<pivotCacheRecords xmlns="http://schemas.openxmlformats.org/spreadsheetml/2006/main" xmlns:r="http://schemas.openxmlformats.org/officeDocument/2006/relationships" count="8">
  <r>
    <x v="0"/>
    <x v="0"/>
    <x v="0"/>
  </r>
  <r>
    <x v="1"/>
    <x v="1"/>
    <x v="1"/>
  </r>
  <r>
    <x v="2"/>
    <x v="2"/>
    <x v="2"/>
  </r>
  <r>
    <x v="3"/>
    <x v="3"/>
    <x v="3"/>
  </r>
  <r>
    <x v="4"/>
    <x v="4"/>
    <x v="0"/>
  </r>
  <r>
    <x v="5"/>
    <x v="5"/>
    <x v="2"/>
  </r>
  <r>
    <x v="6"/>
    <x v="6"/>
    <x v="1"/>
  </r>
  <r>
    <x v="7"/>
    <x v="7"/>
    <x v="3"/>
  </r>
</pivotCacheRecords>
</file>

<file path=xl/pivotCache/pivotCacheRecords4.xml><?xml version="1.0" encoding="utf-8"?>
<pivotCacheRecords xmlns="http://schemas.openxmlformats.org/spreadsheetml/2006/main" xmlns:r="http://schemas.openxmlformats.org/officeDocument/2006/relationships" count="9">
  <r>
    <s v="Alice"/>
    <n v="1200"/>
    <x v="0"/>
    <s v="in the Wonderland"/>
    <x v="0"/>
  </r>
  <r>
    <s v="Bob"/>
    <n v="850"/>
    <x v="1"/>
    <s v="The Builder"/>
    <x v="1"/>
  </r>
  <r>
    <s v="Carol"/>
    <n v="650"/>
    <x v="2"/>
    <s v="Martin"/>
    <x v="2"/>
  </r>
  <r>
    <s v="Dave"/>
    <n v="1400"/>
    <x v="3"/>
    <s v="Ferrari"/>
    <x v="3"/>
  </r>
  <r>
    <s v="Emily"/>
    <n v="950"/>
    <x v="1"/>
    <s v="Skoda"/>
    <x v="4"/>
  </r>
  <r>
    <s v="Frank"/>
    <n v="1100"/>
    <x v="2"/>
    <s v="Luther"/>
    <x v="5"/>
  </r>
  <r>
    <s v="Grace"/>
    <n v="750"/>
    <x v="0"/>
    <s v="Ford"/>
    <x v="6"/>
  </r>
  <r>
    <s v="Harry"/>
    <n v="1250"/>
    <x v="3"/>
    <s v="Potter"/>
    <x v="7"/>
  </r>
  <r>
    <m/>
    <m/>
    <x v="4"/>
    <m/>
    <x v="8"/>
  </r>
</pivotCacheRecords>
</file>

<file path=xl/pivotCache/pivotCacheRecords5.xml><?xml version="1.0" encoding="utf-8"?>
<pivotCacheRecords xmlns="http://schemas.openxmlformats.org/spreadsheetml/2006/main" xmlns:r="http://schemas.openxmlformats.org/officeDocument/2006/relationships" count="10">
  <r>
    <x v="0"/>
    <n v="78"/>
  </r>
  <r>
    <x v="1"/>
    <n v="92"/>
  </r>
  <r>
    <x v="2"/>
    <n v="64"/>
  </r>
  <r>
    <x v="3"/>
    <n v="88"/>
  </r>
  <r>
    <x v="4"/>
    <n v="71"/>
  </r>
  <r>
    <x v="5"/>
    <n v="95"/>
  </r>
  <r>
    <x v="6"/>
    <n v="82"/>
  </r>
  <r>
    <x v="7"/>
    <n v="75"/>
  </r>
  <r>
    <x v="8"/>
    <n v="90"/>
  </r>
  <r>
    <x v="9"/>
    <n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5" cacheId="0" applyNumberFormats="0" applyBorderFormats="0" applyFontFormats="0" applyPatternFormats="0" applyAlignmentFormats="0" applyWidthHeightFormats="1" dataCaption="Values" updatedVersion="8" useAutoFormatting="1" itemPrintTitles="1" createdVersion="8" indent="0" outline="1" outlineData="1" multipleFieldFilters="0">
  <location ref="J27:K32" firstHeaderRow="1" firstDataRow="1" firstDataCol="1"/>
  <pivotFields count="5">
    <pivotField showAll="0">
      <items count="4">
        <item x="2"/>
        <item x="1"/>
        <item x="0"/>
        <item t="default"/>
      </items>
    </pivotField>
    <pivotField dataField="1" showAll="0"/>
    <pivotField axis="axisRow" numFmtId="14" showAll="0">
      <items count="5">
        <item x="0"/>
        <item x="1"/>
        <item x="2"/>
        <item x="3"/>
        <item t="default"/>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4"/>
    <field x="3"/>
    <field x="2"/>
  </rowFields>
  <rowItems count="5">
    <i>
      <x v="1"/>
    </i>
    <i>
      <x v="2"/>
    </i>
    <i>
      <x v="3"/>
    </i>
    <i>
      <x v="12"/>
    </i>
    <i t="grand">
      <x/>
    </i>
  </rowItems>
  <colItems count="1">
    <i/>
  </colItems>
  <dataFields count="1">
    <dataField name="Sum of Sales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4" cacheId="0" applyNumberFormats="0" applyBorderFormats="0" applyFontFormats="0" applyPatternFormats="0" applyAlignmentFormats="0" applyWidthHeightFormats="1" dataCaption="Values" updatedVersion="8" useAutoFormatting="1" itemPrintTitles="1" createdVersion="8" indent="0" outline="1" outlineData="1" multipleFieldFilters="0">
  <location ref="J21:K25" firstHeaderRow="1" firstDataRow="1" firstDataCol="1"/>
  <pivotFields count="5">
    <pivotField axis="axisRow" showAll="0">
      <items count="4">
        <item x="2"/>
        <item x="1"/>
        <item x="0"/>
        <item t="default"/>
      </items>
    </pivotField>
    <pivotField dataField="1" showAll="0"/>
    <pivotField numFmtId="14" showAll="0">
      <items count="5">
        <item x="0"/>
        <item x="1"/>
        <item x="2"/>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4">
    <i>
      <x/>
    </i>
    <i>
      <x v="1"/>
    </i>
    <i>
      <x v="2"/>
    </i>
    <i t="grand">
      <x/>
    </i>
  </rowItems>
  <colItems count="1">
    <i/>
  </colItems>
  <dataFields count="1">
    <dataField name="Sum of Sales Amount" fld="1"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0" applyNumberFormats="0" applyBorderFormats="0" applyFontFormats="0" applyPatternFormats="0" applyAlignmentFormats="0" applyWidthHeightFormats="1" dataCaption="Values" updatedVersion="8" useAutoFormatting="1" itemPrintTitles="1" createdVersion="8" indent="0" outline="1" outlineData="1" multipleFieldFilters="0">
  <location ref="L14:M19" firstHeaderRow="1" firstDataRow="1" firstDataCol="1"/>
  <pivotFields count="5">
    <pivotField showAll="0"/>
    <pivotField dataField="1" showAll="0"/>
    <pivotField numFmtId="14" showAll="0">
      <items count="5">
        <item x="0"/>
        <item x="1"/>
        <item x="2"/>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5">
    <i>
      <x v="1"/>
    </i>
    <i>
      <x v="2"/>
    </i>
    <i>
      <x v="3"/>
    </i>
    <i>
      <x v="12"/>
    </i>
    <i t="grand">
      <x/>
    </i>
  </rowItems>
  <colItems count="1">
    <i/>
  </colItems>
  <dataFields count="1">
    <dataField name="Sum of Sales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 applyNumberFormats="0" applyBorderFormats="0" applyFontFormats="0" applyPatternFormats="0" applyAlignmentFormats="0" applyWidthHeightFormats="1" dataCaption="Values" updatedVersion="8" useAutoFormatting="1" itemPrintTitles="1" createdVersion="8" indent="0" outline="1" outlineData="1" multipleFieldFilters="0">
  <location ref="J4:K8" firstHeaderRow="1" firstDataRow="1" firstDataCol="1"/>
  <pivotFields count="2">
    <pivotField axis="axisRow" showAll="0">
      <items count="4">
        <item x="2"/>
        <item x="1"/>
        <item x="0"/>
        <item t="default"/>
      </items>
    </pivotField>
    <pivotField dataField="1" showAll="0"/>
  </pivotFields>
  <rowFields count="1">
    <field x="0"/>
  </rowFields>
  <rowItems count="4">
    <i>
      <x/>
    </i>
    <i>
      <x v="1"/>
    </i>
    <i>
      <x v="2"/>
    </i>
    <i t="grand">
      <x/>
    </i>
  </rowItems>
  <colItems count="1">
    <i/>
  </colItems>
  <dataFields count="1">
    <dataField name="Sum of Sales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7" cacheId="2" applyNumberFormats="0" applyBorderFormats="0" applyFontFormats="0" applyPatternFormats="0" applyAlignmentFormats="0" applyWidthHeightFormats="1" dataCaption="Values" updatedVersion="8" useAutoFormatting="1" itemPrintTitles="1" createdVersion="8" indent="0" outline="1" outlineData="1" multipleFieldFilters="0">
  <location ref="H26:I31" firstHeaderRow="1" firstDataRow="1" firstDataCol="1"/>
  <pivotFields count="3">
    <pivotField dataField="1" showAll="0">
      <items count="9">
        <item x="0"/>
        <item x="1"/>
        <item x="2"/>
        <item x="3"/>
        <item x="4"/>
        <item x="5"/>
        <item x="6"/>
        <item x="7"/>
        <item t="default"/>
      </items>
    </pivotField>
    <pivotField showAll="0">
      <items count="9">
        <item x="2"/>
        <item x="0"/>
        <item x="7"/>
        <item x="5"/>
        <item x="1"/>
        <item x="4"/>
        <item x="6"/>
        <item x="3"/>
        <item t="default"/>
      </items>
    </pivotField>
    <pivotField axis="axisRow" showAll="0">
      <items count="5">
        <item x="1"/>
        <item x="2"/>
        <item x="3"/>
        <item x="0"/>
        <item t="default"/>
      </items>
    </pivotField>
  </pivotFields>
  <rowFields count="1">
    <field x="2"/>
  </rowFields>
  <rowItems count="5">
    <i>
      <x/>
    </i>
    <i>
      <x v="1"/>
    </i>
    <i>
      <x v="2"/>
    </i>
    <i>
      <x v="3"/>
    </i>
    <i t="grand">
      <x/>
    </i>
  </rowItems>
  <colItems count="1">
    <i/>
  </colItems>
  <dataFields count="1">
    <dataField name="Count of Employe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Table8" cacheId="3" applyNumberFormats="0" applyBorderFormats="0" applyFontFormats="0" applyPatternFormats="0" applyAlignmentFormats="0" applyWidthHeightFormats="1" dataCaption="Values" updatedVersion="8" useAutoFormatting="1" itemPrintTitles="1" createdVersion="8" indent="0" outline="1" outlineData="1" multipleFieldFilters="0">
  <location ref="B24:C39" firstHeaderRow="1" firstDataRow="1" firstDataCol="1"/>
  <pivotFields count="5">
    <pivotField showAll="0"/>
    <pivotField dataField="1" showAll="0"/>
    <pivotField axis="axisRow" showAll="0">
      <items count="6">
        <item x="2"/>
        <item x="1"/>
        <item x="0"/>
        <item x="3"/>
        <item x="4"/>
        <item t="default"/>
      </items>
    </pivotField>
    <pivotField showAll="0"/>
    <pivotField axis="axisRow" showAll="0">
      <items count="10">
        <item x="0"/>
        <item x="1"/>
        <item x="2"/>
        <item x="3"/>
        <item x="4"/>
        <item x="5"/>
        <item x="8"/>
        <item x="6"/>
        <item x="7"/>
        <item t="default"/>
      </items>
    </pivotField>
  </pivotFields>
  <rowFields count="2">
    <field x="2"/>
    <field x="4"/>
  </rowFields>
  <rowItems count="15">
    <i>
      <x/>
    </i>
    <i r="1">
      <x v="2"/>
    </i>
    <i r="1">
      <x v="5"/>
    </i>
    <i>
      <x v="1"/>
    </i>
    <i r="1">
      <x v="1"/>
    </i>
    <i r="1">
      <x v="4"/>
    </i>
    <i>
      <x v="2"/>
    </i>
    <i r="1">
      <x/>
    </i>
    <i r="1">
      <x v="7"/>
    </i>
    <i>
      <x v="3"/>
    </i>
    <i r="1">
      <x v="3"/>
    </i>
    <i r="1">
      <x v="8"/>
    </i>
    <i>
      <x v="4"/>
    </i>
    <i r="1">
      <x v="6"/>
    </i>
    <i t="grand">
      <x/>
    </i>
  </rowItems>
  <colItems count="1">
    <i/>
  </colItems>
  <dataFields count="1">
    <dataField name="Sum of Purchase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6000000}" name="PivotTable1" cacheId="4" applyNumberFormats="0" applyBorderFormats="0" applyFontFormats="0" applyPatternFormats="0" applyAlignmentFormats="0" applyWidthHeightFormats="1" dataCaption="Values" updatedVersion="8" useAutoFormatting="1" itemPrintTitles="1" createdVersion="8" indent="0" outline="1" outlineData="1" multipleFieldFilters="0">
  <location ref="G16:H27" firstHeaderRow="1" firstDataRow="1" firstDataCol="1"/>
  <pivotFields count="2">
    <pivotField axis="axisRow" showAll="0">
      <items count="11">
        <item x="0"/>
        <item x="1"/>
        <item x="2"/>
        <item x="3"/>
        <item x="4"/>
        <item x="5"/>
        <item x="6"/>
        <item x="7"/>
        <item x="8"/>
        <item x="9"/>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Max of Test Score" fld="1"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00000000-0013-0000-FFFF-FFFF01000000}" sourceName="Months (Date)">
  <data>
    <tabular pivotCacheId="48642509">
      <items count="14">
        <i x="1" s="1"/>
        <i x="2" s="1"/>
        <i x="3" s="1"/>
        <i x="12" s="1"/>
        <i x="4" s="1" nd="1"/>
        <i x="5" s="1" nd="1"/>
        <i x="6" s="1" nd="1"/>
        <i x="7" s="1" nd="1"/>
        <i x="8" s="1" nd="1"/>
        <i x="9" s="1" nd="1"/>
        <i x="10" s="1" nd="1"/>
        <i x="11"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00000000-0014-0000-FFFF-FFFF01000000}" cache="Slicer_Months__Date" caption="Month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F19" totalsRowShown="0" tableBorderDxfId="18">
  <tableColumns count="6">
    <tableColumn id="1" xr3:uid="{00000000-0010-0000-0000-000001000000}" name="Product Category" dataDxfId="17"/>
    <tableColumn id="2" xr3:uid="{00000000-0010-0000-0000-000002000000}" name="Sales Amount" dataDxfId="16"/>
    <tableColumn id="3" xr3:uid="{00000000-0010-0000-0000-000003000000}" name="Date" dataDxfId="15"/>
    <tableColumn id="6" xr3:uid="{00000000-0010-0000-0000-000006000000}" name="Stock Level"/>
    <tableColumn id="7" xr3:uid="{00000000-0010-0000-0000-000007000000}" name="Total Price " dataDxfId="14">
      <calculatedColumnFormula>Table1[[#This Row],[Sales Amount]]*Table1[[#This Row],[Stock Level]]</calculatedColumnFormula>
    </tableColumn>
    <tableColumn id="8" xr3:uid="{00000000-0010-0000-0000-000008000000}" name="Discount Price at 10 percent " dataDxfId="13">
      <calculatedColumnFormula>Table1[[#This Row],[Sales Amount]]-(Table1[[#This Row],[Sales Amount]]*0.1)</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3" displayName="Table3" ref="B13:E21" totalsRowShown="0" tableBorderDxfId="12">
  <tableColumns count="4">
    <tableColumn id="1" xr3:uid="{00000000-0010-0000-0100-000001000000}" name="Employee ID"/>
    <tableColumn id="2" xr3:uid="{00000000-0010-0000-0100-000002000000}" name="Employee Name"/>
    <tableColumn id="3" xr3:uid="{00000000-0010-0000-0100-000003000000}" name="Department"/>
    <tableColumn id="4" xr3:uid="{00000000-0010-0000-0100-000004000000}" name="Hiring Date "/>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4" displayName="Table4" ref="B2:F11" totalsRowShown="0" headerRowDxfId="11" headerRowBorderDxfId="10" tableBorderDxfId="9">
  <tableColumns count="5">
    <tableColumn id="1" xr3:uid="{00000000-0010-0000-0200-000001000000}" name="Customer Name" dataDxfId="8"/>
    <tableColumn id="2" xr3:uid="{00000000-0010-0000-0200-000002000000}" name="Purchase Amount" dataDxfId="7"/>
    <tableColumn id="3" xr3:uid="{00000000-0010-0000-0200-000003000000}" name="City" dataDxfId="6"/>
    <tableColumn id="4" xr3:uid="{00000000-0010-0000-0200-000004000000}" name="Surname "/>
    <tableColumn id="5" xr3:uid="{00000000-0010-0000-0200-000005000000}" name="Complete Name " dataDxfId="5">
      <calculatedColumnFormula>_xlfn.CONCAT(Table4[[#This Row],[Customer Name]]," ",Table4[[#This Row],[Surname ]])</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5" displayName="Table5" ref="B5:C15" totalsRowShown="0" headerRowDxfId="4" headerRowBorderDxfId="3" tableBorderDxfId="2">
  <tableColumns count="2">
    <tableColumn id="1" xr3:uid="{00000000-0010-0000-0300-000001000000}" name="Student Name" dataDxfId="1"/>
    <tableColumn id="2" xr3:uid="{00000000-0010-0000-0300-000002000000}" name="Test Score" dataDxfId="0"/>
  </tableColumns>
  <tableStyleInfo name="TableStyleLight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workbookViewId="0">
      <selection activeCell="A4" sqref="A4:B20"/>
    </sheetView>
  </sheetViews>
  <sheetFormatPr defaultRowHeight="15" x14ac:dyDescent="0.25"/>
  <cols>
    <col min="1" max="1" width="26.42578125" customWidth="1"/>
    <col min="2" max="2" width="16.5703125" customWidth="1"/>
    <col min="3" max="3" width="16.85546875" customWidth="1"/>
  </cols>
  <sheetData>
    <row r="1" spans="1:2" x14ac:dyDescent="0.25">
      <c r="A1" s="1" t="s">
        <v>0</v>
      </c>
    </row>
    <row r="3" spans="1:2" ht="15.75" thickBot="1" x14ac:dyDescent="0.3"/>
    <row r="4" spans="1:2" ht="15.75" thickBot="1" x14ac:dyDescent="0.3">
      <c r="A4" s="2" t="s">
        <v>1</v>
      </c>
      <c r="B4" s="3" t="s">
        <v>2</v>
      </c>
    </row>
    <row r="5" spans="1:2" ht="15.75" thickBot="1" x14ac:dyDescent="0.3">
      <c r="A5" s="4" t="s">
        <v>3</v>
      </c>
      <c r="B5" s="5">
        <v>1000</v>
      </c>
    </row>
    <row r="6" spans="1:2" ht="15.75" thickBot="1" x14ac:dyDescent="0.3">
      <c r="A6" s="4" t="s">
        <v>4</v>
      </c>
      <c r="B6" s="5">
        <v>500</v>
      </c>
    </row>
    <row r="7" spans="1:2" ht="15.75" thickBot="1" x14ac:dyDescent="0.3">
      <c r="A7" s="4" t="s">
        <v>3</v>
      </c>
      <c r="B7" s="5">
        <v>1500</v>
      </c>
    </row>
    <row r="8" spans="1:2" ht="15.75" thickBot="1" x14ac:dyDescent="0.3">
      <c r="A8" s="4" t="s">
        <v>5</v>
      </c>
      <c r="B8" s="5">
        <v>300</v>
      </c>
    </row>
    <row r="9" spans="1:2" ht="15.75" thickBot="1" x14ac:dyDescent="0.3">
      <c r="A9" s="4" t="s">
        <v>4</v>
      </c>
      <c r="B9" s="5">
        <v>700</v>
      </c>
    </row>
    <row r="10" spans="1:2" ht="15.75" thickBot="1" x14ac:dyDescent="0.3">
      <c r="A10" s="4" t="s">
        <v>5</v>
      </c>
      <c r="B10" s="5">
        <v>200</v>
      </c>
    </row>
    <row r="11" spans="1:2" ht="15.75" thickBot="1" x14ac:dyDescent="0.3">
      <c r="A11" s="4" t="s">
        <v>3</v>
      </c>
      <c r="B11" s="5">
        <v>1200</v>
      </c>
    </row>
    <row r="12" spans="1:2" ht="15.75" thickBot="1" x14ac:dyDescent="0.3">
      <c r="A12" s="4" t="s">
        <v>4</v>
      </c>
      <c r="B12" s="5">
        <v>800</v>
      </c>
    </row>
    <row r="13" spans="1:2" ht="15.75" thickBot="1" x14ac:dyDescent="0.3">
      <c r="A13" s="4" t="s">
        <v>3</v>
      </c>
      <c r="B13" s="5">
        <v>1100</v>
      </c>
    </row>
    <row r="14" spans="1:2" ht="15.75" thickBot="1" x14ac:dyDescent="0.3">
      <c r="A14" s="4" t="s">
        <v>5</v>
      </c>
      <c r="B14" s="5">
        <v>400</v>
      </c>
    </row>
    <row r="15" spans="1:2" ht="15.75" thickBot="1" x14ac:dyDescent="0.3">
      <c r="A15" s="4" t="s">
        <v>5</v>
      </c>
      <c r="B15" s="5">
        <v>250</v>
      </c>
    </row>
    <row r="16" spans="1:2" ht="15.75" thickBot="1" x14ac:dyDescent="0.3">
      <c r="A16" s="4" t="s">
        <v>3</v>
      </c>
      <c r="B16" s="5">
        <v>900</v>
      </c>
    </row>
    <row r="17" spans="1:3" ht="15.75" thickBot="1" x14ac:dyDescent="0.3">
      <c r="A17" s="4" t="s">
        <v>4</v>
      </c>
      <c r="B17" s="5">
        <v>600</v>
      </c>
    </row>
    <row r="18" spans="1:3" ht="15.75" thickBot="1" x14ac:dyDescent="0.3">
      <c r="A18" s="4" t="s">
        <v>3</v>
      </c>
      <c r="B18" s="5">
        <v>1300</v>
      </c>
    </row>
    <row r="19" spans="1:3" ht="15.75" thickBot="1" x14ac:dyDescent="0.3">
      <c r="A19" s="4" t="s">
        <v>5</v>
      </c>
      <c r="B19" s="5">
        <v>350</v>
      </c>
    </row>
    <row r="20" spans="1:3" ht="15.75" thickBot="1" x14ac:dyDescent="0.3">
      <c r="A20" s="4" t="s">
        <v>4</v>
      </c>
      <c r="B20" s="5">
        <v>750</v>
      </c>
    </row>
    <row r="23" spans="1:3" x14ac:dyDescent="0.25">
      <c r="A23" s="1" t="s">
        <v>6</v>
      </c>
    </row>
    <row r="25" spans="1:3" ht="15.75" thickBot="1" x14ac:dyDescent="0.3"/>
    <row r="26" spans="1:3" ht="15.75" thickBot="1" x14ac:dyDescent="0.3">
      <c r="A26" s="2" t="s">
        <v>7</v>
      </c>
      <c r="B26" s="2" t="s">
        <v>8</v>
      </c>
      <c r="C26" s="3" t="s">
        <v>9</v>
      </c>
    </row>
    <row r="27" spans="1:3" ht="15.75" thickBot="1" x14ac:dyDescent="0.3">
      <c r="A27" s="4" t="s">
        <v>10</v>
      </c>
      <c r="B27" s="4" t="s">
        <v>11</v>
      </c>
      <c r="C27" s="5" t="s">
        <v>12</v>
      </c>
    </row>
    <row r="28" spans="1:3" ht="15.75" thickBot="1" x14ac:dyDescent="0.3">
      <c r="A28" s="4" t="s">
        <v>13</v>
      </c>
      <c r="B28" s="4" t="s">
        <v>14</v>
      </c>
      <c r="C28" s="5" t="s">
        <v>15</v>
      </c>
    </row>
    <row r="29" spans="1:3" ht="15.75" thickBot="1" x14ac:dyDescent="0.3">
      <c r="A29" s="4" t="s">
        <v>16</v>
      </c>
      <c r="B29" s="4" t="s">
        <v>17</v>
      </c>
      <c r="C29" s="5" t="s">
        <v>18</v>
      </c>
    </row>
    <row r="30" spans="1:3" ht="15.75" thickBot="1" x14ac:dyDescent="0.3">
      <c r="A30" s="4" t="s">
        <v>19</v>
      </c>
      <c r="B30" s="4" t="s">
        <v>20</v>
      </c>
      <c r="C30" s="5" t="s">
        <v>21</v>
      </c>
    </row>
    <row r="31" spans="1:3" ht="15.75" thickBot="1" x14ac:dyDescent="0.3">
      <c r="A31" s="4" t="s">
        <v>22</v>
      </c>
      <c r="B31" s="4" t="s">
        <v>23</v>
      </c>
      <c r="C31" s="5" t="s">
        <v>12</v>
      </c>
    </row>
    <row r="32" spans="1:3" ht="15.75" thickBot="1" x14ac:dyDescent="0.3">
      <c r="A32" s="4" t="s">
        <v>24</v>
      </c>
      <c r="B32" s="4" t="s">
        <v>25</v>
      </c>
      <c r="C32" s="5" t="s">
        <v>18</v>
      </c>
    </row>
    <row r="33" spans="1:3" ht="15.75" thickBot="1" x14ac:dyDescent="0.3">
      <c r="A33" s="4" t="s">
        <v>26</v>
      </c>
      <c r="B33" s="4" t="s">
        <v>27</v>
      </c>
      <c r="C33" s="5" t="s">
        <v>15</v>
      </c>
    </row>
    <row r="34" spans="1:3" ht="15.75" thickBot="1" x14ac:dyDescent="0.3">
      <c r="A34" s="4" t="s">
        <v>28</v>
      </c>
      <c r="B34" s="4" t="s">
        <v>29</v>
      </c>
      <c r="C34" s="5" t="s">
        <v>21</v>
      </c>
    </row>
    <row r="37" spans="1:3" x14ac:dyDescent="0.25">
      <c r="A37" s="1" t="s">
        <v>30</v>
      </c>
    </row>
    <row r="39" spans="1:3" ht="15.75" thickBot="1" x14ac:dyDescent="0.3"/>
    <row r="40" spans="1:3" ht="15.75" thickBot="1" x14ac:dyDescent="0.3">
      <c r="A40" s="2" t="s">
        <v>31</v>
      </c>
      <c r="B40" s="2" t="s">
        <v>32</v>
      </c>
      <c r="C40" s="3" t="s">
        <v>33</v>
      </c>
    </row>
    <row r="41" spans="1:3" ht="15.75" thickBot="1" x14ac:dyDescent="0.3">
      <c r="A41" s="4" t="s">
        <v>34</v>
      </c>
      <c r="B41" s="4">
        <v>1200</v>
      </c>
      <c r="C41" s="5" t="s">
        <v>35</v>
      </c>
    </row>
    <row r="42" spans="1:3" ht="15.75" thickBot="1" x14ac:dyDescent="0.3">
      <c r="A42" s="4" t="s">
        <v>36</v>
      </c>
      <c r="B42" s="4">
        <v>850</v>
      </c>
      <c r="C42" s="5" t="s">
        <v>37</v>
      </c>
    </row>
    <row r="43" spans="1:3" ht="15.75" thickBot="1" x14ac:dyDescent="0.3">
      <c r="A43" s="4" t="s">
        <v>38</v>
      </c>
      <c r="B43" s="4">
        <v>650</v>
      </c>
      <c r="C43" s="5" t="s">
        <v>39</v>
      </c>
    </row>
    <row r="44" spans="1:3" ht="15.75" thickBot="1" x14ac:dyDescent="0.3">
      <c r="A44" s="4" t="s">
        <v>40</v>
      </c>
      <c r="B44" s="4">
        <v>1400</v>
      </c>
      <c r="C44" s="5" t="s">
        <v>41</v>
      </c>
    </row>
    <row r="45" spans="1:3" ht="15.75" thickBot="1" x14ac:dyDescent="0.3">
      <c r="A45" s="4" t="s">
        <v>42</v>
      </c>
      <c r="B45" s="4">
        <v>950</v>
      </c>
      <c r="C45" s="5" t="s">
        <v>37</v>
      </c>
    </row>
    <row r="46" spans="1:3" ht="15.75" thickBot="1" x14ac:dyDescent="0.3">
      <c r="A46" s="4" t="s">
        <v>43</v>
      </c>
      <c r="B46" s="4">
        <v>1100</v>
      </c>
      <c r="C46" s="5" t="s">
        <v>39</v>
      </c>
    </row>
    <row r="47" spans="1:3" ht="15.75" thickBot="1" x14ac:dyDescent="0.3">
      <c r="A47" s="4" t="s">
        <v>44</v>
      </c>
      <c r="B47" s="4">
        <v>750</v>
      </c>
      <c r="C47" s="5" t="s">
        <v>35</v>
      </c>
    </row>
    <row r="48" spans="1:3" ht="15.75" thickBot="1" x14ac:dyDescent="0.3">
      <c r="A48" s="4" t="s">
        <v>45</v>
      </c>
      <c r="B48" s="4">
        <v>1250</v>
      </c>
      <c r="C48" s="5" t="s">
        <v>41</v>
      </c>
    </row>
    <row r="51" spans="1:2" x14ac:dyDescent="0.25">
      <c r="A51" s="1" t="s">
        <v>46</v>
      </c>
    </row>
    <row r="53" spans="1:2" ht="15.75" thickBot="1" x14ac:dyDescent="0.3"/>
    <row r="54" spans="1:2" ht="15.75" thickBot="1" x14ac:dyDescent="0.3">
      <c r="A54" s="2" t="s">
        <v>47</v>
      </c>
      <c r="B54" s="3" t="s">
        <v>48</v>
      </c>
    </row>
    <row r="55" spans="1:2" ht="15.75" thickBot="1" x14ac:dyDescent="0.3">
      <c r="A55" s="4" t="s">
        <v>49</v>
      </c>
      <c r="B55" s="5">
        <v>78</v>
      </c>
    </row>
    <row r="56" spans="1:2" ht="15.75" thickBot="1" x14ac:dyDescent="0.3">
      <c r="A56" s="4" t="s">
        <v>50</v>
      </c>
      <c r="B56" s="5">
        <v>92</v>
      </c>
    </row>
    <row r="57" spans="1:2" ht="15.75" thickBot="1" x14ac:dyDescent="0.3">
      <c r="A57" s="4" t="s">
        <v>51</v>
      </c>
      <c r="B57" s="5">
        <v>64</v>
      </c>
    </row>
    <row r="58" spans="1:2" ht="15.75" thickBot="1" x14ac:dyDescent="0.3">
      <c r="A58" s="4" t="s">
        <v>52</v>
      </c>
      <c r="B58" s="5">
        <v>88</v>
      </c>
    </row>
    <row r="59" spans="1:2" ht="15.75" thickBot="1" x14ac:dyDescent="0.3">
      <c r="A59" s="4" t="s">
        <v>53</v>
      </c>
      <c r="B59" s="5">
        <v>71</v>
      </c>
    </row>
    <row r="60" spans="1:2" ht="15.75" thickBot="1" x14ac:dyDescent="0.3">
      <c r="A60" s="4" t="s">
        <v>43</v>
      </c>
      <c r="B60" s="5">
        <v>95</v>
      </c>
    </row>
    <row r="61" spans="1:2" ht="15.75" thickBot="1" x14ac:dyDescent="0.3">
      <c r="A61" s="4" t="s">
        <v>44</v>
      </c>
      <c r="B61" s="5">
        <v>82</v>
      </c>
    </row>
    <row r="62" spans="1:2" ht="15.75" thickBot="1" x14ac:dyDescent="0.3">
      <c r="A62" s="4" t="s">
        <v>54</v>
      </c>
      <c r="B62" s="5">
        <v>75</v>
      </c>
    </row>
    <row r="63" spans="1:2" ht="15.75" thickBot="1" x14ac:dyDescent="0.3">
      <c r="A63" s="4" t="s">
        <v>55</v>
      </c>
      <c r="B63" s="5">
        <v>90</v>
      </c>
    </row>
    <row r="64" spans="1:2" ht="15.75" thickBot="1" x14ac:dyDescent="0.3">
      <c r="A64" s="4" t="s">
        <v>56</v>
      </c>
      <c r="B64" s="5">
        <v>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workbookViewId="0">
      <selection activeCell="A13" sqref="A1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924AE-DB0F-4B9F-A940-E1DACFFE0AFB}">
  <dimension ref="A1:M45"/>
  <sheetViews>
    <sheetView topLeftCell="A19" workbookViewId="0">
      <selection activeCell="E24" sqref="E24"/>
    </sheetView>
  </sheetViews>
  <sheetFormatPr defaultRowHeight="15" x14ac:dyDescent="0.25"/>
  <cols>
    <col min="1" max="1" width="21.7109375" customWidth="1"/>
    <col min="2" max="3" width="13.5703125" customWidth="1"/>
    <col min="4" max="4" width="18" customWidth="1"/>
    <col min="5" max="5" width="14.140625" customWidth="1"/>
    <col min="6" max="6" width="23.5703125" customWidth="1"/>
    <col min="7" max="7" width="0.28515625" customWidth="1"/>
    <col min="8" max="8" width="12.5703125" bestFit="1" customWidth="1"/>
    <col min="9" max="9" width="19.28515625" bestFit="1" customWidth="1"/>
    <col min="11" max="11" width="17.7109375" customWidth="1"/>
    <col min="13" max="13" width="17.85546875" customWidth="1"/>
  </cols>
  <sheetData>
    <row r="1" spans="1:13" ht="15.75" thickBot="1" x14ac:dyDescent="0.3"/>
    <row r="2" spans="1:13" ht="15.75" thickBot="1" x14ac:dyDescent="0.3">
      <c r="A2" s="6" t="s">
        <v>1</v>
      </c>
      <c r="B2" s="3" t="s">
        <v>2</v>
      </c>
      <c r="C2" t="s">
        <v>57</v>
      </c>
      <c r="D2" t="s">
        <v>58</v>
      </c>
      <c r="E2" t="s">
        <v>59</v>
      </c>
      <c r="F2" t="s">
        <v>60</v>
      </c>
      <c r="I2" s="7" t="s">
        <v>61</v>
      </c>
      <c r="J2" s="7"/>
    </row>
    <row r="3" spans="1:13" ht="15.75" thickBot="1" x14ac:dyDescent="0.3">
      <c r="A3" s="8" t="s">
        <v>3</v>
      </c>
      <c r="B3" s="5">
        <v>1000</v>
      </c>
      <c r="C3" s="9">
        <v>44947</v>
      </c>
      <c r="D3">
        <v>14</v>
      </c>
      <c r="E3">
        <f>Table1[[#This Row],[Sales Amount]]*Table1[[#This Row],[Stock Level]]</f>
        <v>14000</v>
      </c>
      <c r="F3">
        <f>Table1[[#This Row],[Sales Amount]]-(Table1[[#This Row],[Sales Amount]]*0.1)</f>
        <v>900</v>
      </c>
      <c r="G3" t="s">
        <v>62</v>
      </c>
    </row>
    <row r="4" spans="1:13" ht="15.75" thickBot="1" x14ac:dyDescent="0.3">
      <c r="A4" s="8" t="s">
        <v>4</v>
      </c>
      <c r="B4" s="5">
        <v>500</v>
      </c>
      <c r="C4" s="9">
        <v>44977</v>
      </c>
      <c r="D4">
        <v>6</v>
      </c>
      <c r="E4">
        <f>Table1[[#This Row],[Sales Amount]]*Table1[[#This Row],[Stock Level]]</f>
        <v>3000</v>
      </c>
      <c r="F4">
        <f>Table1[[#This Row],[Sales Amount]]-(Table1[[#This Row],[Sales Amount]]*0.1)</f>
        <v>450</v>
      </c>
      <c r="I4" t="s">
        <v>63</v>
      </c>
      <c r="J4" t="s">
        <v>64</v>
      </c>
      <c r="K4" t="s">
        <v>65</v>
      </c>
    </row>
    <row r="5" spans="1:13" ht="15.75" thickBot="1" x14ac:dyDescent="0.3">
      <c r="A5" s="8" t="s">
        <v>3</v>
      </c>
      <c r="B5" s="5">
        <v>1500</v>
      </c>
      <c r="C5" s="9">
        <v>45003</v>
      </c>
      <c r="D5">
        <v>9</v>
      </c>
      <c r="E5">
        <f>Table1[[#This Row],[Sales Amount]]*Table1[[#This Row],[Stock Level]]</f>
        <v>13500</v>
      </c>
      <c r="F5">
        <f>Table1[[#This Row],[Sales Amount]]-(Table1[[#This Row],[Sales Amount]]*0.1)</f>
        <v>1350</v>
      </c>
      <c r="J5" s="10" t="s">
        <v>5</v>
      </c>
      <c r="K5">
        <v>1500</v>
      </c>
    </row>
    <row r="6" spans="1:13" ht="15.75" thickBot="1" x14ac:dyDescent="0.3">
      <c r="A6" s="8" t="s">
        <v>5</v>
      </c>
      <c r="B6" s="5">
        <v>300</v>
      </c>
      <c r="C6" s="9">
        <v>45264</v>
      </c>
      <c r="F6">
        <f>Table1[[#This Row],[Sales Amount]]-(Table1[[#This Row],[Sales Amount]]*0.1)</f>
        <v>270</v>
      </c>
      <c r="J6" s="10" t="s">
        <v>4</v>
      </c>
      <c r="K6">
        <v>3350</v>
      </c>
    </row>
    <row r="7" spans="1:13" ht="15.75" thickBot="1" x14ac:dyDescent="0.3">
      <c r="A7" s="8" t="s">
        <v>4</v>
      </c>
      <c r="B7" s="5">
        <v>700</v>
      </c>
      <c r="C7" s="9">
        <v>44947</v>
      </c>
      <c r="F7">
        <f>Table1[[#This Row],[Sales Amount]]-(Table1[[#This Row],[Sales Amount]]*0.1)</f>
        <v>630</v>
      </c>
      <c r="J7" s="10" t="s">
        <v>3</v>
      </c>
      <c r="K7">
        <v>7000</v>
      </c>
    </row>
    <row r="8" spans="1:13" ht="15.75" thickBot="1" x14ac:dyDescent="0.3">
      <c r="A8" s="8" t="s">
        <v>5</v>
      </c>
      <c r="B8" s="5">
        <v>200</v>
      </c>
      <c r="C8" s="9">
        <v>44977</v>
      </c>
      <c r="F8">
        <f>Table1[[#This Row],[Sales Amount]]-(Table1[[#This Row],[Sales Amount]]*0.1)</f>
        <v>180</v>
      </c>
      <c r="J8" s="10" t="s">
        <v>66</v>
      </c>
      <c r="K8">
        <v>11850</v>
      </c>
    </row>
    <row r="9" spans="1:13" ht="15.75" thickBot="1" x14ac:dyDescent="0.3">
      <c r="A9" s="8" t="s">
        <v>3</v>
      </c>
      <c r="B9" s="5">
        <v>1200</v>
      </c>
      <c r="C9" s="9">
        <v>45003</v>
      </c>
      <c r="F9">
        <f>Table1[[#This Row],[Sales Amount]]-(Table1[[#This Row],[Sales Amount]]*0.1)</f>
        <v>1080</v>
      </c>
    </row>
    <row r="10" spans="1:13" ht="15.75" thickBot="1" x14ac:dyDescent="0.3">
      <c r="A10" s="8" t="s">
        <v>4</v>
      </c>
      <c r="B10" s="5">
        <v>800</v>
      </c>
      <c r="C10" s="9">
        <v>45264</v>
      </c>
      <c r="F10">
        <f>Table1[[#This Row],[Sales Amount]]-(Table1[[#This Row],[Sales Amount]]*0.1)</f>
        <v>720</v>
      </c>
      <c r="J10" t="s">
        <v>67</v>
      </c>
    </row>
    <row r="11" spans="1:13" ht="15.75" thickBot="1" x14ac:dyDescent="0.3">
      <c r="A11" s="8" t="s">
        <v>3</v>
      </c>
      <c r="B11" s="5">
        <v>1100</v>
      </c>
      <c r="C11" s="9">
        <v>44947</v>
      </c>
      <c r="F11">
        <f>Table1[[#This Row],[Sales Amount]]-(Table1[[#This Row],[Sales Amount]]*0.1)</f>
        <v>990</v>
      </c>
    </row>
    <row r="12" spans="1:13" ht="15.75" thickBot="1" x14ac:dyDescent="0.3">
      <c r="A12" s="8" t="s">
        <v>5</v>
      </c>
      <c r="B12" s="5">
        <v>400</v>
      </c>
      <c r="C12" s="9">
        <v>44977</v>
      </c>
      <c r="F12">
        <f>Table1[[#This Row],[Sales Amount]]-(Table1[[#This Row],[Sales Amount]]*0.1)</f>
        <v>360</v>
      </c>
    </row>
    <row r="13" spans="1:13" ht="15.75" thickBot="1" x14ac:dyDescent="0.3">
      <c r="A13" s="8" t="s">
        <v>5</v>
      </c>
      <c r="B13" s="5">
        <v>250</v>
      </c>
      <c r="C13" s="9">
        <v>45003</v>
      </c>
      <c r="F13">
        <f>Table1[[#This Row],[Sales Amount]]-(Table1[[#This Row],[Sales Amount]]*0.1)</f>
        <v>225</v>
      </c>
      <c r="I13" t="s">
        <v>68</v>
      </c>
    </row>
    <row r="14" spans="1:13" ht="15.75" thickBot="1" x14ac:dyDescent="0.3">
      <c r="A14" s="8" t="s">
        <v>3</v>
      </c>
      <c r="B14" s="5">
        <v>900</v>
      </c>
      <c r="C14" s="9">
        <v>45264</v>
      </c>
      <c r="F14">
        <f>Table1[[#This Row],[Sales Amount]]-(Table1[[#This Row],[Sales Amount]]*0.1)</f>
        <v>810</v>
      </c>
      <c r="L14" t="s">
        <v>64</v>
      </c>
      <c r="M14" t="s">
        <v>65</v>
      </c>
    </row>
    <row r="15" spans="1:13" ht="15.75" thickBot="1" x14ac:dyDescent="0.3">
      <c r="A15" s="8" t="s">
        <v>4</v>
      </c>
      <c r="B15" s="5">
        <v>600</v>
      </c>
      <c r="C15" s="9">
        <v>44947</v>
      </c>
      <c r="F15">
        <f>Table1[[#This Row],[Sales Amount]]-(Table1[[#This Row],[Sales Amount]]*0.1)</f>
        <v>540</v>
      </c>
      <c r="L15" s="10" t="s">
        <v>69</v>
      </c>
      <c r="M15">
        <v>3400</v>
      </c>
    </row>
    <row r="16" spans="1:13" ht="15.75" thickBot="1" x14ac:dyDescent="0.3">
      <c r="A16" s="8" t="s">
        <v>3</v>
      </c>
      <c r="B16" s="5">
        <v>1300</v>
      </c>
      <c r="C16" s="9">
        <v>44977</v>
      </c>
      <c r="F16">
        <f>Table1[[#This Row],[Sales Amount]]-(Table1[[#This Row],[Sales Amount]]*0.1)</f>
        <v>1170</v>
      </c>
      <c r="L16" s="10" t="s">
        <v>70</v>
      </c>
      <c r="M16">
        <v>2400</v>
      </c>
    </row>
    <row r="17" spans="1:13" ht="15.75" thickBot="1" x14ac:dyDescent="0.3">
      <c r="A17" s="8" t="s">
        <v>5</v>
      </c>
      <c r="B17" s="5">
        <v>350</v>
      </c>
      <c r="C17" s="9">
        <v>45003</v>
      </c>
      <c r="F17">
        <f>Table1[[#This Row],[Sales Amount]]-(Table1[[#This Row],[Sales Amount]]*0.1)</f>
        <v>315</v>
      </c>
      <c r="L17" s="10" t="s">
        <v>71</v>
      </c>
      <c r="M17">
        <v>3300</v>
      </c>
    </row>
    <row r="18" spans="1:13" ht="15.75" thickBot="1" x14ac:dyDescent="0.3">
      <c r="A18" s="8" t="s">
        <v>4</v>
      </c>
      <c r="B18" s="5">
        <v>750</v>
      </c>
      <c r="C18" s="9">
        <v>45264</v>
      </c>
      <c r="F18">
        <f>Table1[[#This Row],[Sales Amount]]-(Table1[[#This Row],[Sales Amount]]*0.1)</f>
        <v>675</v>
      </c>
      <c r="L18" s="10" t="s">
        <v>72</v>
      </c>
      <c r="M18">
        <v>2750</v>
      </c>
    </row>
    <row r="19" spans="1:13" x14ac:dyDescent="0.25">
      <c r="A19" s="11"/>
      <c r="B19" s="12"/>
      <c r="C19" s="9"/>
      <c r="E19" s="13" t="s">
        <v>73</v>
      </c>
      <c r="F19" s="13" t="s">
        <v>74</v>
      </c>
      <c r="L19" s="10" t="s">
        <v>66</v>
      </c>
      <c r="M19">
        <v>11850</v>
      </c>
    </row>
    <row r="21" spans="1:13" x14ac:dyDescent="0.25">
      <c r="I21" t="s">
        <v>75</v>
      </c>
      <c r="J21" t="s">
        <v>64</v>
      </c>
      <c r="K21" t="s">
        <v>65</v>
      </c>
    </row>
    <row r="22" spans="1:13" x14ac:dyDescent="0.25">
      <c r="J22" s="10" t="s">
        <v>5</v>
      </c>
      <c r="K22" s="14">
        <v>0.12658227848101267</v>
      </c>
    </row>
    <row r="23" spans="1:13" x14ac:dyDescent="0.25">
      <c r="A23" s="13" t="s">
        <v>76</v>
      </c>
      <c r="B23" s="13"/>
      <c r="C23" s="13"/>
      <c r="J23" s="10" t="s">
        <v>4</v>
      </c>
      <c r="K23" s="14">
        <v>0.28270042194092826</v>
      </c>
    </row>
    <row r="24" spans="1:13" x14ac:dyDescent="0.25">
      <c r="A24" s="15" t="s">
        <v>77</v>
      </c>
      <c r="C24" s="15" t="s">
        <v>73</v>
      </c>
      <c r="J24" s="10" t="s">
        <v>3</v>
      </c>
      <c r="K24" s="14">
        <v>0.59071729957805907</v>
      </c>
    </row>
    <row r="25" spans="1:13" x14ac:dyDescent="0.25">
      <c r="A25" s="16">
        <f>VLOOKUP(A3,Table1[#All],2,FALSE)</f>
        <v>1000</v>
      </c>
      <c r="B25" t="s">
        <v>78</v>
      </c>
      <c r="J25" s="10" t="s">
        <v>66</v>
      </c>
      <c r="K25" s="14">
        <v>1</v>
      </c>
    </row>
    <row r="26" spans="1:13" x14ac:dyDescent="0.25">
      <c r="A26" s="16">
        <f>VLOOKUP(A4,Table1[#All],2,FALSE)</f>
        <v>500</v>
      </c>
      <c r="B26" t="s">
        <v>79</v>
      </c>
    </row>
    <row r="27" spans="1:13" x14ac:dyDescent="0.25">
      <c r="A27" s="16">
        <f>VLOOKUP(A5,Table1[#All],2,FALSE)</f>
        <v>1000</v>
      </c>
      <c r="B27" t="s">
        <v>80</v>
      </c>
      <c r="I27" t="s">
        <v>81</v>
      </c>
      <c r="J27" t="s">
        <v>64</v>
      </c>
      <c r="K27" t="s">
        <v>65</v>
      </c>
    </row>
    <row r="28" spans="1:13" x14ac:dyDescent="0.25">
      <c r="J28" s="10" t="s">
        <v>69</v>
      </c>
      <c r="K28">
        <v>3400</v>
      </c>
    </row>
    <row r="29" spans="1:13" x14ac:dyDescent="0.25">
      <c r="J29" s="10" t="s">
        <v>70</v>
      </c>
      <c r="K29">
        <v>2400</v>
      </c>
    </row>
    <row r="30" spans="1:13" x14ac:dyDescent="0.25">
      <c r="J30" s="10" t="s">
        <v>71</v>
      </c>
      <c r="K30">
        <v>3300</v>
      </c>
    </row>
    <row r="31" spans="1:13" ht="15.75" thickBot="1" x14ac:dyDescent="0.3">
      <c r="A31" s="13" t="s">
        <v>82</v>
      </c>
      <c r="J31" s="10" t="s">
        <v>72</v>
      </c>
      <c r="K31">
        <v>2750</v>
      </c>
    </row>
    <row r="32" spans="1:13" ht="15.75" thickBot="1" x14ac:dyDescent="0.3">
      <c r="A32" s="6" t="s">
        <v>1</v>
      </c>
      <c r="B32" s="3" t="s">
        <v>2</v>
      </c>
      <c r="C32" t="s">
        <v>57</v>
      </c>
      <c r="D32" t="s">
        <v>58</v>
      </c>
      <c r="E32" s="17" t="s">
        <v>83</v>
      </c>
      <c r="F32" s="17"/>
      <c r="J32" s="10" t="s">
        <v>66</v>
      </c>
      <c r="K32">
        <v>11850</v>
      </c>
    </row>
    <row r="33" spans="1:6" ht="15.75" thickBot="1" x14ac:dyDescent="0.3">
      <c r="A33" s="8" t="s">
        <v>3</v>
      </c>
      <c r="B33" s="5">
        <v>1000</v>
      </c>
      <c r="C33" s="9">
        <v>44947</v>
      </c>
      <c r="D33">
        <v>14</v>
      </c>
      <c r="E33" s="17" t="s">
        <v>58</v>
      </c>
      <c r="F33" s="17"/>
    </row>
    <row r="34" spans="1:6" x14ac:dyDescent="0.25">
      <c r="E34" s="17" t="s">
        <v>84</v>
      </c>
      <c r="F34" s="17"/>
    </row>
    <row r="36" spans="1:6" ht="15.75" thickBot="1" x14ac:dyDescent="0.3"/>
    <row r="37" spans="1:6" ht="15.75" thickBot="1" x14ac:dyDescent="0.3">
      <c r="A37" s="6" t="s">
        <v>1</v>
      </c>
      <c r="B37" s="3" t="s">
        <v>2</v>
      </c>
      <c r="C37" t="s">
        <v>57</v>
      </c>
      <c r="D37" t="s">
        <v>58</v>
      </c>
      <c r="E37" s="17" t="s">
        <v>83</v>
      </c>
      <c r="F37" s="17"/>
    </row>
    <row r="38" spans="1:6" ht="15.75" thickBot="1" x14ac:dyDescent="0.3">
      <c r="A38" s="8" t="s">
        <v>4</v>
      </c>
      <c r="B38" s="5">
        <v>500</v>
      </c>
      <c r="C38" s="9">
        <v>44977</v>
      </c>
      <c r="D38">
        <v>6</v>
      </c>
      <c r="E38" s="17" t="s">
        <v>58</v>
      </c>
      <c r="F38" s="17"/>
    </row>
    <row r="39" spans="1:6" ht="15.75" thickBot="1" x14ac:dyDescent="0.3">
      <c r="A39" s="8" t="s">
        <v>3</v>
      </c>
      <c r="B39" s="5">
        <v>1500</v>
      </c>
      <c r="C39" s="9">
        <v>45003</v>
      </c>
      <c r="D39">
        <v>9</v>
      </c>
      <c r="E39" s="17" t="s">
        <v>85</v>
      </c>
      <c r="F39" s="17"/>
    </row>
    <row r="42" spans="1:6" x14ac:dyDescent="0.25">
      <c r="A42" s="13" t="s">
        <v>86</v>
      </c>
    </row>
    <row r="43" spans="1:6" x14ac:dyDescent="0.25">
      <c r="A43" t="s">
        <v>87</v>
      </c>
      <c r="D43">
        <f>COUNTIF(Table1[[#All],[Sales Amount]],"&gt;100")</f>
        <v>16</v>
      </c>
    </row>
    <row r="44" spans="1:6" x14ac:dyDescent="0.25">
      <c r="A44" t="s">
        <v>88</v>
      </c>
      <c r="D44">
        <f>COUNTIF(Table1[[#All],[Sales Amount]],"&gt;500")</f>
        <v>10</v>
      </c>
    </row>
    <row r="45" spans="1:6" x14ac:dyDescent="0.25">
      <c r="A45" t="s">
        <v>89</v>
      </c>
      <c r="D45">
        <f>COUNTIF(Table1[[#All],[Sales Amount]],"&gt;=1500")</f>
        <v>1</v>
      </c>
    </row>
  </sheetData>
  <pageMargins left="0.7" right="0.7" top="0.75" bottom="0.75" header="0.3" footer="0.3"/>
  <drawing r:id="rId5"/>
  <tableParts count="1">
    <tablePart r:id="rId6"/>
  </tableParts>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6D67F-2FBB-4434-A423-5D461FE312AB}">
  <dimension ref="B2:Q31"/>
  <sheetViews>
    <sheetView workbookViewId="0">
      <selection activeCell="H14" sqref="H14:J14"/>
    </sheetView>
  </sheetViews>
  <sheetFormatPr defaultRowHeight="15" x14ac:dyDescent="0.25"/>
  <cols>
    <col min="2" max="2" width="13.140625" customWidth="1"/>
    <col min="3" max="3" width="16.28515625" customWidth="1"/>
    <col min="4" max="4" width="12.7109375" customWidth="1"/>
    <col min="5" max="5" width="10.42578125" customWidth="1"/>
    <col min="8" max="8" width="12.5703125" bestFit="1" customWidth="1"/>
    <col min="9" max="9" width="19.5703125" bestFit="1" customWidth="1"/>
    <col min="13" max="13" width="16.28515625" customWidth="1"/>
    <col min="14" max="14" width="11.7109375" customWidth="1"/>
  </cols>
  <sheetData>
    <row r="2" spans="2:13" x14ac:dyDescent="0.25">
      <c r="H2" s="13" t="s">
        <v>90</v>
      </c>
      <c r="I2" s="13"/>
    </row>
    <row r="3" spans="2:13" ht="15.75" thickBot="1" x14ac:dyDescent="0.3"/>
    <row r="4" spans="2:13" ht="15.75" thickBot="1" x14ac:dyDescent="0.3">
      <c r="B4" s="18"/>
      <c r="C4" s="18"/>
      <c r="D4" s="19"/>
      <c r="H4" t="s">
        <v>91</v>
      </c>
      <c r="J4" t="s">
        <v>92</v>
      </c>
      <c r="M4" t="str">
        <f>VLOOKUP(B15,Table3[#All],3,FALSE)</f>
        <v>HR</v>
      </c>
    </row>
    <row r="5" spans="2:13" ht="15.75" thickBot="1" x14ac:dyDescent="0.3">
      <c r="B5" s="20"/>
      <c r="C5" s="20"/>
      <c r="D5" s="21"/>
      <c r="J5" t="s">
        <v>93</v>
      </c>
      <c r="M5" t="str">
        <f>VLOOKUP(B16,Table3[#All],3,FALSE)</f>
        <v>IT</v>
      </c>
    </row>
    <row r="6" spans="2:13" ht="15.75" thickBot="1" x14ac:dyDescent="0.3">
      <c r="B6" s="20"/>
      <c r="C6" s="20"/>
      <c r="D6" s="21"/>
      <c r="J6" t="s">
        <v>94</v>
      </c>
      <c r="M6" t="str">
        <f>VLOOKUP(B17,Table3[#All],3,FALSE)</f>
        <v>Marketing</v>
      </c>
    </row>
    <row r="7" spans="2:13" ht="15.75" thickBot="1" x14ac:dyDescent="0.3">
      <c r="B7" s="20"/>
      <c r="C7" s="20"/>
      <c r="D7" s="21"/>
      <c r="J7" t="s">
        <v>95</v>
      </c>
      <c r="M7" t="str">
        <f>VLOOKUP(B18,Table3[#All],3,FALSE)</f>
        <v>Sales</v>
      </c>
    </row>
    <row r="8" spans="2:13" ht="15.75" thickBot="1" x14ac:dyDescent="0.3">
      <c r="B8" s="20"/>
      <c r="C8" s="20"/>
      <c r="D8" s="21"/>
      <c r="J8" t="s">
        <v>96</v>
      </c>
      <c r="M8" t="str">
        <f>VLOOKUP(B19,Table3[#All],3,FALSE)</f>
        <v>IT</v>
      </c>
    </row>
    <row r="9" spans="2:13" ht="15.75" thickBot="1" x14ac:dyDescent="0.3">
      <c r="B9" s="20"/>
      <c r="C9" s="20"/>
      <c r="D9" s="21"/>
    </row>
    <row r="10" spans="2:13" ht="15.75" thickBot="1" x14ac:dyDescent="0.3">
      <c r="B10" s="20"/>
      <c r="C10" s="20"/>
      <c r="D10" s="21"/>
    </row>
    <row r="11" spans="2:13" ht="15.75" thickBot="1" x14ac:dyDescent="0.3">
      <c r="B11" s="20"/>
      <c r="C11" s="20" t="s">
        <v>97</v>
      </c>
      <c r="D11" s="21"/>
    </row>
    <row r="12" spans="2:13" x14ac:dyDescent="0.25">
      <c r="B12" s="22"/>
      <c r="C12" s="22"/>
      <c r="D12" s="23"/>
    </row>
    <row r="13" spans="2:13" x14ac:dyDescent="0.25">
      <c r="B13" t="s">
        <v>7</v>
      </c>
      <c r="C13" t="s">
        <v>8</v>
      </c>
      <c r="D13" t="s">
        <v>9</v>
      </c>
      <c r="E13" t="s">
        <v>98</v>
      </c>
      <c r="H13" s="13" t="s">
        <v>99</v>
      </c>
      <c r="I13" s="13"/>
      <c r="J13" s="13"/>
    </row>
    <row r="14" spans="2:13" x14ac:dyDescent="0.25">
      <c r="B14" t="s">
        <v>10</v>
      </c>
      <c r="C14" t="s">
        <v>11</v>
      </c>
      <c r="D14" t="s">
        <v>12</v>
      </c>
      <c r="E14" s="9">
        <v>45333</v>
      </c>
      <c r="H14" t="s">
        <v>100</v>
      </c>
      <c r="M14" t="s">
        <v>101</v>
      </c>
    </row>
    <row r="15" spans="2:13" x14ac:dyDescent="0.25">
      <c r="B15" t="s">
        <v>13</v>
      </c>
      <c r="C15" t="s">
        <v>14</v>
      </c>
      <c r="D15" t="s">
        <v>15</v>
      </c>
      <c r="E15" s="9">
        <v>44266</v>
      </c>
      <c r="H15" t="s">
        <v>63</v>
      </c>
      <c r="M15" t="s">
        <v>98</v>
      </c>
    </row>
    <row r="16" spans="2:13" x14ac:dyDescent="0.25">
      <c r="B16" t="s">
        <v>16</v>
      </c>
      <c r="C16" t="s">
        <v>17</v>
      </c>
      <c r="D16" t="s">
        <v>18</v>
      </c>
      <c r="E16" s="9">
        <v>45241</v>
      </c>
      <c r="H16" t="s">
        <v>7</v>
      </c>
      <c r="I16" t="s">
        <v>8</v>
      </c>
      <c r="J16" t="s">
        <v>9</v>
      </c>
      <c r="M16" t="s">
        <v>102</v>
      </c>
    </row>
    <row r="17" spans="2:17" x14ac:dyDescent="0.25">
      <c r="B17" t="s">
        <v>19</v>
      </c>
      <c r="C17" t="s">
        <v>20</v>
      </c>
      <c r="D17" t="s">
        <v>21</v>
      </c>
      <c r="E17" s="9">
        <v>44684</v>
      </c>
      <c r="H17" t="s">
        <v>10</v>
      </c>
      <c r="I17" t="s">
        <v>11</v>
      </c>
      <c r="J17" t="s">
        <v>12</v>
      </c>
      <c r="K17" s="9"/>
      <c r="Q17" s="24" t="s">
        <v>103</v>
      </c>
    </row>
    <row r="18" spans="2:17" x14ac:dyDescent="0.25">
      <c r="B18" t="s">
        <v>22</v>
      </c>
      <c r="C18" t="s">
        <v>23</v>
      </c>
      <c r="D18" t="s">
        <v>12</v>
      </c>
      <c r="E18" s="9">
        <v>45333</v>
      </c>
      <c r="H18" t="s">
        <v>22</v>
      </c>
      <c r="I18" t="s">
        <v>23</v>
      </c>
      <c r="J18" t="s">
        <v>12</v>
      </c>
      <c r="K18" s="9"/>
    </row>
    <row r="19" spans="2:17" x14ac:dyDescent="0.25">
      <c r="B19" t="s">
        <v>24</v>
      </c>
      <c r="C19" t="s">
        <v>25</v>
      </c>
      <c r="D19" t="s">
        <v>18</v>
      </c>
      <c r="E19" s="9">
        <v>44266</v>
      </c>
      <c r="H19" t="s">
        <v>28</v>
      </c>
      <c r="I19" t="s">
        <v>29</v>
      </c>
      <c r="J19" t="s">
        <v>21</v>
      </c>
      <c r="K19" s="9"/>
    </row>
    <row r="20" spans="2:17" x14ac:dyDescent="0.25">
      <c r="B20" t="s">
        <v>26</v>
      </c>
      <c r="C20" t="s">
        <v>27</v>
      </c>
      <c r="D20" t="s">
        <v>15</v>
      </c>
      <c r="E20" s="9">
        <v>45241</v>
      </c>
    </row>
    <row r="21" spans="2:17" x14ac:dyDescent="0.25">
      <c r="B21" t="s">
        <v>28</v>
      </c>
      <c r="C21" t="s">
        <v>29</v>
      </c>
      <c r="D21" t="s">
        <v>21</v>
      </c>
      <c r="E21" s="9">
        <v>45415</v>
      </c>
    </row>
    <row r="24" spans="2:17" x14ac:dyDescent="0.25">
      <c r="H24" s="13" t="s">
        <v>104</v>
      </c>
    </row>
    <row r="26" spans="2:17" x14ac:dyDescent="0.25">
      <c r="H26" t="s">
        <v>64</v>
      </c>
      <c r="I26" t="s">
        <v>105</v>
      </c>
    </row>
    <row r="27" spans="2:17" x14ac:dyDescent="0.25">
      <c r="H27" s="10" t="s">
        <v>15</v>
      </c>
      <c r="I27">
        <v>2</v>
      </c>
    </row>
    <row r="28" spans="2:17" x14ac:dyDescent="0.25">
      <c r="H28" s="10" t="s">
        <v>18</v>
      </c>
      <c r="I28">
        <v>2</v>
      </c>
    </row>
    <row r="29" spans="2:17" x14ac:dyDescent="0.25">
      <c r="H29" s="10" t="s">
        <v>21</v>
      </c>
      <c r="I29">
        <v>2</v>
      </c>
    </row>
    <row r="30" spans="2:17" x14ac:dyDescent="0.25">
      <c r="H30" s="10" t="s">
        <v>12</v>
      </c>
      <c r="I30">
        <v>2</v>
      </c>
    </row>
    <row r="31" spans="2:17" x14ac:dyDescent="0.25">
      <c r="H31" s="10" t="s">
        <v>66</v>
      </c>
      <c r="I31">
        <v>8</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E9D8B-53DF-49B4-8463-08FF98D6658C}">
  <dimension ref="B2:Q39"/>
  <sheetViews>
    <sheetView workbookViewId="0">
      <selection activeCell="D11" sqref="D11"/>
    </sheetView>
  </sheetViews>
  <sheetFormatPr defaultRowHeight="15" x14ac:dyDescent="0.25"/>
  <cols>
    <col min="2" max="2" width="14.7109375" bestFit="1" customWidth="1"/>
    <col min="3" max="3" width="16.140625" bestFit="1" customWidth="1"/>
    <col min="4" max="4" width="11.5703125" bestFit="1" customWidth="1"/>
    <col min="5" max="5" width="16.140625" bestFit="1" customWidth="1"/>
    <col min="6" max="6" width="20.5703125" bestFit="1" customWidth="1"/>
    <col min="9" max="9" width="17.85546875" customWidth="1"/>
    <col min="13" max="13" width="8" bestFit="1" customWidth="1"/>
    <col min="14" max="14" width="8.5703125" bestFit="1" customWidth="1"/>
    <col min="15" max="15" width="16.140625" bestFit="1" customWidth="1"/>
    <col min="16" max="16" width="20.5703125" bestFit="1" customWidth="1"/>
    <col min="17" max="17" width="18" customWidth="1"/>
  </cols>
  <sheetData>
    <row r="2" spans="2:17" ht="15.75" thickBot="1" x14ac:dyDescent="0.3">
      <c r="B2" s="25" t="s">
        <v>31</v>
      </c>
      <c r="C2" s="26" t="s">
        <v>32</v>
      </c>
      <c r="D2" s="26" t="s">
        <v>33</v>
      </c>
      <c r="E2" s="25" t="s">
        <v>106</v>
      </c>
      <c r="F2" s="25" t="s">
        <v>107</v>
      </c>
    </row>
    <row r="3" spans="2:17" ht="15.75" thickBot="1" x14ac:dyDescent="0.3">
      <c r="B3" s="8" t="s">
        <v>34</v>
      </c>
      <c r="C3" s="4">
        <v>1200</v>
      </c>
      <c r="D3" s="4" t="s">
        <v>35</v>
      </c>
      <c r="E3" t="s">
        <v>108</v>
      </c>
      <c r="F3" t="e">
        <f ca="1">_xlfn.CONCAT(Table4[[#This Row],[Customer Name]]," ",Table4[[#This Row],[Surname ]])</f>
        <v>#NAME?</v>
      </c>
      <c r="I3" s="27"/>
      <c r="J3" s="27"/>
      <c r="K3" s="27"/>
    </row>
    <row r="4" spans="2:17" ht="15.75" thickBot="1" x14ac:dyDescent="0.3">
      <c r="B4" s="8" t="s">
        <v>36</v>
      </c>
      <c r="C4" s="4">
        <v>850</v>
      </c>
      <c r="D4" s="4" t="s">
        <v>37</v>
      </c>
      <c r="E4" t="s">
        <v>109</v>
      </c>
      <c r="F4" t="e">
        <f ca="1">_xlfn.CONCAT(Table4[[#This Row],[Customer Name]]," ",Table4[[#This Row],[Surname ]])</f>
        <v>#NAME?</v>
      </c>
    </row>
    <row r="5" spans="2:17" ht="15.75" thickBot="1" x14ac:dyDescent="0.3">
      <c r="B5" s="8" t="s">
        <v>38</v>
      </c>
      <c r="C5" s="4">
        <v>650</v>
      </c>
      <c r="D5" s="4" t="s">
        <v>39</v>
      </c>
      <c r="E5" t="s">
        <v>110</v>
      </c>
      <c r="F5" t="e">
        <f ca="1">_xlfn.CONCAT(Table4[[#This Row],[Customer Name]]," ",Table4[[#This Row],[Surname ]])</f>
        <v>#NAME?</v>
      </c>
      <c r="I5" s="13" t="s">
        <v>111</v>
      </c>
      <c r="J5" s="13"/>
    </row>
    <row r="6" spans="2:17" ht="29.25" thickBot="1" x14ac:dyDescent="0.3">
      <c r="B6" s="8" t="s">
        <v>40</v>
      </c>
      <c r="C6" s="4">
        <v>1400</v>
      </c>
      <c r="D6" s="4" t="s">
        <v>41</v>
      </c>
      <c r="E6" t="s">
        <v>112</v>
      </c>
      <c r="F6" t="e">
        <f ca="1">_xlfn.CONCAT(Table4[[#This Row],[Customer Name]]," ",Table4[[#This Row],[Surname ]])</f>
        <v>#NAME?</v>
      </c>
      <c r="Q6" s="13" t="s">
        <v>83</v>
      </c>
    </row>
    <row r="7" spans="2:17" ht="43.5" thickBot="1" x14ac:dyDescent="0.3">
      <c r="B7" s="8" t="s">
        <v>42</v>
      </c>
      <c r="C7" s="4">
        <v>950</v>
      </c>
      <c r="D7" s="4" t="s">
        <v>37</v>
      </c>
      <c r="E7" t="s">
        <v>113</v>
      </c>
      <c r="F7" t="e">
        <f ca="1">_xlfn.CONCAT(Table4[[#This Row],[Customer Name]]," ",Table4[[#This Row],[Surname ]])</f>
        <v>#NAME?</v>
      </c>
      <c r="H7" t="s">
        <v>63</v>
      </c>
      <c r="I7" t="s">
        <v>114</v>
      </c>
      <c r="L7" t="s">
        <v>115</v>
      </c>
      <c r="M7" s="26" t="s">
        <v>32</v>
      </c>
      <c r="N7" s="26" t="s">
        <v>33</v>
      </c>
      <c r="O7" s="25" t="s">
        <v>106</v>
      </c>
      <c r="P7" s="25" t="s">
        <v>107</v>
      </c>
      <c r="Q7" s="13" t="s">
        <v>32</v>
      </c>
    </row>
    <row r="8" spans="2:17" ht="29.25" thickBot="1" x14ac:dyDescent="0.3">
      <c r="B8" s="8" t="s">
        <v>43</v>
      </c>
      <c r="C8" s="4">
        <v>1100</v>
      </c>
      <c r="D8" s="4" t="s">
        <v>39</v>
      </c>
      <c r="E8" t="s">
        <v>116</v>
      </c>
      <c r="F8" t="e">
        <f ca="1">_xlfn.CONCAT(Table4[[#This Row],[Customer Name]]," ",Table4[[#This Row],[Surname ]])</f>
        <v>#NAME?</v>
      </c>
      <c r="I8" s="26" t="s">
        <v>33</v>
      </c>
      <c r="M8" s="4">
        <v>1200</v>
      </c>
      <c r="N8" s="4" t="s">
        <v>35</v>
      </c>
      <c r="O8" t="s">
        <v>108</v>
      </c>
      <c r="P8" t="s">
        <v>117</v>
      </c>
      <c r="Q8" s="13" t="s">
        <v>118</v>
      </c>
    </row>
    <row r="9" spans="2:17" ht="43.5" thickBot="1" x14ac:dyDescent="0.3">
      <c r="B9" s="8" t="s">
        <v>44</v>
      </c>
      <c r="C9" s="4">
        <v>750</v>
      </c>
      <c r="D9" s="4" t="s">
        <v>35</v>
      </c>
      <c r="E9" t="s">
        <v>119</v>
      </c>
      <c r="F9" t="e">
        <f ca="1">_xlfn.CONCAT(Table4[[#This Row],[Customer Name]]," ",Table4[[#This Row],[Surname ]])</f>
        <v>#NAME?</v>
      </c>
      <c r="I9" s="4" t="s">
        <v>35</v>
      </c>
      <c r="M9" s="4">
        <v>1400</v>
      </c>
      <c r="N9" s="4" t="s">
        <v>41</v>
      </c>
      <c r="O9" t="s">
        <v>112</v>
      </c>
      <c r="P9" t="s">
        <v>120</v>
      </c>
    </row>
    <row r="10" spans="2:17" ht="29.25" thickBot="1" x14ac:dyDescent="0.3">
      <c r="B10" s="11" t="s">
        <v>45</v>
      </c>
      <c r="C10" s="28">
        <v>1250</v>
      </c>
      <c r="D10" s="28" t="s">
        <v>41</v>
      </c>
      <c r="E10" t="s">
        <v>121</v>
      </c>
      <c r="F10" t="e">
        <f ca="1">_xlfn.CONCAT(Table4[[#This Row],[Customer Name]]," ",Table4[[#This Row],[Surname ]])</f>
        <v>#NAME?</v>
      </c>
      <c r="I10" s="4" t="s">
        <v>37</v>
      </c>
      <c r="M10" s="4">
        <v>1100</v>
      </c>
      <c r="N10" s="4" t="s">
        <v>39</v>
      </c>
      <c r="O10" t="s">
        <v>116</v>
      </c>
      <c r="P10" t="s">
        <v>122</v>
      </c>
    </row>
    <row r="11" spans="2:17" ht="43.5" thickBot="1" x14ac:dyDescent="0.3">
      <c r="B11" s="11"/>
      <c r="C11" s="28"/>
      <c r="D11" s="28"/>
      <c r="F11" s="13" t="s">
        <v>123</v>
      </c>
      <c r="I11" s="4" t="s">
        <v>39</v>
      </c>
      <c r="M11" s="28">
        <v>1250</v>
      </c>
      <c r="N11" s="28" t="s">
        <v>41</v>
      </c>
      <c r="O11" t="s">
        <v>121</v>
      </c>
      <c r="P11" t="s">
        <v>124</v>
      </c>
    </row>
    <row r="12" spans="2:17" ht="15.75" thickBot="1" x14ac:dyDescent="0.3">
      <c r="I12" s="4" t="s">
        <v>41</v>
      </c>
    </row>
    <row r="13" spans="2:17" x14ac:dyDescent="0.25">
      <c r="I13" s="28"/>
    </row>
    <row r="15" spans="2:17" x14ac:dyDescent="0.25">
      <c r="B15" s="13" t="s">
        <v>125</v>
      </c>
      <c r="C15" s="13"/>
      <c r="D15" s="13"/>
      <c r="E15" s="13"/>
    </row>
    <row r="17" spans="2:12" x14ac:dyDescent="0.25">
      <c r="B17" t="s">
        <v>126</v>
      </c>
      <c r="L17" t="str">
        <f>IF(VLOOKUP(B5,B3:C10,2,FALSE)&gt;1000,"Gold Member",IF(760&lt;VLOOKUP(B5,B3:C10,2,FALSE)&lt;1000,"Silver",IF(VLOOKUP(B5,B3:C10,2,FALSE)&lt;760,"Bronze,""Exit")))</f>
        <v>Bronze,"Exit</v>
      </c>
    </row>
    <row r="18" spans="2:12" x14ac:dyDescent="0.25">
      <c r="B18" t="s">
        <v>127</v>
      </c>
      <c r="L18" t="str">
        <f>IF(VLOOKUP(B6,B3:C10,2,FALSE)&gt;1000,"Gold Member",IF(760&lt;VLOOKUP(B6,B3:C10,2,FALSE)&lt;1000,"Silver",IF(VLOOKUP(B6,B3:C10,2,FALSE)&lt;760,"Bronze,""Exit")))</f>
        <v>Gold Member</v>
      </c>
    </row>
    <row r="19" spans="2:12" x14ac:dyDescent="0.25">
      <c r="B19" t="s">
        <v>128</v>
      </c>
      <c r="L19" t="str">
        <f>IF(VLOOKUP(B9,B3:C10,2,FALSE)&gt;1000,"Gold Member",IF(760&lt;VLOOKUP(B9,B3:C10,2,FALSE)&lt;1000,"Silver",IF(VLOOKUP(B9,B3:C10,2,FALSE)&lt;760,"Bronze,""Exit")))</f>
        <v>Bronze,"Exit</v>
      </c>
    </row>
    <row r="20" spans="2:12" x14ac:dyDescent="0.25">
      <c r="B20" s="29" t="s">
        <v>129</v>
      </c>
      <c r="C20" s="29"/>
      <c r="D20" s="29"/>
      <c r="E20" s="29"/>
      <c r="F20" s="29"/>
      <c r="G20" s="29"/>
    </row>
    <row r="23" spans="2:12" x14ac:dyDescent="0.25">
      <c r="B23" s="13" t="s">
        <v>130</v>
      </c>
      <c r="C23" s="13"/>
    </row>
    <row r="24" spans="2:12" x14ac:dyDescent="0.25">
      <c r="B24" t="s">
        <v>64</v>
      </c>
      <c r="C24" t="s">
        <v>131</v>
      </c>
    </row>
    <row r="25" spans="2:12" x14ac:dyDescent="0.25">
      <c r="B25" s="10" t="s">
        <v>39</v>
      </c>
      <c r="C25">
        <v>1750</v>
      </c>
    </row>
    <row r="26" spans="2:12" x14ac:dyDescent="0.25">
      <c r="B26" s="30" t="s">
        <v>132</v>
      </c>
      <c r="C26">
        <v>650</v>
      </c>
    </row>
    <row r="27" spans="2:12" x14ac:dyDescent="0.25">
      <c r="B27" s="30" t="s">
        <v>122</v>
      </c>
      <c r="C27">
        <v>1100</v>
      </c>
    </row>
    <row r="28" spans="2:12" x14ac:dyDescent="0.25">
      <c r="B28" s="10" t="s">
        <v>37</v>
      </c>
      <c r="C28">
        <v>1800</v>
      </c>
    </row>
    <row r="29" spans="2:12" x14ac:dyDescent="0.25">
      <c r="B29" s="30" t="s">
        <v>133</v>
      </c>
      <c r="C29">
        <v>850</v>
      </c>
    </row>
    <row r="30" spans="2:12" x14ac:dyDescent="0.25">
      <c r="B30" s="30" t="s">
        <v>134</v>
      </c>
      <c r="C30">
        <v>950</v>
      </c>
    </row>
    <row r="31" spans="2:12" x14ac:dyDescent="0.25">
      <c r="B31" s="10" t="s">
        <v>35</v>
      </c>
      <c r="C31">
        <v>1950</v>
      </c>
    </row>
    <row r="32" spans="2:12" x14ac:dyDescent="0.25">
      <c r="B32" s="30" t="s">
        <v>117</v>
      </c>
      <c r="C32">
        <v>1200</v>
      </c>
    </row>
    <row r="33" spans="2:3" x14ac:dyDescent="0.25">
      <c r="B33" s="30" t="s">
        <v>135</v>
      </c>
      <c r="C33">
        <v>750</v>
      </c>
    </row>
    <row r="34" spans="2:3" x14ac:dyDescent="0.25">
      <c r="B34" s="10" t="s">
        <v>41</v>
      </c>
      <c r="C34">
        <v>2650</v>
      </c>
    </row>
    <row r="35" spans="2:3" x14ac:dyDescent="0.25">
      <c r="B35" s="30" t="s">
        <v>120</v>
      </c>
      <c r="C35">
        <v>1400</v>
      </c>
    </row>
    <row r="36" spans="2:3" x14ac:dyDescent="0.25">
      <c r="B36" s="30" t="s">
        <v>124</v>
      </c>
      <c r="C36">
        <v>1250</v>
      </c>
    </row>
    <row r="37" spans="2:3" x14ac:dyDescent="0.25">
      <c r="B37" s="10" t="s">
        <v>136</v>
      </c>
    </row>
    <row r="38" spans="2:3" x14ac:dyDescent="0.25">
      <c r="B38" s="30" t="s">
        <v>123</v>
      </c>
    </row>
    <row r="39" spans="2:3" x14ac:dyDescent="0.25">
      <c r="B39" s="10" t="s">
        <v>66</v>
      </c>
      <c r="C39">
        <v>8150</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16DFC-E526-4CB0-A0AE-210D39000181}">
  <dimension ref="B2:O27"/>
  <sheetViews>
    <sheetView workbookViewId="0">
      <selection activeCell="I17" sqref="I17"/>
    </sheetView>
  </sheetViews>
  <sheetFormatPr defaultRowHeight="15" x14ac:dyDescent="0.25"/>
  <cols>
    <col min="2" max="2" width="17.7109375" bestFit="1" customWidth="1"/>
    <col min="3" max="3" width="14" bestFit="1" customWidth="1"/>
    <col min="7" max="7" width="12.5703125" bestFit="1" customWidth="1"/>
    <col min="8" max="8" width="16" bestFit="1" customWidth="1"/>
  </cols>
  <sheetData>
    <row r="2" spans="2:15" x14ac:dyDescent="0.25">
      <c r="B2" s="1" t="s">
        <v>46</v>
      </c>
    </row>
    <row r="5" spans="2:15" ht="15.75" thickBot="1" x14ac:dyDescent="0.3">
      <c r="B5" s="25" t="s">
        <v>47</v>
      </c>
      <c r="C5" s="26" t="s">
        <v>48</v>
      </c>
      <c r="G5" s="13" t="s">
        <v>137</v>
      </c>
      <c r="H5" s="13"/>
      <c r="J5" s="13" t="s">
        <v>138</v>
      </c>
    </row>
    <row r="6" spans="2:15" ht="15.75" thickBot="1" x14ac:dyDescent="0.3">
      <c r="B6" s="8" t="s">
        <v>49</v>
      </c>
      <c r="C6" s="4">
        <v>78</v>
      </c>
      <c r="G6" t="s">
        <v>48</v>
      </c>
      <c r="J6" t="s">
        <v>139</v>
      </c>
      <c r="O6">
        <f>COUNTIF(Table5[[#All],[Test Score]],"&gt;70")</f>
        <v>8</v>
      </c>
    </row>
    <row r="7" spans="2:15" ht="15.75" thickBot="1" x14ac:dyDescent="0.3">
      <c r="B7" s="8" t="s">
        <v>50</v>
      </c>
      <c r="C7" s="4">
        <v>92</v>
      </c>
      <c r="G7" t="s">
        <v>140</v>
      </c>
      <c r="J7" t="s">
        <v>141</v>
      </c>
      <c r="O7">
        <f>COUNTIF(Table5[[#All],[Test Score]],"&gt;90")</f>
        <v>2</v>
      </c>
    </row>
    <row r="8" spans="2:15" ht="29.25" thickBot="1" x14ac:dyDescent="0.3">
      <c r="B8" s="8" t="s">
        <v>51</v>
      </c>
      <c r="C8" s="4">
        <v>64</v>
      </c>
      <c r="F8" s="25" t="s">
        <v>47</v>
      </c>
      <c r="G8" s="26" t="s">
        <v>48</v>
      </c>
    </row>
    <row r="9" spans="2:15" ht="15.75" thickBot="1" x14ac:dyDescent="0.3">
      <c r="B9" s="8" t="s">
        <v>52</v>
      </c>
      <c r="C9" s="4">
        <v>88</v>
      </c>
      <c r="F9" s="8" t="s">
        <v>50</v>
      </c>
      <c r="G9" s="4">
        <v>92</v>
      </c>
    </row>
    <row r="10" spans="2:15" ht="15.75" thickBot="1" x14ac:dyDescent="0.3">
      <c r="B10" s="8" t="s">
        <v>53</v>
      </c>
      <c r="C10" s="4">
        <v>71</v>
      </c>
      <c r="F10" s="8" t="s">
        <v>52</v>
      </c>
      <c r="G10" s="4">
        <v>88</v>
      </c>
    </row>
    <row r="11" spans="2:15" ht="15.75" thickBot="1" x14ac:dyDescent="0.3">
      <c r="B11" s="8" t="s">
        <v>43</v>
      </c>
      <c r="C11" s="4">
        <v>95</v>
      </c>
      <c r="F11" s="8" t="s">
        <v>43</v>
      </c>
      <c r="G11" s="4">
        <v>95</v>
      </c>
    </row>
    <row r="12" spans="2:15" ht="15.75" thickBot="1" x14ac:dyDescent="0.3">
      <c r="B12" s="8" t="s">
        <v>44</v>
      </c>
      <c r="C12" s="4">
        <v>82</v>
      </c>
      <c r="F12" s="8" t="s">
        <v>55</v>
      </c>
      <c r="G12" s="4">
        <v>90</v>
      </c>
    </row>
    <row r="13" spans="2:15" ht="15.75" thickBot="1" x14ac:dyDescent="0.3">
      <c r="B13" s="8" t="s">
        <v>54</v>
      </c>
      <c r="C13" s="4">
        <v>75</v>
      </c>
    </row>
    <row r="14" spans="2:15" ht="15.75" thickBot="1" x14ac:dyDescent="0.3">
      <c r="B14" s="8" t="s">
        <v>55</v>
      </c>
      <c r="C14" s="4">
        <v>90</v>
      </c>
    </row>
    <row r="15" spans="2:15" x14ac:dyDescent="0.25">
      <c r="B15" s="11" t="s">
        <v>56</v>
      </c>
      <c r="C15" s="28">
        <v>68</v>
      </c>
      <c r="G15" s="13" t="s">
        <v>142</v>
      </c>
      <c r="H15" s="13"/>
      <c r="I15" s="13"/>
    </row>
    <row r="16" spans="2:15" x14ac:dyDescent="0.25">
      <c r="G16" t="s">
        <v>64</v>
      </c>
      <c r="H16" t="s">
        <v>143</v>
      </c>
    </row>
    <row r="17" spans="2:8" x14ac:dyDescent="0.25">
      <c r="B17" s="13" t="s">
        <v>144</v>
      </c>
      <c r="C17">
        <f>AVERAGE(Table5[Test Score])</f>
        <v>80.3</v>
      </c>
      <c r="G17" s="10" t="s">
        <v>49</v>
      </c>
      <c r="H17">
        <v>78</v>
      </c>
    </row>
    <row r="18" spans="2:8" x14ac:dyDescent="0.25">
      <c r="G18" s="10" t="s">
        <v>50</v>
      </c>
      <c r="H18">
        <v>92</v>
      </c>
    </row>
    <row r="19" spans="2:8" x14ac:dyDescent="0.25">
      <c r="G19" s="10" t="s">
        <v>51</v>
      </c>
      <c r="H19">
        <v>64</v>
      </c>
    </row>
    <row r="20" spans="2:8" x14ac:dyDescent="0.25">
      <c r="G20" s="10" t="s">
        <v>52</v>
      </c>
      <c r="H20">
        <v>88</v>
      </c>
    </row>
    <row r="21" spans="2:8" x14ac:dyDescent="0.25">
      <c r="G21" s="10" t="s">
        <v>53</v>
      </c>
      <c r="H21">
        <v>71</v>
      </c>
    </row>
    <row r="22" spans="2:8" x14ac:dyDescent="0.25">
      <c r="G22" s="10" t="s">
        <v>43</v>
      </c>
      <c r="H22">
        <v>95</v>
      </c>
    </row>
    <row r="23" spans="2:8" x14ac:dyDescent="0.25">
      <c r="G23" s="10" t="s">
        <v>44</v>
      </c>
      <c r="H23">
        <v>82</v>
      </c>
    </row>
    <row r="24" spans="2:8" x14ac:dyDescent="0.25">
      <c r="G24" s="10" t="s">
        <v>54</v>
      </c>
      <c r="H24">
        <v>75</v>
      </c>
    </row>
    <row r="25" spans="2:8" x14ac:dyDescent="0.25">
      <c r="G25" s="10" t="s">
        <v>55</v>
      </c>
      <c r="H25">
        <v>90</v>
      </c>
    </row>
    <row r="26" spans="2:8" x14ac:dyDescent="0.25">
      <c r="G26" s="10" t="s">
        <v>56</v>
      </c>
      <c r="H26">
        <v>68</v>
      </c>
    </row>
    <row r="27" spans="2:8" x14ac:dyDescent="0.25">
      <c r="G27" s="10" t="s">
        <v>66</v>
      </c>
      <c r="H27">
        <v>95</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Dataset</vt:lpstr>
      <vt:lpstr>Questions</vt:lpstr>
      <vt:lpstr>Question 1</vt:lpstr>
      <vt:lpstr>Question 2</vt:lpstr>
      <vt:lpstr>Question 3</vt:lpstr>
      <vt:lpstr>Questions 4</vt:lpstr>
      <vt:lpstr>'Question 1'!Criteria</vt:lpstr>
      <vt:lpstr>'Question 2'!Criteria</vt:lpstr>
      <vt:lpstr>'Question 3'!Criteria</vt:lpstr>
      <vt:lpstr>'Questions 4'!Criteria</vt:lpstr>
      <vt:lpstr>'Question 1'!Extract</vt:lpstr>
      <vt:lpstr>'Question 2'!Extract</vt:lpstr>
      <vt:lpstr>'Question 3'!Extract</vt:lpstr>
      <vt:lpstr>'Questions 4'!Extract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Avinash Vhanmane</cp:lastModifiedBy>
  <dcterms:created xsi:type="dcterms:W3CDTF">2023-10-25T16:32:37Z</dcterms:created>
  <dcterms:modified xsi:type="dcterms:W3CDTF">2024-06-02T11:01:16Z</dcterms:modified>
  <cp:category/>
</cp:coreProperties>
</file>