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Probability for Computing\Practicals\"/>
    </mc:Choice>
  </mc:AlternateContent>
  <xr:revisionPtr revIDLastSave="0" documentId="13_ncr:1_{986BE00A-3975-4E6C-861D-9A9AAB3317D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ractical 1" sheetId="1" r:id="rId1"/>
    <sheet name="Practical 3" sheetId="2" r:id="rId2"/>
    <sheet name="Practical 4" sheetId="3" r:id="rId3"/>
    <sheet name="Practical 6-final" sheetId="4" r:id="rId4"/>
    <sheet name="Practical 2" sheetId="5" r:id="rId5"/>
    <sheet name="Practical 6" sheetId="6" r:id="rId6"/>
    <sheet name="Practical 7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3" i="7"/>
  <c r="J14" i="7"/>
  <c r="J15" i="7"/>
  <c r="J16" i="7"/>
  <c r="J17" i="7"/>
  <c r="J18" i="7"/>
  <c r="J19" i="7"/>
  <c r="J20" i="7"/>
  <c r="J21" i="7"/>
  <c r="J22" i="7"/>
  <c r="J23" i="7"/>
  <c r="J12" i="7"/>
  <c r="J16" i="4"/>
  <c r="J17" i="4"/>
  <c r="J18" i="4"/>
  <c r="J19" i="4"/>
  <c r="J20" i="4"/>
  <c r="J21" i="4"/>
  <c r="J22" i="4"/>
  <c r="J23" i="4"/>
  <c r="J24" i="4"/>
  <c r="J15" i="4"/>
  <c r="K12" i="4"/>
  <c r="I19" i="6"/>
  <c r="I14" i="6"/>
  <c r="I8" i="6"/>
  <c r="M19" i="5"/>
  <c r="N24" i="5" s="1"/>
  <c r="O20" i="5"/>
  <c r="O21" i="5"/>
  <c r="O19" i="5"/>
  <c r="H12" i="3"/>
  <c r="H13" i="3"/>
  <c r="H14" i="3"/>
  <c r="H15" i="3"/>
  <c r="H11" i="3"/>
  <c r="K16" i="2"/>
  <c r="I18" i="2" s="1"/>
  <c r="I16" i="2"/>
  <c r="K15" i="2"/>
  <c r="K14" i="2"/>
  <c r="K13" i="2"/>
  <c r="K12" i="2"/>
  <c r="K11" i="2"/>
  <c r="K10" i="2"/>
  <c r="K9" i="2"/>
  <c r="O30" i="1"/>
  <c r="O29" i="1"/>
  <c r="O28" i="1"/>
  <c r="O27" i="1"/>
  <c r="O26" i="1"/>
  <c r="O25" i="1"/>
  <c r="O24" i="1"/>
  <c r="O23" i="1"/>
  <c r="O22" i="1"/>
  <c r="O21" i="1"/>
  <c r="O20" i="1"/>
  <c r="M15" i="2" l="1"/>
  <c r="O15" i="2" s="1"/>
  <c r="M11" i="2"/>
  <c r="O11" i="2" s="1"/>
  <c r="M12" i="2"/>
  <c r="O12" i="2" s="1"/>
  <c r="M13" i="2"/>
  <c r="O13" i="2" s="1"/>
  <c r="M9" i="2"/>
  <c r="O9" i="2" s="1"/>
  <c r="M14" i="2"/>
  <c r="O14" i="2" s="1"/>
  <c r="M10" i="2"/>
  <c r="O10" i="2" s="1"/>
</calcChain>
</file>

<file path=xl/sharedStrings.xml><?xml version="1.0" encoding="utf-8"?>
<sst xmlns="http://schemas.openxmlformats.org/spreadsheetml/2006/main" count="52" uniqueCount="47">
  <si>
    <t>1. Plotting and fitting of Binomial distribution and graphical representation of probabilities</t>
  </si>
  <si>
    <t>Number of Trials</t>
  </si>
  <si>
    <t>Probability of Success</t>
  </si>
  <si>
    <t>Number of successes</t>
  </si>
  <si>
    <t>X</t>
  </si>
  <si>
    <t>P(X)</t>
  </si>
  <si>
    <t>Mistakes</t>
  </si>
  <si>
    <t>No of Days</t>
  </si>
  <si>
    <t>fi*xi</t>
  </si>
  <si>
    <t>Probability</t>
  </si>
  <si>
    <t>Theoritical Frequency</t>
  </si>
  <si>
    <t>sigma(fi)</t>
  </si>
  <si>
    <t>Sigma(fi*xi)</t>
  </si>
  <si>
    <t xml:space="preserve">mean </t>
  </si>
  <si>
    <t>n</t>
  </si>
  <si>
    <t xml:space="preserve">p </t>
  </si>
  <si>
    <t>x</t>
  </si>
  <si>
    <t>P(x)</t>
  </si>
  <si>
    <t>4. Plotting and fitting of Geometric distribution and graphical representation of probabilities.</t>
  </si>
  <si>
    <t>3. Plotting and fitting of Poisson distribution and graphical representation of probabilities.</t>
  </si>
  <si>
    <t>uniform deis a = 120 b = 170; 150;</t>
  </si>
  <si>
    <t>2. Plotting and fitting of multinomial distribution and graphical representation of probabilities.</t>
  </si>
  <si>
    <t>Multinomial Distribution : It describes the probability of obtaining a specific no. of counts for k differnet outcomes has a fixed probability of occurrence.   P = n!p1^x1 p2^x2 ... pk^xk/x1!x2!...xk!</t>
  </si>
  <si>
    <t xml:space="preserve">Ques: </t>
  </si>
  <si>
    <t xml:space="preserve"> If a bag contains 8 balls, 3 red, 1 green, 4 blue. Two balls are drawn and experiment is repeated for 10 times. What is the probability that 4 red and 6 blue balls are drawn.</t>
  </si>
  <si>
    <t>x1</t>
  </si>
  <si>
    <t>x2</t>
  </si>
  <si>
    <t>x3</t>
  </si>
  <si>
    <t>p1</t>
  </si>
  <si>
    <t>p2</t>
  </si>
  <si>
    <t>p3</t>
  </si>
  <si>
    <t>p1^x1</t>
  </si>
  <si>
    <t>p2^x2</t>
  </si>
  <si>
    <t>p3^x3</t>
  </si>
  <si>
    <t>A new customer enter a shopr every two minutes on an average. After a customer arrives find the probability a new customer arrive in exactly 1 minutes.</t>
  </si>
  <si>
    <t>Probaility</t>
  </si>
  <si>
    <t>Suppose an earthequake occurs every 400 days in a  certain region on average. After an eearthquake occurs find the probability that it will take exsctly 500 days for the next earthquake to occur</t>
  </si>
  <si>
    <t>Suppose a call center receive a new call every 10 minutes on an average. Find the probability that a new customer calls within 10 and 15 minutes.</t>
  </si>
  <si>
    <t xml:space="preserve">Probability </t>
  </si>
  <si>
    <t>6. Plotting and fitting of exponential distribution and graphical representation of probabilities.</t>
  </si>
  <si>
    <t>f(x) = λ*e^(-λ*x)</t>
  </si>
  <si>
    <t>λ</t>
  </si>
  <si>
    <t>f(x)</t>
  </si>
  <si>
    <t>f(1)</t>
  </si>
  <si>
    <t>7. Plotting and fitting of Normal distribution and graphical representation of probabilities.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</si>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</sst>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2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/>
    <xf numFmtId="1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1'!$N$20:$N$30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'[1]Practical 1'!$O$20:$O$30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C-432E-976E-9465AAA6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67183"/>
        <c:axId val="597953743"/>
      </c:scatterChart>
      <c:valAx>
        <c:axId val="597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3743"/>
        <c:crosses val="autoZero"/>
        <c:crossBetween val="midCat"/>
      </c:valAx>
      <c:valAx>
        <c:axId val="5979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'[1]Practical 2'!$J$8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2'!$J$9:$J$15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0-4BFA-8717-EDF5BF9A2591}"/>
            </c:ext>
          </c:extLst>
        </c:ser>
        <c:ser>
          <c:idx val="1"/>
          <c:order val="1"/>
          <c:tx>
            <c:strRef>
              <c:f>'[1]Practical 2'!$M$8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2'!$M$9:$M$15</c:f>
              <c:numCache>
                <c:formatCode>General</c:formatCode>
                <c:ptCount val="7"/>
                <c:pt idx="0">
                  <c:v>0.4106557527523455</c:v>
                </c:pt>
                <c:pt idx="1">
                  <c:v>0.36548361994958745</c:v>
                </c:pt>
                <c:pt idx="2">
                  <c:v>0.16264021087756642</c:v>
                </c:pt>
                <c:pt idx="3">
                  <c:v>4.8249929227011379E-2</c:v>
                </c:pt>
                <c:pt idx="4">
                  <c:v>1.073560925301003E-2</c:v>
                </c:pt>
                <c:pt idx="5">
                  <c:v>1.910938447035786E-3</c:v>
                </c:pt>
                <c:pt idx="6">
                  <c:v>2.8345586964364144E-4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0-4BFA-8717-EDF5BF9A2591}"/>
            </c:ext>
          </c:extLst>
        </c:ser>
        <c:ser>
          <c:idx val="2"/>
          <c:order val="2"/>
          <c:tx>
            <c:strRef>
              <c:f>'[1]Practical 2'!$N$8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2'!$N$9:$N$15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0-4BFA-8717-EDF5BF9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76128"/>
        <c:axId val="503177088"/>
      </c:scatterChart>
      <c:valAx>
        <c:axId val="5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088"/>
        <c:crosses val="autoZero"/>
        <c:crossBetween val="midCat"/>
      </c:valAx>
      <c:valAx>
        <c:axId val="503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4'!$H$10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4'!$G$11:$G$18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'Practical 4'!$H$11:$H$18</c:f>
              <c:numCache>
                <c:formatCode>General</c:formatCode>
                <c:ptCount val="8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A99-8FB6-CF958CA8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87727"/>
        <c:axId val="788975727"/>
      </c:scatterChart>
      <c:valAx>
        <c:axId val="7889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75727"/>
        <c:crosses val="autoZero"/>
        <c:crossBetween val="midCat"/>
      </c:valAx>
      <c:valAx>
        <c:axId val="7889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6-final'!$J$14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6-final'!$I$15:$I$24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'Practical 6-final'!$J$15:$J$24</c:f>
              <c:numCache>
                <c:formatCode>General</c:formatCode>
                <c:ptCount val="10"/>
                <c:pt idx="0">
                  <c:v>9.048374180359596E-2</c:v>
                </c:pt>
                <c:pt idx="1">
                  <c:v>8.1873075307798193E-2</c:v>
                </c:pt>
                <c:pt idx="2">
                  <c:v>7.4081822068171793E-2</c:v>
                </c:pt>
                <c:pt idx="3">
                  <c:v>6.7032004603563941E-2</c:v>
                </c:pt>
                <c:pt idx="4">
                  <c:v>6.0653065971263347E-2</c:v>
                </c:pt>
                <c:pt idx="5">
                  <c:v>5.4881163609402643E-2</c:v>
                </c:pt>
                <c:pt idx="6">
                  <c:v>4.9658530379140947E-2</c:v>
                </c:pt>
                <c:pt idx="7">
                  <c:v>4.4932896411722156E-2</c:v>
                </c:pt>
                <c:pt idx="8">
                  <c:v>4.0656965974059912E-2</c:v>
                </c:pt>
                <c:pt idx="9">
                  <c:v>3.6787944117144235E-2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A8C-AD3E-C383B899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13471"/>
        <c:axId val="1238813951"/>
      </c:scatterChart>
      <c:valAx>
        <c:axId val="12388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951"/>
        <c:crosses val="autoZero"/>
        <c:crossBetween val="midCat"/>
      </c:valAx>
      <c:valAx>
        <c:axId val="12388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4874272867004E-2"/>
          <c:y val="0.19217899790939014"/>
          <c:w val="0.895530310627772"/>
          <c:h val="0.6916039453745032"/>
        </c:manualLayout>
      </c:layout>
      <c:lineChart>
        <c:grouping val="standard"/>
        <c:varyColors val="0"/>
        <c:ser>
          <c:idx val="0"/>
          <c:order val="0"/>
          <c:tx>
            <c:strRef>
              <c:f>'Practical 7'!$J$11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7'!$I$12:$I$165</c:f>
              <c:numCache>
                <c:formatCode>General</c:formatCode>
                <c:ptCount val="1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</c:numCache>
            </c:numRef>
          </c:cat>
          <c:val>
            <c:numRef>
              <c:f>'Practical 7'!$J$12:$J$165</c:f>
              <c:numCache>
                <c:formatCode>General</c:formatCode>
                <c:ptCount val="154"/>
                <c:pt idx="0">
                  <c:v>0.12167250457438125</c:v>
                </c:pt>
                <c:pt idx="1">
                  <c:v>0.14558565762265402</c:v>
                </c:pt>
                <c:pt idx="2">
                  <c:v>0.17247128941430825</c:v>
                </c:pt>
                <c:pt idx="3">
                  <c:v>0.20232838096364303</c:v>
                </c:pt>
                <c:pt idx="4">
                  <c:v>0.23507893142883482</c:v>
                </c:pt>
                <c:pt idx="5">
                  <c:v>0.27056301223583412</c:v>
                </c:pt>
                <c:pt idx="6">
                  <c:v>0.30853753872598688</c:v>
                </c:pt>
                <c:pt idx="7">
                  <c:v>0.3486791709387379</c:v>
                </c:pt>
                <c:pt idx="8">
                  <c:v>0.39059147543357498</c:v>
                </c:pt>
                <c:pt idx="9">
                  <c:v>0.43381616738909634</c:v>
                </c:pt>
                <c:pt idx="10">
                  <c:v>0.47784793565821782</c:v>
                </c:pt>
                <c:pt idx="11">
                  <c:v>0.52215206434178218</c:v>
                </c:pt>
                <c:pt idx="12">
                  <c:v>0.56618383261090366</c:v>
                </c:pt>
                <c:pt idx="13">
                  <c:v>0.60940852456642502</c:v>
                </c:pt>
                <c:pt idx="14">
                  <c:v>0.6513208290612621</c:v>
                </c:pt>
                <c:pt idx="15">
                  <c:v>0.69146246127401312</c:v>
                </c:pt>
                <c:pt idx="16">
                  <c:v>0.72943698776416588</c:v>
                </c:pt>
                <c:pt idx="17">
                  <c:v>0.76492106857116515</c:v>
                </c:pt>
                <c:pt idx="18">
                  <c:v>0.79767161903635697</c:v>
                </c:pt>
                <c:pt idx="19">
                  <c:v>0.82752871058569177</c:v>
                </c:pt>
                <c:pt idx="20">
                  <c:v>0.85441434237734604</c:v>
                </c:pt>
                <c:pt idx="21">
                  <c:v>0.87832749542561872</c:v>
                </c:pt>
                <c:pt idx="22">
                  <c:v>0.89933610400849928</c:v>
                </c:pt>
                <c:pt idx="23">
                  <c:v>0.9175667301260455</c:v>
                </c:pt>
                <c:pt idx="24">
                  <c:v>0.93319279873114191</c:v>
                </c:pt>
                <c:pt idx="25">
                  <c:v>0.94642224648386375</c:v>
                </c:pt>
                <c:pt idx="26">
                  <c:v>0.95748536460956002</c:v>
                </c:pt>
                <c:pt idx="27">
                  <c:v>0.96662349241518275</c:v>
                </c:pt>
                <c:pt idx="28">
                  <c:v>0.97407906064215699</c:v>
                </c:pt>
                <c:pt idx="29">
                  <c:v>0.98008731225022472</c:v>
                </c:pt>
                <c:pt idx="30">
                  <c:v>0.98486985998976417</c:v>
                </c:pt>
                <c:pt idx="31">
                  <c:v>0.98863008951181564</c:v>
                </c:pt>
                <c:pt idx="32">
                  <c:v>0.99155029378774917</c:v>
                </c:pt>
                <c:pt idx="33">
                  <c:v>0.99379033467422384</c:v>
                </c:pt>
                <c:pt idx="34">
                  <c:v>0.99548757167680479</c:v>
                </c:pt>
                <c:pt idx="35">
                  <c:v>0.99675777390167231</c:v>
                </c:pt>
                <c:pt idx="36">
                  <c:v>0.99769673386830415</c:v>
                </c:pt>
                <c:pt idx="37">
                  <c:v>0.99838232487269718</c:v>
                </c:pt>
                <c:pt idx="38">
                  <c:v>0.99887678009749681</c:v>
                </c:pt>
                <c:pt idx="39">
                  <c:v>0.99922901521552998</c:v>
                </c:pt>
                <c:pt idx="40">
                  <c:v>0.99947686135399738</c:v>
                </c:pt>
                <c:pt idx="41">
                  <c:v>0.99964911779853205</c:v>
                </c:pt>
                <c:pt idx="42">
                  <c:v>0.99976737092096446</c:v>
                </c:pt>
                <c:pt idx="43">
                  <c:v>0.99984755600126451</c:v>
                </c:pt>
                <c:pt idx="44">
                  <c:v>0.99990126144766434</c:v>
                </c:pt>
                <c:pt idx="45">
                  <c:v>0.99993679076813158</c:v>
                </c:pt>
                <c:pt idx="46">
                  <c:v>0.9999600074033147</c:v>
                </c:pt>
                <c:pt idx="47">
                  <c:v>0.9999749923587411</c:v>
                </c:pt>
                <c:pt idx="48">
                  <c:v>0.99998454570311768</c:v>
                </c:pt>
                <c:pt idx="49">
                  <c:v>0.99999056158371513</c:v>
                </c:pt>
                <c:pt idx="50">
                  <c:v>0.99999430343717777</c:v>
                </c:pt>
                <c:pt idx="51">
                  <c:v>0.99999660232687526</c:v>
                </c:pt>
                <c:pt idx="52">
                  <c:v>0.99999799738813666</c:v>
                </c:pt>
                <c:pt idx="53">
                  <c:v>0.99999883359207409</c:v>
                </c:pt>
                <c:pt idx="54">
                  <c:v>0.99999932867154417</c:v>
                </c:pt>
                <c:pt idx="55">
                  <c:v>0.99999961819343297</c:v>
                </c:pt>
                <c:pt idx="56">
                  <c:v>0.99999978543016121</c:v>
                </c:pt>
                <c:pt idx="57">
                  <c:v>0.99999988084714664</c:v>
                </c:pt>
                <c:pt idx="58">
                  <c:v>0.9999999346200501</c:v>
                </c:pt>
                <c:pt idx="59">
                  <c:v>0.99999996455269147</c:v>
                </c:pt>
                <c:pt idx="60">
                  <c:v>0.99999998101043752</c:v>
                </c:pt>
                <c:pt idx="61">
                  <c:v>0.99999998994841854</c:v>
                </c:pt>
                <c:pt idx="62">
                  <c:v>0.99999999474301704</c:v>
                </c:pt>
                <c:pt idx="63">
                  <c:v>0.99999999728345623</c:v>
                </c:pt>
                <c:pt idx="64">
                  <c:v>0.99999999861301991</c:v>
                </c:pt>
                <c:pt idx="65">
                  <c:v>0.99999999930033068</c:v>
                </c:pt>
                <c:pt idx="66">
                  <c:v>0.99999999965127717</c:v>
                </c:pt>
                <c:pt idx="67">
                  <c:v>0.99999999982827681</c:v>
                </c:pt>
                <c:pt idx="68">
                  <c:v>0.99999999991645228</c:v>
                </c:pt>
                <c:pt idx="69">
                  <c:v>0.99999999995984001</c:v>
                </c:pt>
                <c:pt idx="70">
                  <c:v>0.9999999999809277</c:v>
                </c:pt>
                <c:pt idx="71">
                  <c:v>0.99999999999105127</c:v>
                </c:pt>
                <c:pt idx="72">
                  <c:v>0.99999999999585176</c:v>
                </c:pt>
                <c:pt idx="73">
                  <c:v>0.99999999999810019</c:v>
                </c:pt>
                <c:pt idx="74">
                  <c:v>0.99999999999914047</c:v>
                </c:pt>
                <c:pt idx="75">
                  <c:v>0.99999999999961575</c:v>
                </c:pt>
                <c:pt idx="76">
                  <c:v>0.99999999999983036</c:v>
                </c:pt>
                <c:pt idx="77">
                  <c:v>0.99999999999992595</c:v>
                </c:pt>
                <c:pt idx="78">
                  <c:v>0.99999999999996814</c:v>
                </c:pt>
                <c:pt idx="79">
                  <c:v>0.99999999999998646</c:v>
                </c:pt>
                <c:pt idx="80">
                  <c:v>0.99999999999999434</c:v>
                </c:pt>
                <c:pt idx="81">
                  <c:v>0.99999999999999767</c:v>
                </c:pt>
                <c:pt idx="82">
                  <c:v>0.999999999999999</c:v>
                </c:pt>
                <c:pt idx="83">
                  <c:v>0.99999999999999956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0BD-880E-584CEE0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66351"/>
        <c:axId val="1232570671"/>
      </c:lineChart>
      <c:catAx>
        <c:axId val="12325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70671"/>
        <c:crosses val="autoZero"/>
        <c:auto val="1"/>
        <c:lblAlgn val="ctr"/>
        <c:lblOffset val="100"/>
        <c:noMultiLvlLbl val="0"/>
      </c:catAx>
      <c:valAx>
        <c:axId val="1232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306989</xdr:colOff>
      <xdr:row>17</xdr:row>
      <xdr:rowOff>5034</xdr:rowOff>
    </xdr:from>
    <xdr:to>
      <xdr:col>22</xdr:col>
      <xdr:colOff>592739</xdr:colOff>
      <xdr:row>32</xdr:row>
      <xdr:rowOff>26805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074B6-F20D-4DA4-BE1A-06829B12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18</xdr:row>
      <xdr:rowOff>174625</xdr:rowOff>
    </xdr:from>
    <xdr:to>
      <xdr:col>14</xdr:col>
      <xdr:colOff>568325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6B25F-70C7-476A-98E5-8A06EC1F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9</xdr:row>
      <xdr:rowOff>41275</xdr:rowOff>
    </xdr:from>
    <xdr:to>
      <xdr:col>15</xdr:col>
      <xdr:colOff>473075</xdr:colOff>
      <xdr:row>24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2CA50-E2BE-F4B8-B17F-A11D9317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157291</xdr:colOff>
      <xdr:row>12</xdr:row>
      <xdr:rowOff>35096</xdr:rowOff>
    </xdr:from>
    <xdr:to>
      <xdr:col>15</xdr:col>
      <xdr:colOff>600676</xdr:colOff>
      <xdr:row>23</xdr:row>
      <xdr:rowOff>105565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7E6B2-8910-BFF0-CBE2-967C2BB1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178398</xdr:colOff>
      <xdr:row>12</xdr:row>
      <xdr:rowOff>81683</xdr:rowOff>
    </xdr:from>
    <xdr:to>
      <xdr:col>18</xdr:col>
      <xdr:colOff>465577</xdr:colOff>
      <xdr:row>27</xdr:row>
      <xdr:rowOff>78937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65496-6C8B-ABB3-A0DF-AC930748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Probability%20for%20Computing.xlsx" TargetMode="External"/><Relationship Id="rId1" Type="http://schemas.openxmlformats.org/officeDocument/2006/relationships/externalLinkPath" Target="/Users/hp/Documents/Probability%20for%20Comp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ractical 1"/>
      <sheetName val="Practical 2"/>
      <sheetName val="Practical 3"/>
    </sheetNames>
    <sheetDataSet>
      <sheetData sheetId="0"/>
      <sheetData sheetId="1">
        <row r="20">
          <cell r="N20">
            <v>0</v>
          </cell>
          <cell r="O20">
            <v>1.0485760000000014E-4</v>
          </cell>
        </row>
        <row r="21">
          <cell r="N21">
            <v>1</v>
          </cell>
          <cell r="O21">
            <v>1.572864E-3</v>
          </cell>
        </row>
        <row r="22">
          <cell r="N22">
            <v>2</v>
          </cell>
          <cell r="O22">
            <v>1.0616832000000007E-2</v>
          </cell>
        </row>
        <row r="23">
          <cell r="N23">
            <v>3</v>
          </cell>
          <cell r="O23">
            <v>4.2467328000000006E-2</v>
          </cell>
        </row>
        <row r="24">
          <cell r="N24">
            <v>4</v>
          </cell>
          <cell r="O24">
            <v>0.11147673600000005</v>
          </cell>
        </row>
        <row r="25">
          <cell r="N25">
            <v>5</v>
          </cell>
          <cell r="O25">
            <v>0.20065812480000006</v>
          </cell>
        </row>
        <row r="26">
          <cell r="N26">
            <v>6</v>
          </cell>
          <cell r="O26">
            <v>0.25082265600000009</v>
          </cell>
        </row>
        <row r="27">
          <cell r="N27">
            <v>7</v>
          </cell>
          <cell r="O27">
            <v>0.21499084800000007</v>
          </cell>
        </row>
        <row r="28">
          <cell r="N28">
            <v>8</v>
          </cell>
          <cell r="O28">
            <v>0.12093235200000005</v>
          </cell>
        </row>
        <row r="29">
          <cell r="N29">
            <v>9</v>
          </cell>
          <cell r="O29">
            <v>4.0310783999999981E-2</v>
          </cell>
        </row>
        <row r="30">
          <cell r="N30">
            <v>10</v>
          </cell>
          <cell r="O30">
            <v>6.0466176E-3</v>
          </cell>
        </row>
      </sheetData>
      <sheetData sheetId="2">
        <row r="8">
          <cell r="J8"/>
          <cell r="M8" t="str">
            <v>Probability</v>
          </cell>
          <cell r="N8"/>
        </row>
        <row r="9">
          <cell r="I9">
            <v>143</v>
          </cell>
          <cell r="J9"/>
          <cell r="M9">
            <v>0.4106557527523455</v>
          </cell>
          <cell r="N9"/>
        </row>
        <row r="10">
          <cell r="I10">
            <v>90</v>
          </cell>
          <cell r="J10"/>
          <cell r="M10">
            <v>0.36548361994958745</v>
          </cell>
          <cell r="N10"/>
        </row>
        <row r="11">
          <cell r="I11">
            <v>42</v>
          </cell>
          <cell r="J11"/>
          <cell r="M11">
            <v>0.16264021087756642</v>
          </cell>
          <cell r="N11"/>
        </row>
        <row r="12">
          <cell r="I12">
            <v>12</v>
          </cell>
          <cell r="J12"/>
          <cell r="M12">
            <v>4.8249929227011379E-2</v>
          </cell>
          <cell r="N12"/>
        </row>
        <row r="13">
          <cell r="I13">
            <v>9</v>
          </cell>
          <cell r="J13"/>
          <cell r="M13">
            <v>1.073560925301003E-2</v>
          </cell>
          <cell r="N13"/>
        </row>
        <row r="14">
          <cell r="I14">
            <v>3</v>
          </cell>
          <cell r="J14"/>
          <cell r="M14">
            <v>1.910938447035786E-3</v>
          </cell>
          <cell r="N14"/>
        </row>
        <row r="15">
          <cell r="I15">
            <v>1</v>
          </cell>
          <cell r="J15"/>
          <cell r="M15">
            <v>2.8345586964364144E-4</v>
          </cell>
          <cell r="N15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1:X35"/>
  <sheetViews>
    <sheetView topLeftCell="H16" zoomScale="82" workbookViewId="0">
      <selection activeCell="M12" sqref="M12:X35"/>
    </sheetView>
  </sheetViews>
  <sheetFormatPr defaultRowHeight="14.5" x14ac:dyDescent="0.35"/>
  <sheetData>
    <row r="11" spans="13:24" ht="15" thickBot="1" x14ac:dyDescent="0.4"/>
    <row r="12" spans="13:24" x14ac:dyDescent="0.35">
      <c r="M12" s="22" t="s">
        <v>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4"/>
    </row>
    <row r="13" spans="13:24" x14ac:dyDescent="0.35">
      <c r="M13" s="2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3:24" x14ac:dyDescent="0.35"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3:24" x14ac:dyDescent="0.35">
      <c r="M15" s="1"/>
      <c r="X15" s="2"/>
    </row>
    <row r="16" spans="13:24" x14ac:dyDescent="0.35">
      <c r="M16" s="28" t="s">
        <v>1</v>
      </c>
      <c r="N16" s="29"/>
      <c r="O16" s="29"/>
      <c r="P16" s="3">
        <v>10</v>
      </c>
      <c r="Q16" s="29" t="s">
        <v>2</v>
      </c>
      <c r="R16" s="29"/>
      <c r="S16" s="29"/>
      <c r="T16" s="3">
        <v>0.6</v>
      </c>
      <c r="U16" s="29" t="s">
        <v>3</v>
      </c>
      <c r="V16" s="29"/>
      <c r="W16" s="29"/>
      <c r="X16" s="4">
        <v>7</v>
      </c>
    </row>
    <row r="17" spans="13:24" x14ac:dyDescent="0.35">
      <c r="M17" s="1"/>
      <c r="X17" s="2"/>
    </row>
    <row r="18" spans="13:24" x14ac:dyDescent="0.35">
      <c r="M18" s="1"/>
      <c r="X18" s="2"/>
    </row>
    <row r="19" spans="13:24" x14ac:dyDescent="0.35">
      <c r="M19" s="1"/>
      <c r="N19" s="5" t="s">
        <v>4</v>
      </c>
      <c r="O19" s="6" t="s">
        <v>5</v>
      </c>
      <c r="Q19" s="7"/>
      <c r="X19" s="2"/>
    </row>
    <row r="20" spans="13:24" x14ac:dyDescent="0.35">
      <c r="M20" s="1"/>
      <c r="N20" s="3">
        <v>0</v>
      </c>
      <c r="O20" s="3">
        <f t="shared" ref="O20:O30" si="0">_xlfn.BINOM.DIST(N20,$P$16,$T$16,FALSE)</f>
        <v>1.0485760000000014E-4</v>
      </c>
      <c r="X20" s="2"/>
    </row>
    <row r="21" spans="13:24" x14ac:dyDescent="0.35">
      <c r="M21" s="1"/>
      <c r="N21" s="3">
        <v>1</v>
      </c>
      <c r="O21" s="3">
        <f t="shared" si="0"/>
        <v>1.572864E-3</v>
      </c>
      <c r="X21" s="2"/>
    </row>
    <row r="22" spans="13:24" x14ac:dyDescent="0.35">
      <c r="M22" s="1"/>
      <c r="N22" s="3">
        <v>2</v>
      </c>
      <c r="O22" s="3">
        <f t="shared" si="0"/>
        <v>1.0616832000000007E-2</v>
      </c>
      <c r="X22" s="2"/>
    </row>
    <row r="23" spans="13:24" x14ac:dyDescent="0.35">
      <c r="M23" s="1"/>
      <c r="N23" s="3">
        <v>3</v>
      </c>
      <c r="O23" s="3">
        <f t="shared" si="0"/>
        <v>4.2467328000000006E-2</v>
      </c>
      <c r="X23" s="2"/>
    </row>
    <row r="24" spans="13:24" x14ac:dyDescent="0.35">
      <c r="M24" s="1"/>
      <c r="N24" s="3">
        <v>4</v>
      </c>
      <c r="O24" s="3">
        <f t="shared" si="0"/>
        <v>0.11147673600000005</v>
      </c>
      <c r="X24" s="2"/>
    </row>
    <row r="25" spans="13:24" x14ac:dyDescent="0.35">
      <c r="M25" s="1"/>
      <c r="N25" s="3">
        <v>5</v>
      </c>
      <c r="O25" s="3">
        <f t="shared" si="0"/>
        <v>0.20065812480000006</v>
      </c>
      <c r="X25" s="2"/>
    </row>
    <row r="26" spans="13:24" x14ac:dyDescent="0.35">
      <c r="M26" s="1"/>
      <c r="N26" s="3">
        <v>6</v>
      </c>
      <c r="O26" s="3">
        <f t="shared" si="0"/>
        <v>0.25082265600000009</v>
      </c>
      <c r="X26" s="2"/>
    </row>
    <row r="27" spans="13:24" x14ac:dyDescent="0.35">
      <c r="M27" s="1"/>
      <c r="N27" s="3">
        <v>7</v>
      </c>
      <c r="O27" s="3">
        <f t="shared" si="0"/>
        <v>0.21499084800000007</v>
      </c>
      <c r="X27" s="2"/>
    </row>
    <row r="28" spans="13:24" x14ac:dyDescent="0.35">
      <c r="M28" s="1"/>
      <c r="N28" s="3">
        <v>8</v>
      </c>
      <c r="O28" s="3">
        <f t="shared" si="0"/>
        <v>0.12093235200000005</v>
      </c>
      <c r="X28" s="2"/>
    </row>
    <row r="29" spans="13:24" x14ac:dyDescent="0.35">
      <c r="M29" s="1"/>
      <c r="N29" s="3">
        <v>9</v>
      </c>
      <c r="O29" s="3">
        <f t="shared" si="0"/>
        <v>4.0310783999999981E-2</v>
      </c>
      <c r="X29" s="2"/>
    </row>
    <row r="30" spans="13:24" x14ac:dyDescent="0.35">
      <c r="M30" s="1"/>
      <c r="N30" s="3">
        <v>10</v>
      </c>
      <c r="O30" s="3">
        <f t="shared" si="0"/>
        <v>6.0466176E-3</v>
      </c>
      <c r="X30" s="2"/>
    </row>
    <row r="31" spans="13:24" x14ac:dyDescent="0.35">
      <c r="M31" s="1"/>
      <c r="X31" s="2"/>
    </row>
    <row r="32" spans="13:24" x14ac:dyDescent="0.35">
      <c r="M32" s="1"/>
      <c r="X32" s="2"/>
    </row>
    <row r="33" spans="13:24" x14ac:dyDescent="0.35">
      <c r="M33" s="1"/>
      <c r="X33" s="2"/>
    </row>
    <row r="34" spans="13:24" x14ac:dyDescent="0.35">
      <c r="M34" s="1"/>
      <c r="X34" s="2"/>
    </row>
    <row r="35" spans="13:24" ht="15" thickBot="1" x14ac:dyDescent="0.4"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</sheetData>
  <mergeCells count="4">
    <mergeCell ref="M12:X14"/>
    <mergeCell ref="M16:O16"/>
    <mergeCell ref="Q16:S16"/>
    <mergeCell ref="U16:W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05C-5D16-4083-A090-CB55F54AD7B2}">
  <dimension ref="E1:Q35"/>
  <sheetViews>
    <sheetView topLeftCell="C11" zoomScale="96" workbookViewId="0">
      <selection activeCell="Q7" sqref="Q7"/>
    </sheetView>
  </sheetViews>
  <sheetFormatPr defaultRowHeight="14.5" x14ac:dyDescent="0.35"/>
  <sheetData>
    <row r="1" spans="5:17" ht="15" thickBot="1" x14ac:dyDescent="0.4"/>
    <row r="2" spans="5:17" x14ac:dyDescent="0.35"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5:17" x14ac:dyDescent="0.35">
      <c r="E3" s="1"/>
      <c r="F3" s="30" t="s">
        <v>19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2"/>
    </row>
    <row r="4" spans="5:17" x14ac:dyDescent="0.35">
      <c r="E4" s="1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ht="15" thickBot="1" x14ac:dyDescent="0.4">
      <c r="E5" s="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2"/>
    </row>
    <row r="6" spans="5:17" ht="15" thickTop="1" x14ac:dyDescent="0.35">
      <c r="E6" s="1"/>
      <c r="Q6" s="2"/>
    </row>
    <row r="7" spans="5:17" x14ac:dyDescent="0.35">
      <c r="E7" s="1"/>
      <c r="Q7" s="2"/>
    </row>
    <row r="8" spans="5:17" x14ac:dyDescent="0.35">
      <c r="E8" s="1"/>
      <c r="G8" s="32" t="s">
        <v>6</v>
      </c>
      <c r="H8" s="32"/>
      <c r="I8" s="32" t="s">
        <v>7</v>
      </c>
      <c r="J8" s="32"/>
      <c r="K8" s="32" t="s">
        <v>8</v>
      </c>
      <c r="L8" s="32"/>
      <c r="M8" s="32" t="s">
        <v>9</v>
      </c>
      <c r="N8" s="32"/>
      <c r="O8" s="32" t="s">
        <v>10</v>
      </c>
      <c r="P8" s="32"/>
      <c r="Q8" s="2"/>
    </row>
    <row r="9" spans="5:17" x14ac:dyDescent="0.35">
      <c r="E9" s="1"/>
      <c r="G9" s="33">
        <v>0</v>
      </c>
      <c r="H9" s="33"/>
      <c r="I9" s="33">
        <v>143</v>
      </c>
      <c r="J9" s="33"/>
      <c r="K9" s="33">
        <f>G9*I9</f>
        <v>0</v>
      </c>
      <c r="L9" s="33"/>
      <c r="M9" s="33">
        <f>POISSON(G9,$I$18,FALSE)</f>
        <v>0.4106557527523455</v>
      </c>
      <c r="N9" s="33"/>
      <c r="O9" s="33">
        <f>$I$16*M9</f>
        <v>123.19672582570365</v>
      </c>
      <c r="P9" s="33"/>
      <c r="Q9" s="2"/>
    </row>
    <row r="10" spans="5:17" x14ac:dyDescent="0.35">
      <c r="E10" s="1"/>
      <c r="G10" s="33">
        <v>1</v>
      </c>
      <c r="H10" s="33"/>
      <c r="I10" s="33">
        <v>90</v>
      </c>
      <c r="J10" s="33"/>
      <c r="K10" s="33">
        <f t="shared" ref="K10:K15" si="0">G10*I10</f>
        <v>90</v>
      </c>
      <c r="L10" s="33"/>
      <c r="M10" s="33">
        <f t="shared" ref="M10:M15" si="1">POISSON(G10,$I$18,FALSE)</f>
        <v>0.36548361994958745</v>
      </c>
      <c r="N10" s="33"/>
      <c r="O10" s="33">
        <f t="shared" ref="O10:O15" si="2">$I$16*M10</f>
        <v>109.64508598487623</v>
      </c>
      <c r="P10" s="33"/>
      <c r="Q10" s="2"/>
    </row>
    <row r="11" spans="5:17" x14ac:dyDescent="0.35">
      <c r="E11" s="1"/>
      <c r="G11" s="33">
        <v>2</v>
      </c>
      <c r="H11" s="33"/>
      <c r="I11" s="33">
        <v>42</v>
      </c>
      <c r="J11" s="33"/>
      <c r="K11" s="33">
        <f t="shared" si="0"/>
        <v>84</v>
      </c>
      <c r="L11" s="33"/>
      <c r="M11" s="33">
        <f t="shared" si="1"/>
        <v>0.16264021087756642</v>
      </c>
      <c r="N11" s="33"/>
      <c r="O11" s="33">
        <f t="shared" si="2"/>
        <v>48.792063263269924</v>
      </c>
      <c r="P11" s="33"/>
      <c r="Q11" s="2"/>
    </row>
    <row r="12" spans="5:17" x14ac:dyDescent="0.35">
      <c r="E12" s="1"/>
      <c r="G12" s="33">
        <v>3</v>
      </c>
      <c r="H12" s="33"/>
      <c r="I12" s="33">
        <v>12</v>
      </c>
      <c r="J12" s="33"/>
      <c r="K12" s="33">
        <f t="shared" si="0"/>
        <v>36</v>
      </c>
      <c r="L12" s="33"/>
      <c r="M12" s="33">
        <f t="shared" si="1"/>
        <v>4.8249929227011379E-2</v>
      </c>
      <c r="N12" s="33"/>
      <c r="O12" s="33">
        <f t="shared" si="2"/>
        <v>14.474978768103414</v>
      </c>
      <c r="P12" s="33"/>
      <c r="Q12" s="2"/>
    </row>
    <row r="13" spans="5:17" x14ac:dyDescent="0.35">
      <c r="E13" s="1"/>
      <c r="G13" s="33">
        <v>4</v>
      </c>
      <c r="H13" s="33"/>
      <c r="I13" s="33">
        <v>9</v>
      </c>
      <c r="J13" s="33"/>
      <c r="K13" s="33">
        <f t="shared" si="0"/>
        <v>36</v>
      </c>
      <c r="L13" s="33"/>
      <c r="M13" s="33">
        <f t="shared" si="1"/>
        <v>1.073560925301003E-2</v>
      </c>
      <c r="N13" s="33"/>
      <c r="O13" s="33">
        <f t="shared" si="2"/>
        <v>3.220682775903009</v>
      </c>
      <c r="P13" s="33"/>
      <c r="Q13" s="2"/>
    </row>
    <row r="14" spans="5:17" x14ac:dyDescent="0.35">
      <c r="E14" s="1"/>
      <c r="G14" s="33">
        <v>5</v>
      </c>
      <c r="H14" s="33"/>
      <c r="I14" s="33">
        <v>3</v>
      </c>
      <c r="J14" s="33"/>
      <c r="K14" s="33">
        <f t="shared" si="0"/>
        <v>15</v>
      </c>
      <c r="L14" s="33"/>
      <c r="M14" s="33">
        <f t="shared" si="1"/>
        <v>1.910938447035786E-3</v>
      </c>
      <c r="N14" s="33"/>
      <c r="O14" s="33">
        <f t="shared" si="2"/>
        <v>0.57328153411073579</v>
      </c>
      <c r="P14" s="33"/>
      <c r="Q14" s="2"/>
    </row>
    <row r="15" spans="5:17" x14ac:dyDescent="0.35">
      <c r="E15" s="1"/>
      <c r="G15" s="33">
        <v>6</v>
      </c>
      <c r="H15" s="33"/>
      <c r="I15" s="33">
        <v>1</v>
      </c>
      <c r="J15" s="33"/>
      <c r="K15" s="33">
        <f t="shared" si="0"/>
        <v>6</v>
      </c>
      <c r="L15" s="33"/>
      <c r="M15" s="33">
        <f t="shared" si="1"/>
        <v>2.8345586964364144E-4</v>
      </c>
      <c r="N15" s="33"/>
      <c r="O15" s="33">
        <f t="shared" si="2"/>
        <v>8.5036760893092436E-2</v>
      </c>
      <c r="P15" s="33"/>
      <c r="Q15" s="2"/>
    </row>
    <row r="16" spans="5:17" x14ac:dyDescent="0.35">
      <c r="E16" s="1"/>
      <c r="G16" s="3"/>
      <c r="H16" s="3" t="s">
        <v>11</v>
      </c>
      <c r="I16" s="3">
        <f>SUM(I9:I15)</f>
        <v>300</v>
      </c>
      <c r="J16" s="3" t="s">
        <v>12</v>
      </c>
      <c r="K16" s="3">
        <f>SUM(K9:K15)</f>
        <v>267</v>
      </c>
      <c r="L16" s="3"/>
      <c r="Q16" s="2"/>
    </row>
    <row r="17" spans="5:17" x14ac:dyDescent="0.35">
      <c r="E17" s="1"/>
      <c r="Q17" s="2"/>
    </row>
    <row r="18" spans="5:17" x14ac:dyDescent="0.35">
      <c r="E18" s="1"/>
      <c r="H18" s="3" t="s">
        <v>13</v>
      </c>
      <c r="I18" s="3">
        <f>K16/I16</f>
        <v>0.89</v>
      </c>
      <c r="Q18" s="2"/>
    </row>
    <row r="19" spans="5:17" x14ac:dyDescent="0.35">
      <c r="E19" s="1"/>
      <c r="Q19" s="2"/>
    </row>
    <row r="20" spans="5:17" x14ac:dyDescent="0.35">
      <c r="E20" s="1"/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x14ac:dyDescent="0.35">
      <c r="E23" s="1"/>
      <c r="Q23" s="2"/>
    </row>
    <row r="24" spans="5:17" x14ac:dyDescent="0.35">
      <c r="E24" s="1"/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x14ac:dyDescent="0.35">
      <c r="E27" s="1"/>
      <c r="Q27" s="2"/>
    </row>
    <row r="28" spans="5:17" x14ac:dyDescent="0.35">
      <c r="E28" s="1"/>
      <c r="Q28" s="2"/>
    </row>
    <row r="29" spans="5:17" x14ac:dyDescent="0.35">
      <c r="E29" s="1"/>
      <c r="Q29" s="2"/>
    </row>
    <row r="30" spans="5:17" x14ac:dyDescent="0.35">
      <c r="E30" s="1"/>
      <c r="Q30" s="2"/>
    </row>
    <row r="31" spans="5:17" x14ac:dyDescent="0.35">
      <c r="E31" s="1"/>
      <c r="Q31" s="2"/>
    </row>
    <row r="32" spans="5:17" x14ac:dyDescent="0.35">
      <c r="E32" s="1"/>
      <c r="Q32" s="2"/>
    </row>
    <row r="33" spans="5:17" x14ac:dyDescent="0.35">
      <c r="E33" s="1"/>
      <c r="Q33" s="2"/>
    </row>
    <row r="34" spans="5:17" x14ac:dyDescent="0.35">
      <c r="E34" s="1"/>
      <c r="Q34" s="2"/>
    </row>
    <row r="35" spans="5:17" ht="15" thickBot="1" x14ac:dyDescent="0.4"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</sheetData>
  <mergeCells count="41">
    <mergeCell ref="G15:H15"/>
    <mergeCell ref="I15:J15"/>
    <mergeCell ref="K15:L15"/>
    <mergeCell ref="M15:N15"/>
    <mergeCell ref="O15:P15"/>
    <mergeCell ref="G13:H13"/>
    <mergeCell ref="I13:J13"/>
    <mergeCell ref="K13:L13"/>
    <mergeCell ref="M13:N13"/>
    <mergeCell ref="O13:P13"/>
    <mergeCell ref="G14:H14"/>
    <mergeCell ref="I14:J14"/>
    <mergeCell ref="K14:L14"/>
    <mergeCell ref="M14:N14"/>
    <mergeCell ref="O14:P14"/>
    <mergeCell ref="G11:H11"/>
    <mergeCell ref="I11:J11"/>
    <mergeCell ref="K11:L11"/>
    <mergeCell ref="M11:N11"/>
    <mergeCell ref="O11:P11"/>
    <mergeCell ref="G12:H12"/>
    <mergeCell ref="I12:J12"/>
    <mergeCell ref="K12:L12"/>
    <mergeCell ref="M12:N12"/>
    <mergeCell ref="O12:P12"/>
    <mergeCell ref="M9:N9"/>
    <mergeCell ref="O9:P9"/>
    <mergeCell ref="G10:H10"/>
    <mergeCell ref="I10:J10"/>
    <mergeCell ref="K10:L10"/>
    <mergeCell ref="M10:N10"/>
    <mergeCell ref="O10:P10"/>
    <mergeCell ref="G9:H9"/>
    <mergeCell ref="I9:J9"/>
    <mergeCell ref="K9:L9"/>
    <mergeCell ref="F3:P5"/>
    <mergeCell ref="G8:H8"/>
    <mergeCell ref="I8:J8"/>
    <mergeCell ref="K8:L8"/>
    <mergeCell ref="M8:N8"/>
    <mergeCell ref="O8:P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E3B1-EE83-4015-B792-66C04B5867CE}">
  <dimension ref="F4:P15"/>
  <sheetViews>
    <sheetView topLeftCell="C7" workbookViewId="0">
      <selection activeCell="H11" sqref="H11"/>
    </sheetView>
  </sheetViews>
  <sheetFormatPr defaultRowHeight="14.5" x14ac:dyDescent="0.35"/>
  <sheetData>
    <row r="4" spans="6:16" x14ac:dyDescent="0.35">
      <c r="F4" s="30" t="s">
        <v>18</v>
      </c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6:16" x14ac:dyDescent="0.35"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6:16" ht="15" thickBot="1" x14ac:dyDescent="0.4"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6:16" ht="15.5" thickTop="1" thickBot="1" x14ac:dyDescent="0.4"/>
    <row r="8" spans="6:16" ht="15" thickBot="1" x14ac:dyDescent="0.4">
      <c r="G8" s="15" t="s">
        <v>14</v>
      </c>
      <c r="H8" s="16">
        <v>5</v>
      </c>
      <c r="I8" s="7"/>
      <c r="J8" s="7"/>
      <c r="K8" s="15" t="s">
        <v>15</v>
      </c>
      <c r="L8" s="16">
        <v>0.5</v>
      </c>
    </row>
    <row r="10" spans="6:16" x14ac:dyDescent="0.35">
      <c r="G10" s="14" t="s">
        <v>16</v>
      </c>
      <c r="H10" s="14" t="s">
        <v>17</v>
      </c>
    </row>
    <row r="11" spans="6:16" x14ac:dyDescent="0.35">
      <c r="G11" s="14">
        <v>1</v>
      </c>
      <c r="H11" s="14">
        <f>POWER($L$8,G11)*POWER(1-$L$8,$H$8-G11)</f>
        <v>3.125E-2</v>
      </c>
    </row>
    <row r="12" spans="6:16" x14ac:dyDescent="0.35">
      <c r="G12" s="7">
        <v>2</v>
      </c>
      <c r="H12" s="14">
        <f t="shared" ref="H12:H15" si="0">POWER($L$8,G12)*POWER(1-$L$8,$H$8-G12)</f>
        <v>3.125E-2</v>
      </c>
    </row>
    <row r="13" spans="6:16" x14ac:dyDescent="0.35">
      <c r="G13" s="7">
        <v>3</v>
      </c>
      <c r="H13" s="14">
        <f t="shared" si="0"/>
        <v>3.125E-2</v>
      </c>
    </row>
    <row r="14" spans="6:16" x14ac:dyDescent="0.35">
      <c r="G14" s="7">
        <v>4</v>
      </c>
      <c r="H14" s="14">
        <f t="shared" si="0"/>
        <v>3.125E-2</v>
      </c>
    </row>
    <row r="15" spans="6:16" x14ac:dyDescent="0.35">
      <c r="G15" s="7">
        <v>5</v>
      </c>
      <c r="H15" s="14">
        <f t="shared" si="0"/>
        <v>3.125E-2</v>
      </c>
    </row>
  </sheetData>
  <mergeCells count="1">
    <mergeCell ref="F4:P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5C56-046B-4544-BAB3-42AD2F1243E5}">
  <dimension ref="F4:P24"/>
  <sheetViews>
    <sheetView tabSelected="1" topLeftCell="B5" zoomScale="78" workbookViewId="0">
      <selection activeCell="R10" sqref="R10"/>
    </sheetView>
  </sheetViews>
  <sheetFormatPr defaultRowHeight="14.5" x14ac:dyDescent="0.35"/>
  <sheetData>
    <row r="4" spans="6:16" x14ac:dyDescent="0.35">
      <c r="F4" s="30" t="s">
        <v>39</v>
      </c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6:16" x14ac:dyDescent="0.35"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6:16" ht="15" thickBot="1" x14ac:dyDescent="0.4"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6:16" ht="15" thickTop="1" x14ac:dyDescent="0.35"/>
    <row r="8" spans="6:16" x14ac:dyDescent="0.35">
      <c r="F8" s="30" t="s">
        <v>40</v>
      </c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6:16" x14ac:dyDescent="0.35"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1" spans="6:16" ht="25" x14ac:dyDescent="0.5">
      <c r="J11" s="20" t="s">
        <v>41</v>
      </c>
      <c r="K11" s="21">
        <v>0.1</v>
      </c>
    </row>
    <row r="12" spans="6:16" x14ac:dyDescent="0.35">
      <c r="J12" t="s">
        <v>43</v>
      </c>
      <c r="K12">
        <f>$K$11*EXP(-$K$11*1)</f>
        <v>9.048374180359596E-2</v>
      </c>
    </row>
    <row r="14" spans="6:16" x14ac:dyDescent="0.35">
      <c r="I14" t="s">
        <v>16</v>
      </c>
      <c r="J14" t="s">
        <v>42</v>
      </c>
    </row>
    <row r="15" spans="6:16" x14ac:dyDescent="0.35">
      <c r="I15">
        <v>1</v>
      </c>
      <c r="J15">
        <f>$K$11*EXP(-$K$11*I15)</f>
        <v>9.048374180359596E-2</v>
      </c>
    </row>
    <row r="16" spans="6:16" x14ac:dyDescent="0.35">
      <c r="I16">
        <v>2</v>
      </c>
      <c r="J16">
        <f t="shared" ref="J16:J24" si="0">$K$11*EXP(-$K$11*I16)</f>
        <v>8.1873075307798193E-2</v>
      </c>
    </row>
    <row r="17" spans="9:10" x14ac:dyDescent="0.35">
      <c r="I17">
        <v>3</v>
      </c>
      <c r="J17">
        <f t="shared" si="0"/>
        <v>7.4081822068171793E-2</v>
      </c>
    </row>
    <row r="18" spans="9:10" x14ac:dyDescent="0.35">
      <c r="I18">
        <v>4</v>
      </c>
      <c r="J18">
        <f t="shared" si="0"/>
        <v>6.7032004603563941E-2</v>
      </c>
    </row>
    <row r="19" spans="9:10" x14ac:dyDescent="0.35">
      <c r="I19">
        <v>5</v>
      </c>
      <c r="J19">
        <f t="shared" si="0"/>
        <v>6.0653065971263347E-2</v>
      </c>
    </row>
    <row r="20" spans="9:10" x14ac:dyDescent="0.35">
      <c r="I20">
        <v>6</v>
      </c>
      <c r="J20">
        <f t="shared" si="0"/>
        <v>5.4881163609402643E-2</v>
      </c>
    </row>
    <row r="21" spans="9:10" x14ac:dyDescent="0.35">
      <c r="I21">
        <v>7</v>
      </c>
      <c r="J21">
        <f t="shared" si="0"/>
        <v>4.9658530379140947E-2</v>
      </c>
    </row>
    <row r="22" spans="9:10" x14ac:dyDescent="0.35">
      <c r="I22">
        <v>8</v>
      </c>
      <c r="J22">
        <f t="shared" si="0"/>
        <v>4.4932896411722156E-2</v>
      </c>
    </row>
    <row r="23" spans="9:10" x14ac:dyDescent="0.35">
      <c r="I23">
        <v>9</v>
      </c>
      <c r="J23">
        <f t="shared" si="0"/>
        <v>4.0656965974059912E-2</v>
      </c>
    </row>
    <row r="24" spans="9:10" x14ac:dyDescent="0.35">
      <c r="I24">
        <v>10</v>
      </c>
      <c r="J24">
        <f t="shared" si="0"/>
        <v>3.6787944117144235E-2</v>
      </c>
    </row>
  </sheetData>
  <mergeCells count="2">
    <mergeCell ref="F4:P6"/>
    <mergeCell ref="F8:P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F5B-1137-4B6D-BE7B-FBD0E67DBDCE}">
  <dimension ref="A1:P24"/>
  <sheetViews>
    <sheetView topLeftCell="A11" zoomScale="95" workbookViewId="0">
      <selection activeCell="M19" sqref="M19"/>
    </sheetView>
  </sheetViews>
  <sheetFormatPr defaultRowHeight="14.5" x14ac:dyDescent="0.35"/>
  <cols>
    <col min="10" max="10" width="9.08984375" bestFit="1" customWidth="1"/>
    <col min="12" max="12" width="7.26953125" customWidth="1"/>
    <col min="13" max="13" width="11" customWidth="1"/>
  </cols>
  <sheetData>
    <row r="1" spans="1:16" x14ac:dyDescent="0.35">
      <c r="A1" t="s">
        <v>20</v>
      </c>
    </row>
    <row r="4" spans="1:16" x14ac:dyDescent="0.35">
      <c r="F4" s="30" t="s">
        <v>21</v>
      </c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35"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ht="15" thickBot="1" x14ac:dyDescent="0.4"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ht="15" thickTop="1" x14ac:dyDescent="0.35"/>
    <row r="8" spans="1:16" x14ac:dyDescent="0.35">
      <c r="F8" s="30" t="s">
        <v>22</v>
      </c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x14ac:dyDescent="0.35"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1:16" x14ac:dyDescent="0.35"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6" x14ac:dyDescent="0.35"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3" spans="1:16" x14ac:dyDescent="0.35">
      <c r="F13" t="s">
        <v>23</v>
      </c>
      <c r="G13" s="34" t="s">
        <v>24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16" x14ac:dyDescent="0.35"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35"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9" spans="9:15" x14ac:dyDescent="0.35">
      <c r="I19" t="s">
        <v>25</v>
      </c>
      <c r="J19">
        <v>4</v>
      </c>
      <c r="M19">
        <f>MULTINOMIAL(J19:J21)</f>
        <v>209.99999999999977</v>
      </c>
      <c r="N19" t="s">
        <v>31</v>
      </c>
      <c r="O19" s="17">
        <f>POWER(J22,J19)</f>
        <v>1.9775390625E-2</v>
      </c>
    </row>
    <row r="20" spans="9:15" x14ac:dyDescent="0.35">
      <c r="I20" t="s">
        <v>26</v>
      </c>
      <c r="J20">
        <v>0</v>
      </c>
      <c r="N20" t="s">
        <v>32</v>
      </c>
      <c r="O20" s="17">
        <f t="shared" ref="O20:O21" si="0">POWER(J23,J20)</f>
        <v>1</v>
      </c>
    </row>
    <row r="21" spans="9:15" x14ac:dyDescent="0.35">
      <c r="I21" t="s">
        <v>27</v>
      </c>
      <c r="J21">
        <v>6</v>
      </c>
      <c r="N21" t="s">
        <v>33</v>
      </c>
      <c r="O21" s="17">
        <f t="shared" si="0"/>
        <v>1.5625E-2</v>
      </c>
    </row>
    <row r="22" spans="9:15" x14ac:dyDescent="0.35">
      <c r="I22" t="s">
        <v>28</v>
      </c>
      <c r="J22" s="18">
        <v>0.375</v>
      </c>
    </row>
    <row r="23" spans="9:15" x14ac:dyDescent="0.35">
      <c r="I23" t="s">
        <v>29</v>
      </c>
      <c r="J23" s="18">
        <v>0.125</v>
      </c>
    </row>
    <row r="24" spans="9:15" x14ac:dyDescent="0.35">
      <c r="I24" t="s">
        <v>30</v>
      </c>
      <c r="J24" s="18">
        <v>0.5</v>
      </c>
      <c r="M24" t="s">
        <v>9</v>
      </c>
      <c r="N24">
        <f>M19*O19*O20*O21</f>
        <v>6.4888000488281181E-2</v>
      </c>
    </row>
  </sheetData>
  <mergeCells count="3">
    <mergeCell ref="F4:P6"/>
    <mergeCell ref="F8:P11"/>
    <mergeCell ref="G13:P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197-B13B-469B-8FBD-226BB33C0198}">
  <dimension ref="E3:P19"/>
  <sheetViews>
    <sheetView topLeftCell="D5" zoomScale="81" workbookViewId="0">
      <selection activeCell="L22" sqref="L22"/>
    </sheetView>
  </sheetViews>
  <sheetFormatPr defaultRowHeight="14.5" x14ac:dyDescent="0.35"/>
  <sheetData>
    <row r="3" spans="5:16" x14ac:dyDescent="0.35">
      <c r="E3" s="19"/>
      <c r="F3" s="19"/>
      <c r="G3" s="19"/>
      <c r="H3" s="19"/>
      <c r="I3" s="19"/>
      <c r="J3" s="19"/>
      <c r="K3" s="19"/>
    </row>
    <row r="4" spans="5:16" x14ac:dyDescent="0.35">
      <c r="F4" s="34" t="s">
        <v>34</v>
      </c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5:16" x14ac:dyDescent="0.35"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5:16" x14ac:dyDescent="0.35"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8" spans="5:16" x14ac:dyDescent="0.35">
      <c r="H8" t="s">
        <v>35</v>
      </c>
      <c r="I8">
        <f>_xlfn.EXPON.DIST(1,0.5,FALSE)</f>
        <v>0.30326532985631671</v>
      </c>
    </row>
    <row r="10" spans="5:16" x14ac:dyDescent="0.35">
      <c r="F10" s="34" t="s">
        <v>36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5:16" x14ac:dyDescent="0.35"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5:16" x14ac:dyDescent="0.35"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4" spans="5:16" x14ac:dyDescent="0.35">
      <c r="H14" t="s">
        <v>35</v>
      </c>
      <c r="I14">
        <f>_xlfn.EXPON.DIST(500,0.0025,FALSE)</f>
        <v>7.1626199215047521E-4</v>
      </c>
    </row>
    <row r="17" spans="6:9" x14ac:dyDescent="0.35">
      <c r="F17" t="s">
        <v>37</v>
      </c>
    </row>
    <row r="19" spans="6:9" x14ac:dyDescent="0.35">
      <c r="H19" t="s">
        <v>38</v>
      </c>
      <c r="I19">
        <f>_xlfn.EXPON.DIST(15,0.1,TRUE) - _xlfn.EXPON.DIST(10,0.1,TRUE)</f>
        <v>0.14474928102301254</v>
      </c>
    </row>
  </sheetData>
  <mergeCells count="2">
    <mergeCell ref="F4:P6"/>
    <mergeCell ref="F10:P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E725-F2C4-42F4-8E9D-3918BA4001E3}">
  <dimension ref="G5:Q165"/>
  <sheetViews>
    <sheetView topLeftCell="A7" zoomScale="65" workbookViewId="0">
      <selection activeCell="J165" sqref="I11:J165"/>
    </sheetView>
  </sheetViews>
  <sheetFormatPr defaultRowHeight="14.5" x14ac:dyDescent="0.35"/>
  <sheetData>
    <row r="5" spans="7:17" x14ac:dyDescent="0.35">
      <c r="G5" s="30" t="s">
        <v>44</v>
      </c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7:17" x14ac:dyDescent="0.35"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7:17" ht="15" thickBot="1" x14ac:dyDescent="0.4"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7:17" ht="15" thickTop="1" x14ac:dyDescent="0.35"/>
    <row r="9" spans="7:17" x14ac:dyDescent="0.35">
      <c r="J9" t="s">
        <v>45</v>
      </c>
      <c r="K9">
        <v>115</v>
      </c>
    </row>
    <row r="10" spans="7:17" x14ac:dyDescent="0.35">
      <c r="J10" t="s">
        <v>46</v>
      </c>
      <c r="K10">
        <v>90</v>
      </c>
    </row>
    <row r="11" spans="7:17" x14ac:dyDescent="0.35">
      <c r="I11" t="s">
        <v>16</v>
      </c>
      <c r="J11" t="s">
        <v>42</v>
      </c>
    </row>
    <row r="12" spans="7:17" x14ac:dyDescent="0.35">
      <c r="I12">
        <v>10</v>
      </c>
      <c r="J12">
        <f>_xlfn.NORM.DIST(I12,$K$9,$K$10,TRUE)</f>
        <v>0.12167250457438125</v>
      </c>
    </row>
    <row r="13" spans="7:17" x14ac:dyDescent="0.35">
      <c r="I13">
        <v>20</v>
      </c>
      <c r="J13">
        <f t="shared" ref="J13:J76" si="0">_xlfn.NORM.DIST(I13,$K$9,$K$10,TRUE)</f>
        <v>0.14558565762265402</v>
      </c>
    </row>
    <row r="14" spans="7:17" x14ac:dyDescent="0.35">
      <c r="I14">
        <v>30</v>
      </c>
      <c r="J14">
        <f t="shared" si="0"/>
        <v>0.17247128941430825</v>
      </c>
    </row>
    <row r="15" spans="7:17" x14ac:dyDescent="0.35">
      <c r="I15">
        <v>40</v>
      </c>
      <c r="J15">
        <f t="shared" si="0"/>
        <v>0.20232838096364303</v>
      </c>
    </row>
    <row r="16" spans="7:17" x14ac:dyDescent="0.35">
      <c r="I16">
        <v>50</v>
      </c>
      <c r="J16">
        <f t="shared" si="0"/>
        <v>0.23507893142883482</v>
      </c>
    </row>
    <row r="17" spans="9:10" x14ac:dyDescent="0.35">
      <c r="I17">
        <v>60</v>
      </c>
      <c r="J17">
        <f t="shared" si="0"/>
        <v>0.27056301223583412</v>
      </c>
    </row>
    <row r="18" spans="9:10" x14ac:dyDescent="0.35">
      <c r="I18">
        <v>70</v>
      </c>
      <c r="J18">
        <f t="shared" si="0"/>
        <v>0.30853753872598688</v>
      </c>
    </row>
    <row r="19" spans="9:10" x14ac:dyDescent="0.35">
      <c r="I19">
        <v>80</v>
      </c>
      <c r="J19">
        <f t="shared" si="0"/>
        <v>0.3486791709387379</v>
      </c>
    </row>
    <row r="20" spans="9:10" x14ac:dyDescent="0.35">
      <c r="I20">
        <v>90</v>
      </c>
      <c r="J20">
        <f t="shared" si="0"/>
        <v>0.39059147543357498</v>
      </c>
    </row>
    <row r="21" spans="9:10" x14ac:dyDescent="0.35">
      <c r="I21">
        <v>100</v>
      </c>
      <c r="J21">
        <f t="shared" si="0"/>
        <v>0.43381616738909634</v>
      </c>
    </row>
    <row r="22" spans="9:10" x14ac:dyDescent="0.35">
      <c r="I22">
        <v>110</v>
      </c>
      <c r="J22">
        <f t="shared" si="0"/>
        <v>0.47784793565821782</v>
      </c>
    </row>
    <row r="23" spans="9:10" x14ac:dyDescent="0.35">
      <c r="I23">
        <v>120</v>
      </c>
      <c r="J23">
        <f t="shared" si="0"/>
        <v>0.52215206434178218</v>
      </c>
    </row>
    <row r="24" spans="9:10" x14ac:dyDescent="0.35">
      <c r="I24">
        <v>130</v>
      </c>
      <c r="J24">
        <f t="shared" si="0"/>
        <v>0.56618383261090366</v>
      </c>
    </row>
    <row r="25" spans="9:10" x14ac:dyDescent="0.35">
      <c r="I25">
        <v>140</v>
      </c>
      <c r="J25">
        <f t="shared" si="0"/>
        <v>0.60940852456642502</v>
      </c>
    </row>
    <row r="26" spans="9:10" x14ac:dyDescent="0.35">
      <c r="I26">
        <v>150</v>
      </c>
      <c r="J26">
        <f t="shared" si="0"/>
        <v>0.6513208290612621</v>
      </c>
    </row>
    <row r="27" spans="9:10" x14ac:dyDescent="0.35">
      <c r="I27">
        <v>160</v>
      </c>
      <c r="J27">
        <f t="shared" si="0"/>
        <v>0.69146246127401312</v>
      </c>
    </row>
    <row r="28" spans="9:10" x14ac:dyDescent="0.35">
      <c r="I28">
        <v>170</v>
      </c>
      <c r="J28">
        <f t="shared" si="0"/>
        <v>0.72943698776416588</v>
      </c>
    </row>
    <row r="29" spans="9:10" x14ac:dyDescent="0.35">
      <c r="I29">
        <v>180</v>
      </c>
      <c r="J29">
        <f t="shared" si="0"/>
        <v>0.76492106857116515</v>
      </c>
    </row>
    <row r="30" spans="9:10" x14ac:dyDescent="0.35">
      <c r="I30">
        <v>190</v>
      </c>
      <c r="J30">
        <f t="shared" si="0"/>
        <v>0.79767161903635697</v>
      </c>
    </row>
    <row r="31" spans="9:10" x14ac:dyDescent="0.35">
      <c r="I31">
        <v>200</v>
      </c>
      <c r="J31">
        <f t="shared" si="0"/>
        <v>0.82752871058569177</v>
      </c>
    </row>
    <row r="32" spans="9:10" x14ac:dyDescent="0.35">
      <c r="I32">
        <v>210</v>
      </c>
      <c r="J32">
        <f t="shared" si="0"/>
        <v>0.85441434237734604</v>
      </c>
    </row>
    <row r="33" spans="9:10" x14ac:dyDescent="0.35">
      <c r="I33">
        <v>220</v>
      </c>
      <c r="J33">
        <f t="shared" si="0"/>
        <v>0.87832749542561872</v>
      </c>
    </row>
    <row r="34" spans="9:10" x14ac:dyDescent="0.35">
      <c r="I34">
        <v>230</v>
      </c>
      <c r="J34">
        <f t="shared" si="0"/>
        <v>0.89933610400849928</v>
      </c>
    </row>
    <row r="35" spans="9:10" x14ac:dyDescent="0.35">
      <c r="I35">
        <v>240</v>
      </c>
      <c r="J35">
        <f t="shared" si="0"/>
        <v>0.9175667301260455</v>
      </c>
    </row>
    <row r="36" spans="9:10" x14ac:dyDescent="0.35">
      <c r="I36">
        <v>250</v>
      </c>
      <c r="J36">
        <f t="shared" si="0"/>
        <v>0.93319279873114191</v>
      </c>
    </row>
    <row r="37" spans="9:10" x14ac:dyDescent="0.35">
      <c r="I37">
        <v>260</v>
      </c>
      <c r="J37">
        <f t="shared" si="0"/>
        <v>0.94642224648386375</v>
      </c>
    </row>
    <row r="38" spans="9:10" x14ac:dyDescent="0.35">
      <c r="I38">
        <v>270</v>
      </c>
      <c r="J38">
        <f t="shared" si="0"/>
        <v>0.95748536460956002</v>
      </c>
    </row>
    <row r="39" spans="9:10" x14ac:dyDescent="0.35">
      <c r="I39">
        <v>280</v>
      </c>
      <c r="J39">
        <f t="shared" si="0"/>
        <v>0.96662349241518275</v>
      </c>
    </row>
    <row r="40" spans="9:10" x14ac:dyDescent="0.35">
      <c r="I40">
        <v>290</v>
      </c>
      <c r="J40">
        <f t="shared" si="0"/>
        <v>0.97407906064215699</v>
      </c>
    </row>
    <row r="41" spans="9:10" x14ac:dyDescent="0.35">
      <c r="I41">
        <v>300</v>
      </c>
      <c r="J41">
        <f t="shared" si="0"/>
        <v>0.98008731225022472</v>
      </c>
    </row>
    <row r="42" spans="9:10" x14ac:dyDescent="0.35">
      <c r="I42">
        <v>310</v>
      </c>
      <c r="J42">
        <f t="shared" si="0"/>
        <v>0.98486985998976417</v>
      </c>
    </row>
    <row r="43" spans="9:10" x14ac:dyDescent="0.35">
      <c r="I43">
        <v>320</v>
      </c>
      <c r="J43">
        <f t="shared" si="0"/>
        <v>0.98863008951181564</v>
      </c>
    </row>
    <row r="44" spans="9:10" x14ac:dyDescent="0.35">
      <c r="I44">
        <v>330</v>
      </c>
      <c r="J44">
        <f t="shared" si="0"/>
        <v>0.99155029378774917</v>
      </c>
    </row>
    <row r="45" spans="9:10" x14ac:dyDescent="0.35">
      <c r="I45">
        <v>340</v>
      </c>
      <c r="J45">
        <f t="shared" si="0"/>
        <v>0.99379033467422384</v>
      </c>
    </row>
    <row r="46" spans="9:10" x14ac:dyDescent="0.35">
      <c r="I46">
        <v>350</v>
      </c>
      <c r="J46">
        <f t="shared" si="0"/>
        <v>0.99548757167680479</v>
      </c>
    </row>
    <row r="47" spans="9:10" x14ac:dyDescent="0.35">
      <c r="I47">
        <v>360</v>
      </c>
      <c r="J47">
        <f t="shared" si="0"/>
        <v>0.99675777390167231</v>
      </c>
    </row>
    <row r="48" spans="9:10" x14ac:dyDescent="0.35">
      <c r="I48">
        <v>370</v>
      </c>
      <c r="J48">
        <f t="shared" si="0"/>
        <v>0.99769673386830415</v>
      </c>
    </row>
    <row r="49" spans="9:10" x14ac:dyDescent="0.35">
      <c r="I49">
        <v>380</v>
      </c>
      <c r="J49">
        <f t="shared" si="0"/>
        <v>0.99838232487269718</v>
      </c>
    </row>
    <row r="50" spans="9:10" x14ac:dyDescent="0.35">
      <c r="I50">
        <v>390</v>
      </c>
      <c r="J50">
        <f t="shared" si="0"/>
        <v>0.99887678009749681</v>
      </c>
    </row>
    <row r="51" spans="9:10" x14ac:dyDescent="0.35">
      <c r="I51">
        <v>400</v>
      </c>
      <c r="J51">
        <f t="shared" si="0"/>
        <v>0.99922901521552998</v>
      </c>
    </row>
    <row r="52" spans="9:10" x14ac:dyDescent="0.35">
      <c r="I52">
        <v>410</v>
      </c>
      <c r="J52">
        <f t="shared" si="0"/>
        <v>0.99947686135399738</v>
      </c>
    </row>
    <row r="53" spans="9:10" x14ac:dyDescent="0.35">
      <c r="I53">
        <v>420</v>
      </c>
      <c r="J53">
        <f t="shared" si="0"/>
        <v>0.99964911779853205</v>
      </c>
    </row>
    <row r="54" spans="9:10" x14ac:dyDescent="0.35">
      <c r="I54">
        <v>430</v>
      </c>
      <c r="J54">
        <f t="shared" si="0"/>
        <v>0.99976737092096446</v>
      </c>
    </row>
    <row r="55" spans="9:10" x14ac:dyDescent="0.35">
      <c r="I55">
        <v>440</v>
      </c>
      <c r="J55">
        <f t="shared" si="0"/>
        <v>0.99984755600126451</v>
      </c>
    </row>
    <row r="56" spans="9:10" x14ac:dyDescent="0.35">
      <c r="I56">
        <v>450</v>
      </c>
      <c r="J56">
        <f t="shared" si="0"/>
        <v>0.99990126144766434</v>
      </c>
    </row>
    <row r="57" spans="9:10" x14ac:dyDescent="0.35">
      <c r="I57">
        <v>460</v>
      </c>
      <c r="J57">
        <f t="shared" si="0"/>
        <v>0.99993679076813158</v>
      </c>
    </row>
    <row r="58" spans="9:10" x14ac:dyDescent="0.35">
      <c r="I58">
        <v>470</v>
      </c>
      <c r="J58">
        <f t="shared" si="0"/>
        <v>0.9999600074033147</v>
      </c>
    </row>
    <row r="59" spans="9:10" x14ac:dyDescent="0.35">
      <c r="I59">
        <v>480</v>
      </c>
      <c r="J59">
        <f t="shared" si="0"/>
        <v>0.9999749923587411</v>
      </c>
    </row>
    <row r="60" spans="9:10" x14ac:dyDescent="0.35">
      <c r="I60">
        <v>490</v>
      </c>
      <c r="J60">
        <f t="shared" si="0"/>
        <v>0.99998454570311768</v>
      </c>
    </row>
    <row r="61" spans="9:10" x14ac:dyDescent="0.35">
      <c r="I61">
        <v>500</v>
      </c>
      <c r="J61">
        <f t="shared" si="0"/>
        <v>0.99999056158371513</v>
      </c>
    </row>
    <row r="62" spans="9:10" x14ac:dyDescent="0.35">
      <c r="I62">
        <v>510</v>
      </c>
      <c r="J62">
        <f t="shared" si="0"/>
        <v>0.99999430343717777</v>
      </c>
    </row>
    <row r="63" spans="9:10" x14ac:dyDescent="0.35">
      <c r="I63">
        <v>520</v>
      </c>
      <c r="J63">
        <f t="shared" si="0"/>
        <v>0.99999660232687526</v>
      </c>
    </row>
    <row r="64" spans="9:10" x14ac:dyDescent="0.35">
      <c r="I64">
        <v>530</v>
      </c>
      <c r="J64">
        <f t="shared" si="0"/>
        <v>0.99999799738813666</v>
      </c>
    </row>
    <row r="65" spans="9:10" x14ac:dyDescent="0.35">
      <c r="I65">
        <v>540</v>
      </c>
      <c r="J65">
        <f t="shared" si="0"/>
        <v>0.99999883359207409</v>
      </c>
    </row>
    <row r="66" spans="9:10" x14ac:dyDescent="0.35">
      <c r="I66">
        <v>550</v>
      </c>
      <c r="J66">
        <f t="shared" si="0"/>
        <v>0.99999932867154417</v>
      </c>
    </row>
    <row r="67" spans="9:10" x14ac:dyDescent="0.35">
      <c r="I67">
        <v>560</v>
      </c>
      <c r="J67">
        <f t="shared" si="0"/>
        <v>0.99999961819343297</v>
      </c>
    </row>
    <row r="68" spans="9:10" x14ac:dyDescent="0.35">
      <c r="I68">
        <v>570</v>
      </c>
      <c r="J68">
        <f t="shared" si="0"/>
        <v>0.99999978543016121</v>
      </c>
    </row>
    <row r="69" spans="9:10" x14ac:dyDescent="0.35">
      <c r="I69">
        <v>580</v>
      </c>
      <c r="J69">
        <f t="shared" si="0"/>
        <v>0.99999988084714664</v>
      </c>
    </row>
    <row r="70" spans="9:10" x14ac:dyDescent="0.35">
      <c r="I70">
        <v>590</v>
      </c>
      <c r="J70">
        <f t="shared" si="0"/>
        <v>0.9999999346200501</v>
      </c>
    </row>
    <row r="71" spans="9:10" x14ac:dyDescent="0.35">
      <c r="I71">
        <v>600</v>
      </c>
      <c r="J71">
        <f t="shared" si="0"/>
        <v>0.99999996455269147</v>
      </c>
    </row>
    <row r="72" spans="9:10" x14ac:dyDescent="0.35">
      <c r="I72">
        <v>610</v>
      </c>
      <c r="J72">
        <f t="shared" si="0"/>
        <v>0.99999998101043752</v>
      </c>
    </row>
    <row r="73" spans="9:10" x14ac:dyDescent="0.35">
      <c r="I73">
        <v>620</v>
      </c>
      <c r="J73">
        <f t="shared" si="0"/>
        <v>0.99999998994841854</v>
      </c>
    </row>
    <row r="74" spans="9:10" x14ac:dyDescent="0.35">
      <c r="I74">
        <v>630</v>
      </c>
      <c r="J74">
        <f t="shared" si="0"/>
        <v>0.99999999474301704</v>
      </c>
    </row>
    <row r="75" spans="9:10" x14ac:dyDescent="0.35">
      <c r="I75">
        <v>640</v>
      </c>
      <c r="J75">
        <f t="shared" si="0"/>
        <v>0.99999999728345623</v>
      </c>
    </row>
    <row r="76" spans="9:10" x14ac:dyDescent="0.35">
      <c r="I76">
        <v>650</v>
      </c>
      <c r="J76">
        <f t="shared" si="0"/>
        <v>0.99999999861301991</v>
      </c>
    </row>
    <row r="77" spans="9:10" x14ac:dyDescent="0.35">
      <c r="I77">
        <v>660</v>
      </c>
      <c r="J77">
        <f t="shared" ref="J77:J140" si="1">_xlfn.NORM.DIST(I77,$K$9,$K$10,TRUE)</f>
        <v>0.99999999930033068</v>
      </c>
    </row>
    <row r="78" spans="9:10" x14ac:dyDescent="0.35">
      <c r="I78">
        <v>670</v>
      </c>
      <c r="J78">
        <f t="shared" si="1"/>
        <v>0.99999999965127717</v>
      </c>
    </row>
    <row r="79" spans="9:10" x14ac:dyDescent="0.35">
      <c r="I79">
        <v>680</v>
      </c>
      <c r="J79">
        <f t="shared" si="1"/>
        <v>0.99999999982827681</v>
      </c>
    </row>
    <row r="80" spans="9:10" x14ac:dyDescent="0.35">
      <c r="I80">
        <v>690</v>
      </c>
      <c r="J80">
        <f t="shared" si="1"/>
        <v>0.99999999991645228</v>
      </c>
    </row>
    <row r="81" spans="9:10" x14ac:dyDescent="0.35">
      <c r="I81">
        <v>700</v>
      </c>
      <c r="J81">
        <f t="shared" si="1"/>
        <v>0.99999999995984001</v>
      </c>
    </row>
    <row r="82" spans="9:10" x14ac:dyDescent="0.35">
      <c r="I82">
        <v>710</v>
      </c>
      <c r="J82">
        <f t="shared" si="1"/>
        <v>0.9999999999809277</v>
      </c>
    </row>
    <row r="83" spans="9:10" x14ac:dyDescent="0.35">
      <c r="I83">
        <v>720</v>
      </c>
      <c r="J83">
        <f t="shared" si="1"/>
        <v>0.99999999999105127</v>
      </c>
    </row>
    <row r="84" spans="9:10" x14ac:dyDescent="0.35">
      <c r="I84">
        <v>730</v>
      </c>
      <c r="J84">
        <f t="shared" si="1"/>
        <v>0.99999999999585176</v>
      </c>
    </row>
    <row r="85" spans="9:10" x14ac:dyDescent="0.35">
      <c r="I85">
        <v>740</v>
      </c>
      <c r="J85">
        <f t="shared" si="1"/>
        <v>0.99999999999810019</v>
      </c>
    </row>
    <row r="86" spans="9:10" x14ac:dyDescent="0.35">
      <c r="I86">
        <v>750</v>
      </c>
      <c r="J86">
        <f t="shared" si="1"/>
        <v>0.99999999999914047</v>
      </c>
    </row>
    <row r="87" spans="9:10" x14ac:dyDescent="0.35">
      <c r="I87">
        <v>760</v>
      </c>
      <c r="J87">
        <f t="shared" si="1"/>
        <v>0.99999999999961575</v>
      </c>
    </row>
    <row r="88" spans="9:10" x14ac:dyDescent="0.35">
      <c r="I88">
        <v>770</v>
      </c>
      <c r="J88">
        <f t="shared" si="1"/>
        <v>0.99999999999983036</v>
      </c>
    </row>
    <row r="89" spans="9:10" x14ac:dyDescent="0.35">
      <c r="I89">
        <v>780</v>
      </c>
      <c r="J89">
        <f t="shared" si="1"/>
        <v>0.99999999999992595</v>
      </c>
    </row>
    <row r="90" spans="9:10" x14ac:dyDescent="0.35">
      <c r="I90">
        <v>790</v>
      </c>
      <c r="J90">
        <f t="shared" si="1"/>
        <v>0.99999999999996814</v>
      </c>
    </row>
    <row r="91" spans="9:10" x14ac:dyDescent="0.35">
      <c r="I91">
        <v>800</v>
      </c>
      <c r="J91">
        <f t="shared" si="1"/>
        <v>0.99999999999998646</v>
      </c>
    </row>
    <row r="92" spans="9:10" x14ac:dyDescent="0.35">
      <c r="I92">
        <v>810</v>
      </c>
      <c r="J92">
        <f t="shared" si="1"/>
        <v>0.99999999999999434</v>
      </c>
    </row>
    <row r="93" spans="9:10" x14ac:dyDescent="0.35">
      <c r="I93">
        <v>820</v>
      </c>
      <c r="J93">
        <f t="shared" si="1"/>
        <v>0.99999999999999767</v>
      </c>
    </row>
    <row r="94" spans="9:10" x14ac:dyDescent="0.35">
      <c r="I94">
        <v>830</v>
      </c>
      <c r="J94">
        <f t="shared" si="1"/>
        <v>0.999999999999999</v>
      </c>
    </row>
    <row r="95" spans="9:10" x14ac:dyDescent="0.35">
      <c r="I95">
        <v>840</v>
      </c>
      <c r="J95">
        <f t="shared" si="1"/>
        <v>0.99999999999999956</v>
      </c>
    </row>
    <row r="96" spans="9:10" x14ac:dyDescent="0.35">
      <c r="I96">
        <v>850</v>
      </c>
      <c r="J96">
        <f t="shared" si="1"/>
        <v>0.99999999999999989</v>
      </c>
    </row>
    <row r="97" spans="9:10" x14ac:dyDescent="0.35">
      <c r="I97">
        <v>860</v>
      </c>
      <c r="J97">
        <f t="shared" si="1"/>
        <v>0.99999999999999989</v>
      </c>
    </row>
    <row r="98" spans="9:10" x14ac:dyDescent="0.35">
      <c r="I98">
        <v>870</v>
      </c>
      <c r="J98">
        <f t="shared" si="1"/>
        <v>1</v>
      </c>
    </row>
    <row r="99" spans="9:10" x14ac:dyDescent="0.35">
      <c r="I99">
        <v>880</v>
      </c>
      <c r="J99">
        <f t="shared" si="1"/>
        <v>1</v>
      </c>
    </row>
    <row r="100" spans="9:10" x14ac:dyDescent="0.35">
      <c r="I100">
        <v>890</v>
      </c>
      <c r="J100">
        <f t="shared" si="1"/>
        <v>1</v>
      </c>
    </row>
    <row r="101" spans="9:10" x14ac:dyDescent="0.35">
      <c r="I101">
        <v>900</v>
      </c>
      <c r="J101">
        <f t="shared" si="1"/>
        <v>1</v>
      </c>
    </row>
    <row r="102" spans="9:10" x14ac:dyDescent="0.35">
      <c r="I102">
        <v>910</v>
      </c>
      <c r="J102">
        <f t="shared" si="1"/>
        <v>1</v>
      </c>
    </row>
    <row r="103" spans="9:10" x14ac:dyDescent="0.35">
      <c r="I103">
        <v>920</v>
      </c>
      <c r="J103">
        <f t="shared" si="1"/>
        <v>1</v>
      </c>
    </row>
    <row r="104" spans="9:10" x14ac:dyDescent="0.35">
      <c r="I104">
        <v>930</v>
      </c>
      <c r="J104">
        <f t="shared" si="1"/>
        <v>1</v>
      </c>
    </row>
    <row r="105" spans="9:10" x14ac:dyDescent="0.35">
      <c r="I105">
        <v>940</v>
      </c>
      <c r="J105">
        <f t="shared" si="1"/>
        <v>1</v>
      </c>
    </row>
    <row r="106" spans="9:10" x14ac:dyDescent="0.35">
      <c r="I106">
        <v>950</v>
      </c>
      <c r="J106">
        <f t="shared" si="1"/>
        <v>1</v>
      </c>
    </row>
    <row r="107" spans="9:10" x14ac:dyDescent="0.35">
      <c r="I107">
        <v>960</v>
      </c>
      <c r="J107">
        <f t="shared" si="1"/>
        <v>1</v>
      </c>
    </row>
    <row r="108" spans="9:10" x14ac:dyDescent="0.35">
      <c r="I108">
        <v>970</v>
      </c>
      <c r="J108">
        <f t="shared" si="1"/>
        <v>1</v>
      </c>
    </row>
    <row r="109" spans="9:10" x14ac:dyDescent="0.35">
      <c r="I109">
        <v>980</v>
      </c>
      <c r="J109">
        <f t="shared" si="1"/>
        <v>1</v>
      </c>
    </row>
    <row r="110" spans="9:10" x14ac:dyDescent="0.35">
      <c r="I110">
        <v>990</v>
      </c>
      <c r="J110">
        <f t="shared" si="1"/>
        <v>1</v>
      </c>
    </row>
    <row r="111" spans="9:10" x14ac:dyDescent="0.35">
      <c r="I111">
        <v>1000</v>
      </c>
      <c r="J111">
        <f t="shared" si="1"/>
        <v>1</v>
      </c>
    </row>
    <row r="112" spans="9:10" x14ac:dyDescent="0.35">
      <c r="I112">
        <v>1010</v>
      </c>
      <c r="J112">
        <f t="shared" si="1"/>
        <v>1</v>
      </c>
    </row>
    <row r="113" spans="9:10" x14ac:dyDescent="0.35">
      <c r="I113">
        <v>1020</v>
      </c>
      <c r="J113">
        <f t="shared" si="1"/>
        <v>1</v>
      </c>
    </row>
    <row r="114" spans="9:10" x14ac:dyDescent="0.35">
      <c r="I114">
        <v>1030</v>
      </c>
      <c r="J114">
        <f t="shared" si="1"/>
        <v>1</v>
      </c>
    </row>
    <row r="115" spans="9:10" x14ac:dyDescent="0.35">
      <c r="I115">
        <v>1040</v>
      </c>
      <c r="J115">
        <f t="shared" si="1"/>
        <v>1</v>
      </c>
    </row>
    <row r="116" spans="9:10" x14ac:dyDescent="0.35">
      <c r="I116">
        <v>1050</v>
      </c>
      <c r="J116">
        <f t="shared" si="1"/>
        <v>1</v>
      </c>
    </row>
    <row r="117" spans="9:10" x14ac:dyDescent="0.35">
      <c r="I117">
        <v>1060</v>
      </c>
      <c r="J117">
        <f t="shared" si="1"/>
        <v>1</v>
      </c>
    </row>
    <row r="118" spans="9:10" x14ac:dyDescent="0.35">
      <c r="I118">
        <v>1070</v>
      </c>
      <c r="J118">
        <f t="shared" si="1"/>
        <v>1</v>
      </c>
    </row>
    <row r="119" spans="9:10" x14ac:dyDescent="0.35">
      <c r="I119">
        <v>1080</v>
      </c>
      <c r="J119">
        <f t="shared" si="1"/>
        <v>1</v>
      </c>
    </row>
    <row r="120" spans="9:10" x14ac:dyDescent="0.35">
      <c r="I120">
        <v>1090</v>
      </c>
      <c r="J120">
        <f t="shared" si="1"/>
        <v>1</v>
      </c>
    </row>
    <row r="121" spans="9:10" x14ac:dyDescent="0.35">
      <c r="I121">
        <v>1100</v>
      </c>
      <c r="J121">
        <f t="shared" si="1"/>
        <v>1</v>
      </c>
    </row>
    <row r="122" spans="9:10" x14ac:dyDescent="0.35">
      <c r="I122">
        <v>1110</v>
      </c>
      <c r="J122">
        <f t="shared" si="1"/>
        <v>1</v>
      </c>
    </row>
    <row r="123" spans="9:10" x14ac:dyDescent="0.35">
      <c r="I123">
        <v>1120</v>
      </c>
      <c r="J123">
        <f t="shared" si="1"/>
        <v>1</v>
      </c>
    </row>
    <row r="124" spans="9:10" x14ac:dyDescent="0.35">
      <c r="I124">
        <v>1130</v>
      </c>
      <c r="J124">
        <f t="shared" si="1"/>
        <v>1</v>
      </c>
    </row>
    <row r="125" spans="9:10" x14ac:dyDescent="0.35">
      <c r="I125">
        <v>1140</v>
      </c>
      <c r="J125">
        <f t="shared" si="1"/>
        <v>1</v>
      </c>
    </row>
    <row r="126" spans="9:10" x14ac:dyDescent="0.35">
      <c r="I126">
        <v>1150</v>
      </c>
      <c r="J126">
        <f t="shared" si="1"/>
        <v>1</v>
      </c>
    </row>
    <row r="127" spans="9:10" x14ac:dyDescent="0.35">
      <c r="I127">
        <v>1160</v>
      </c>
      <c r="J127">
        <f t="shared" si="1"/>
        <v>1</v>
      </c>
    </row>
    <row r="128" spans="9:10" x14ac:dyDescent="0.35">
      <c r="I128">
        <v>1170</v>
      </c>
      <c r="J128">
        <f t="shared" si="1"/>
        <v>1</v>
      </c>
    </row>
    <row r="129" spans="9:10" x14ac:dyDescent="0.35">
      <c r="I129">
        <v>1180</v>
      </c>
      <c r="J129">
        <f t="shared" si="1"/>
        <v>1</v>
      </c>
    </row>
    <row r="130" spans="9:10" x14ac:dyDescent="0.35">
      <c r="I130">
        <v>1190</v>
      </c>
      <c r="J130">
        <f t="shared" si="1"/>
        <v>1</v>
      </c>
    </row>
    <row r="131" spans="9:10" x14ac:dyDescent="0.35">
      <c r="I131">
        <v>1200</v>
      </c>
      <c r="J131">
        <f t="shared" si="1"/>
        <v>1</v>
      </c>
    </row>
    <row r="132" spans="9:10" x14ac:dyDescent="0.35">
      <c r="I132">
        <v>1210</v>
      </c>
      <c r="J132">
        <f t="shared" si="1"/>
        <v>1</v>
      </c>
    </row>
    <row r="133" spans="9:10" x14ac:dyDescent="0.35">
      <c r="I133">
        <v>1220</v>
      </c>
      <c r="J133">
        <f t="shared" si="1"/>
        <v>1</v>
      </c>
    </row>
    <row r="134" spans="9:10" x14ac:dyDescent="0.35">
      <c r="I134">
        <v>1230</v>
      </c>
      <c r="J134">
        <f t="shared" si="1"/>
        <v>1</v>
      </c>
    </row>
    <row r="135" spans="9:10" x14ac:dyDescent="0.35">
      <c r="I135">
        <v>1240</v>
      </c>
      <c r="J135">
        <f t="shared" si="1"/>
        <v>1</v>
      </c>
    </row>
    <row r="136" spans="9:10" x14ac:dyDescent="0.35">
      <c r="I136">
        <v>1250</v>
      </c>
      <c r="J136">
        <f t="shared" si="1"/>
        <v>1</v>
      </c>
    </row>
    <row r="137" spans="9:10" x14ac:dyDescent="0.35">
      <c r="I137">
        <v>1260</v>
      </c>
      <c r="J137">
        <f t="shared" si="1"/>
        <v>1</v>
      </c>
    </row>
    <row r="138" spans="9:10" x14ac:dyDescent="0.35">
      <c r="I138">
        <v>1270</v>
      </c>
      <c r="J138">
        <f t="shared" si="1"/>
        <v>1</v>
      </c>
    </row>
    <row r="139" spans="9:10" x14ac:dyDescent="0.35">
      <c r="I139">
        <v>1280</v>
      </c>
      <c r="J139">
        <f t="shared" si="1"/>
        <v>1</v>
      </c>
    </row>
    <row r="140" spans="9:10" x14ac:dyDescent="0.35">
      <c r="I140">
        <v>1290</v>
      </c>
      <c r="J140">
        <f t="shared" si="1"/>
        <v>1</v>
      </c>
    </row>
    <row r="141" spans="9:10" x14ac:dyDescent="0.35">
      <c r="I141">
        <v>1300</v>
      </c>
      <c r="J141">
        <f t="shared" ref="J141:J165" si="2">_xlfn.NORM.DIST(I141,$K$9,$K$10,TRUE)</f>
        <v>1</v>
      </c>
    </row>
    <row r="142" spans="9:10" x14ac:dyDescent="0.35">
      <c r="I142">
        <v>1310</v>
      </c>
      <c r="J142">
        <f t="shared" si="2"/>
        <v>1</v>
      </c>
    </row>
    <row r="143" spans="9:10" x14ac:dyDescent="0.35">
      <c r="I143">
        <v>1320</v>
      </c>
      <c r="J143">
        <f t="shared" si="2"/>
        <v>1</v>
      </c>
    </row>
    <row r="144" spans="9:10" x14ac:dyDescent="0.35">
      <c r="I144">
        <v>1330</v>
      </c>
      <c r="J144">
        <f t="shared" si="2"/>
        <v>1</v>
      </c>
    </row>
    <row r="145" spans="9:10" x14ac:dyDescent="0.35">
      <c r="I145">
        <v>1340</v>
      </c>
      <c r="J145">
        <f t="shared" si="2"/>
        <v>1</v>
      </c>
    </row>
    <row r="146" spans="9:10" x14ac:dyDescent="0.35">
      <c r="I146">
        <v>1350</v>
      </c>
      <c r="J146">
        <f t="shared" si="2"/>
        <v>1</v>
      </c>
    </row>
    <row r="147" spans="9:10" x14ac:dyDescent="0.35">
      <c r="I147">
        <v>1360</v>
      </c>
      <c r="J147">
        <f t="shared" si="2"/>
        <v>1</v>
      </c>
    </row>
    <row r="148" spans="9:10" x14ac:dyDescent="0.35">
      <c r="I148">
        <v>1370</v>
      </c>
      <c r="J148">
        <f t="shared" si="2"/>
        <v>1</v>
      </c>
    </row>
    <row r="149" spans="9:10" x14ac:dyDescent="0.35">
      <c r="I149">
        <v>1380</v>
      </c>
      <c r="J149">
        <f t="shared" si="2"/>
        <v>1</v>
      </c>
    </row>
    <row r="150" spans="9:10" x14ac:dyDescent="0.35">
      <c r="I150">
        <v>1390</v>
      </c>
      <c r="J150">
        <f t="shared" si="2"/>
        <v>1</v>
      </c>
    </row>
    <row r="151" spans="9:10" x14ac:dyDescent="0.35">
      <c r="I151">
        <v>1400</v>
      </c>
      <c r="J151">
        <f t="shared" si="2"/>
        <v>1</v>
      </c>
    </row>
    <row r="152" spans="9:10" x14ac:dyDescent="0.35">
      <c r="I152">
        <v>1410</v>
      </c>
      <c r="J152">
        <f t="shared" si="2"/>
        <v>1</v>
      </c>
    </row>
    <row r="153" spans="9:10" x14ac:dyDescent="0.35">
      <c r="I153">
        <v>1420</v>
      </c>
      <c r="J153">
        <f t="shared" si="2"/>
        <v>1</v>
      </c>
    </row>
    <row r="154" spans="9:10" x14ac:dyDescent="0.35">
      <c r="I154">
        <v>1430</v>
      </c>
      <c r="J154">
        <f t="shared" si="2"/>
        <v>1</v>
      </c>
    </row>
    <row r="155" spans="9:10" x14ac:dyDescent="0.35">
      <c r="I155">
        <v>1440</v>
      </c>
      <c r="J155">
        <f t="shared" si="2"/>
        <v>1</v>
      </c>
    </row>
    <row r="156" spans="9:10" x14ac:dyDescent="0.35">
      <c r="I156">
        <v>1450</v>
      </c>
      <c r="J156">
        <f t="shared" si="2"/>
        <v>1</v>
      </c>
    </row>
    <row r="157" spans="9:10" x14ac:dyDescent="0.35">
      <c r="I157">
        <v>1460</v>
      </c>
      <c r="J157">
        <f t="shared" si="2"/>
        <v>1</v>
      </c>
    </row>
    <row r="158" spans="9:10" x14ac:dyDescent="0.35">
      <c r="I158">
        <v>1470</v>
      </c>
      <c r="J158">
        <f t="shared" si="2"/>
        <v>1</v>
      </c>
    </row>
    <row r="159" spans="9:10" x14ac:dyDescent="0.35">
      <c r="I159">
        <v>1480</v>
      </c>
      <c r="J159">
        <f t="shared" si="2"/>
        <v>1</v>
      </c>
    </row>
    <row r="160" spans="9:10" x14ac:dyDescent="0.35">
      <c r="I160">
        <v>1490</v>
      </c>
      <c r="J160">
        <f t="shared" si="2"/>
        <v>1</v>
      </c>
    </row>
    <row r="161" spans="9:10" x14ac:dyDescent="0.35">
      <c r="I161">
        <v>1500</v>
      </c>
      <c r="J161">
        <f t="shared" si="2"/>
        <v>1</v>
      </c>
    </row>
    <row r="162" spans="9:10" x14ac:dyDescent="0.35">
      <c r="I162">
        <v>1510</v>
      </c>
      <c r="J162">
        <f t="shared" si="2"/>
        <v>1</v>
      </c>
    </row>
    <row r="163" spans="9:10" x14ac:dyDescent="0.35">
      <c r="I163">
        <v>1520</v>
      </c>
      <c r="J163">
        <f t="shared" si="2"/>
        <v>1</v>
      </c>
    </row>
    <row r="164" spans="9:10" x14ac:dyDescent="0.35">
      <c r="I164">
        <v>1530</v>
      </c>
      <c r="J164">
        <f t="shared" si="2"/>
        <v>1</v>
      </c>
    </row>
    <row r="165" spans="9:10" x14ac:dyDescent="0.35">
      <c r="I165">
        <v>1540</v>
      </c>
      <c r="J165">
        <f t="shared" si="2"/>
        <v>1</v>
      </c>
    </row>
  </sheetData>
  <mergeCells count="1">
    <mergeCell ref="G5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Practical 1</vt:lpstr>
      <vt:lpstr>Practical 3</vt:lpstr>
      <vt:lpstr>Practical 4</vt:lpstr>
      <vt:lpstr>Practical 6-final</vt:lpstr>
      <vt:lpstr>Practical 2</vt:lpstr>
      <vt:lpstr>Practical 6</vt:lpstr>
      <vt:lpstr>Practical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Shrivastava</dc:creator>
  <cp:lastModifiedBy>hp</cp:lastModifiedBy>
  <dcterms:created xsi:type="dcterms:W3CDTF">2015-06-05T18:17:20Z</dcterms:created>
  <dcterms:modified xsi:type="dcterms:W3CDTF">2023-06-12T17:03:39Z</dcterms:modified>
</cp:coreProperties>
</file>