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gtbe\OneDrive\Documents\Portfolio\"/>
    </mc:Choice>
  </mc:AlternateContent>
  <xr:revisionPtr revIDLastSave="0" documentId="13_ncr:1_{E640B1E1-2187-45A1-9D7F-48AB9639EACA}" xr6:coauthVersionLast="47" xr6:coauthVersionMax="47" xr10:uidLastSave="{00000000-0000-0000-0000-000000000000}"/>
  <bookViews>
    <workbookView showSheetTabs="0" xWindow="-120" yWindow="-120" windowWidth="38640" windowHeight="15720" activeTab="3" xr2:uid="{00000000-000D-0000-FFFF-FFFF00000000}"/>
  </bookViews>
  <sheets>
    <sheet name="Total Sales" sheetId="18" r:id="rId1"/>
    <sheet name="Country Bar Chart" sheetId="20" r:id="rId2"/>
    <sheet name="Top 5 Customers" sheetId="21" r:id="rId3"/>
    <sheet name="Dashboard" sheetId="22" r:id="rId4"/>
    <sheet name="Sheet2"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2" i="17" l="1"/>
  <c r="M332" i="17"/>
  <c r="M330" i="17"/>
  <c r="M328" i="17"/>
  <c r="M326" i="17"/>
  <c r="M324" i="17"/>
  <c r="M322" i="17"/>
  <c r="M320" i="17"/>
  <c r="M318" i="17"/>
  <c r="M316" i="17"/>
  <c r="M314" i="17"/>
  <c r="M312" i="17"/>
  <c r="M310" i="17"/>
  <c r="M308" i="17"/>
  <c r="M306" i="17"/>
  <c r="M304" i="17"/>
  <c r="M302" i="17"/>
  <c r="M300" i="17"/>
  <c r="M298" i="17"/>
  <c r="M296" i="17"/>
  <c r="M294" i="17"/>
  <c r="M292" i="17"/>
  <c r="M290" i="17"/>
  <c r="M288" i="17"/>
  <c r="M286" i="17"/>
  <c r="M284" i="17"/>
  <c r="M282" i="17"/>
  <c r="M280" i="17"/>
  <c r="M278" i="17"/>
  <c r="M276" i="17"/>
  <c r="M274" i="17"/>
  <c r="M272" i="17"/>
  <c r="M270" i="17"/>
  <c r="M268" i="17"/>
  <c r="M266" i="17"/>
  <c r="M264" i="17"/>
  <c r="M262" i="17"/>
  <c r="M260" i="17"/>
  <c r="M258" i="17"/>
  <c r="M256" i="17"/>
  <c r="M254" i="17"/>
  <c r="M252" i="17"/>
  <c r="M250" i="17"/>
  <c r="M248" i="17"/>
  <c r="M246" i="17"/>
  <c r="M244" i="17"/>
  <c r="M242" i="17"/>
  <c r="M240" i="17"/>
  <c r="M238" i="17"/>
  <c r="M236" i="17"/>
  <c r="M234" i="17"/>
  <c r="M232" i="17"/>
  <c r="M230" i="17"/>
  <c r="M228" i="17"/>
  <c r="M226" i="17"/>
  <c r="M224" i="17"/>
  <c r="M222" i="17"/>
  <c r="M220" i="17"/>
  <c r="M218" i="17"/>
  <c r="M216" i="17"/>
  <c r="M214" i="17"/>
  <c r="M212" i="17"/>
  <c r="M210" i="17"/>
  <c r="M208" i="17"/>
  <c r="M206" i="17"/>
  <c r="M204" i="17"/>
  <c r="M202" i="17"/>
  <c r="M200" i="17"/>
  <c r="M198" i="17"/>
  <c r="M196" i="17"/>
  <c r="M194" i="17"/>
  <c r="M192" i="17"/>
  <c r="M190" i="17"/>
  <c r="M188" i="17"/>
  <c r="M186" i="17"/>
  <c r="M184" i="17"/>
  <c r="M182" i="17"/>
  <c r="M180" i="17"/>
  <c r="M178" i="17"/>
  <c r="M176" i="17"/>
  <c r="M174" i="17"/>
  <c r="M172" i="17"/>
  <c r="M170" i="17"/>
  <c r="M168" i="17"/>
  <c r="M166" i="17"/>
  <c r="M164" i="17"/>
  <c r="M162" i="17"/>
  <c r="M160" i="17"/>
  <c r="M158" i="17"/>
  <c r="M156" i="17"/>
  <c r="M154" i="17"/>
  <c r="M152" i="17"/>
  <c r="M150" i="17"/>
  <c r="M148" i="17"/>
  <c r="M146" i="17"/>
  <c r="M144" i="17"/>
  <c r="M142" i="17"/>
  <c r="M140" i="17"/>
  <c r="M138" i="17"/>
  <c r="M136" i="17"/>
  <c r="M134" i="17"/>
  <c r="M132" i="17"/>
  <c r="M130" i="17"/>
  <c r="M128" i="17"/>
  <c r="M126" i="17"/>
  <c r="M124" i="17"/>
  <c r="M122" i="17"/>
  <c r="M120" i="17"/>
  <c r="M118" i="17"/>
  <c r="M116" i="17"/>
  <c r="M114" i="17"/>
  <c r="M112" i="17"/>
  <c r="M110" i="17"/>
  <c r="M108" i="17"/>
  <c r="M106" i="17"/>
  <c r="M104" i="17"/>
  <c r="M102" i="17"/>
  <c r="M100" i="17"/>
  <c r="M98" i="17"/>
  <c r="M96" i="17"/>
  <c r="M94" i="17"/>
  <c r="M92" i="17"/>
  <c r="M90" i="17"/>
  <c r="M88" i="17"/>
  <c r="M86" i="17"/>
  <c r="M84" i="17"/>
  <c r="M82" i="17"/>
  <c r="M80" i="17"/>
  <c r="M78" i="17"/>
  <c r="M76" i="17"/>
  <c r="M74" i="17"/>
  <c r="M72" i="17"/>
  <c r="M70" i="17"/>
  <c r="M68" i="17"/>
  <c r="M66" i="17"/>
  <c r="M64" i="17"/>
  <c r="M62" i="17"/>
  <c r="M60" i="17"/>
  <c r="M58" i="17"/>
  <c r="M56" i="17"/>
  <c r="M54" i="17"/>
  <c r="M52" i="17"/>
  <c r="M50" i="17"/>
  <c r="M48" i="17"/>
  <c r="M46" i="17"/>
  <c r="M44" i="17"/>
  <c r="M42" i="17"/>
  <c r="M40" i="17"/>
  <c r="M38" i="17"/>
  <c r="M36" i="17"/>
  <c r="M34" i="17"/>
  <c r="M32" i="17"/>
  <c r="M30" i="17"/>
  <c r="M28" i="17"/>
  <c r="M26" i="17"/>
  <c r="M24" i="17"/>
  <c r="M22" i="17"/>
  <c r="M20" i="17"/>
  <c r="M18" i="17"/>
  <c r="M16" i="17"/>
  <c r="M14" i="17"/>
  <c r="M12" i="17"/>
  <c r="M10" i="17"/>
  <c r="M8" i="17"/>
  <c r="M6"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<sst xmlns="http://schemas.openxmlformats.org/spreadsheetml/2006/main" count="11128" uniqueCount="6221">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</sst>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8" formatCode="[$$-C09]#,##0.00"/>
    <numFmt numFmtId="169" formatCode="[$$-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8" fontId="0" fillId="0" borderId="0" xfId="0" applyNumberFormat="1"/>
    <xf numFmtId="0" fontId="0" fillId="0" borderId="0" xfId="0" pivotButton="1"/>
    <xf numFmtId="169" fontId="0" fillId="0" borderId="0" xfId="0" applyNumberFormat="1"/>
  </cellXfs>
  <cellStyles count="1">
    <cellStyle name="Normal" xfId="0" builtinId="0"/>
  </cellStyles>
  <dxfs count="16">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C09]#,##0.00"/>
    </dxf>
    <dxf>
      <numFmt numFmtId="168" formatCode="[$$-C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37A3CF6-3968-45B7-A55A-EEFBC9EE72EC}">
      <tableStyleElement type="wholeTable" dxfId="1"/>
      <tableStyleElement type="headerRow" dxfId="0"/>
    </tableStyle>
    <tableStyle name="Purple Timeline" pivot="0" table="0" count="8" xr9:uid="{5AA5B9DA-5D71-41B1-ABC6-551BC5574C72}">
      <tableStyleElement type="wholeTable" dxfId="4"/>
      <tableStyleElement type="headerRow" dxfId="3"/>
    </tableStyle>
  </tableStyles>
  <colors>
    <mruColors>
      <color rgb="FF3C1464"/>
      <color rgb="FFE0CBF5"/>
      <color rgb="FFC59EEC"/>
      <color rgb="FFEFB0F6"/>
      <color rgb="FFB074EC"/>
      <color rgb="FFA98213"/>
      <color rgb="FFE5B01B"/>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074EC"/>
            </patternFill>
          </fill>
        </dxf>
        <dxf>
          <font>
            <sz val="9"/>
            <color theme="0"/>
            <name val="Calibri"/>
            <family val="2"/>
            <scheme val="minor"/>
          </font>
        </dxf>
        <dxf>
          <font>
            <sz val="11"/>
            <color theme="0"/>
            <name val="Calibri"/>
            <family val="2"/>
            <scheme val="minor"/>
          </font>
        </dxf>
        <dxf>
          <font>
            <sz val="9"/>
            <color theme="1" tint="0.499984740745262"/>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9821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98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98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[$$-C09]#,##0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EA4A-42D1-BBFC-2BDFC5D6FE6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[$$-C09]#,##0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EA4A-42D1-BBFC-2BDFC5D6FE66}"/>
            </c:ext>
          </c:extLst>
        </c:ser>
        <c:ser>
          <c:idx val="2"/>
          <c:order val="2"/>
          <c:tx>
            <c:strRef>
              <c:f>'Total Sales'!$E$3:$E$4</c:f>
              <c:strCache>
                <c:ptCount val="1"/>
                <c:pt idx="0">
                  <c:v>Liberica</c:v>
                </c:pt>
              </c:strCache>
            </c:strRef>
          </c:tx>
          <c:spPr>
            <a:ln w="28575" cap="rnd">
              <a:solidFill>
                <a:srgbClr val="A9821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[$$-C09]#,##0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EA4A-42D1-BBFC-2BDFC5D6FE6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[$$-C09]#,##0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EA4A-42D1-BBFC-2BDFC5D6FE66}"/>
            </c:ext>
          </c:extLst>
        </c:ser>
        <c:dLbls>
          <c:showLegendKey val="0"/>
          <c:showVal val="0"/>
          <c:showCatName val="0"/>
          <c:showSerName val="0"/>
          <c:showPercent val="0"/>
          <c:showBubbleSize val="0"/>
        </c:dLbls>
        <c:smooth val="0"/>
        <c:axId val="10479279"/>
        <c:axId val="10479759"/>
      </c:lineChart>
      <c:catAx>
        <c:axId val="1047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79759"/>
        <c:crosses val="autoZero"/>
        <c:auto val="1"/>
        <c:lblAlgn val="ctr"/>
        <c:lblOffset val="100"/>
        <c:noMultiLvlLbl val="0"/>
      </c:catAx>
      <c:valAx>
        <c:axId val="104797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79279"/>
        <c:crosses val="autoZero"/>
        <c:crossBetween val="between"/>
      </c:valAx>
      <c:spPr>
        <a:noFill/>
        <a:ln>
          <a:noFill/>
        </a:ln>
        <a:effectLst/>
      </c:spPr>
    </c:plotArea>
    <c:legend>
      <c:legendPos val="r"/>
      <c:overlay val="0"/>
      <c:spPr>
        <a:solidFill>
          <a:srgbClr val="E0CBF5"/>
        </a:solid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1512-481F-89DE-B6BCD329367E}"/>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1512-481F-89DE-B6BCD329367E}"/>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1512-481F-89DE-B6BCD329367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[$$-C09]#,##0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6-1512-481F-89DE-B6BCD329367E}"/>
            </c:ext>
          </c:extLst>
        </c:ser>
        <c:dLbls>
          <c:dLblPos val="outEnd"/>
          <c:showLegendKey val="0"/>
          <c:showVal val="1"/>
          <c:showCatName val="0"/>
          <c:showSerName val="0"/>
          <c:showPercent val="0"/>
          <c:showBubbleSize val="0"/>
        </c:dLbls>
        <c:gapWidth val="182"/>
        <c:axId val="1411214895"/>
        <c:axId val="1411211535"/>
      </c:barChart>
      <c:catAx>
        <c:axId val="141121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211535"/>
        <c:crosses val="autoZero"/>
        <c:auto val="1"/>
        <c:lblAlgn val="ctr"/>
        <c:lblOffset val="100"/>
        <c:noMultiLvlLbl val="0"/>
      </c:catAx>
      <c:valAx>
        <c:axId val="1411211535"/>
        <c:scaling>
          <c:orientation val="minMax"/>
        </c:scaling>
        <c:delete val="0"/>
        <c:axPos val="b"/>
        <c:majorGridlines>
          <c:spPr>
            <a:ln w="9525" cap="flat" cmpd="sng" algn="ctr">
              <a:solidFill>
                <a:schemeClr val="bg1"/>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21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C59EE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EC8-4B88-8FBE-2D4CD8AAD3FA}"/>
              </c:ext>
            </c:extLst>
          </c:dPt>
          <c:dPt>
            <c:idx val="1"/>
            <c:invertIfNegative val="0"/>
            <c:bubble3D val="0"/>
            <c:extLst>
              <c:ext xmlns:c16="http://schemas.microsoft.com/office/drawing/2014/chart" uri="{C3380CC4-5D6E-409C-BE32-E72D297353CC}">
                <c16:uniqueId val="{00000001-DEC8-4B88-8FBE-2D4CD8AAD3FA}"/>
              </c:ext>
            </c:extLst>
          </c:dPt>
          <c:dPt>
            <c:idx val="2"/>
            <c:invertIfNegative val="0"/>
            <c:bubble3D val="0"/>
            <c:extLst>
              <c:ext xmlns:c16="http://schemas.microsoft.com/office/drawing/2014/chart" uri="{C3380CC4-5D6E-409C-BE32-E72D297353CC}">
                <c16:uniqueId val="{00000002-DEC8-4B88-8FBE-2D4CD8AAD3F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Kippie Marrison</c:v>
                </c:pt>
                <c:pt idx="1">
                  <c:v>Cody Verissimo</c:v>
                </c:pt>
                <c:pt idx="2">
                  <c:v>Allis Wilmore</c:v>
                </c:pt>
                <c:pt idx="3">
                  <c:v>Nealson Cuttler</c:v>
                </c:pt>
                <c:pt idx="4">
                  <c:v>Brenn Dundredge</c:v>
                </c:pt>
              </c:strCache>
            </c:strRef>
          </c:cat>
          <c:val>
            <c:numRef>
              <c:f>'Top 5 Customers'!$B$4:$B$8</c:f>
              <c:numCache>
                <c:formatCode>[$$-C09]#,##0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3-DEC8-4B88-8FBE-2D4CD8AAD3FA}"/>
            </c:ext>
          </c:extLst>
        </c:ser>
        <c:dLbls>
          <c:dLblPos val="outEnd"/>
          <c:showLegendKey val="0"/>
          <c:showVal val="1"/>
          <c:showCatName val="0"/>
          <c:showSerName val="0"/>
          <c:showPercent val="0"/>
          <c:showBubbleSize val="0"/>
        </c:dLbls>
        <c:gapWidth val="182"/>
        <c:axId val="1411214895"/>
        <c:axId val="1411211535"/>
      </c:barChart>
      <c:catAx>
        <c:axId val="141121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211535"/>
        <c:crosses val="autoZero"/>
        <c:auto val="1"/>
        <c:lblAlgn val="ctr"/>
        <c:lblOffset val="100"/>
        <c:noMultiLvlLbl val="0"/>
      </c:catAx>
      <c:valAx>
        <c:axId val="1411211535"/>
        <c:scaling>
          <c:orientation val="minMax"/>
        </c:scaling>
        <c:delete val="0"/>
        <c:axPos val="b"/>
        <c:majorGridlines>
          <c:spPr>
            <a:ln w="9525" cap="flat" cmpd="sng" algn="ctr">
              <a:solidFill>
                <a:schemeClr val="bg1"/>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21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C59EE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ED316BD8-BA5D-BF12-4647-0995E7B34F3D}"/>
            </a:ext>
          </a:extLst>
        </xdr:cNvPr>
        <xdr:cNvSpPr/>
      </xdr:nvSpPr>
      <xdr:spPr>
        <a:xfrm>
          <a:off x="114300" y="57150"/>
          <a:ext cx="15240000" cy="571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COFFEE SALES DASHBOARD</a:t>
          </a:r>
        </a:p>
      </xdr:txBody>
    </xdr:sp>
    <xdr:clientData/>
  </xdr:twoCellAnchor>
  <xdr:twoCellAnchor>
    <xdr:from>
      <xdr:col>1</xdr:col>
      <xdr:colOff>0</xdr:colOff>
      <xdr:row>15</xdr:row>
      <xdr:rowOff>0</xdr:rowOff>
    </xdr:from>
    <xdr:to>
      <xdr:col>17</xdr:col>
      <xdr:colOff>0</xdr:colOff>
      <xdr:row>39</xdr:row>
      <xdr:rowOff>0</xdr:rowOff>
    </xdr:to>
    <xdr:graphicFrame macro="">
      <xdr:nvGraphicFramePr>
        <xdr:cNvPr id="3" name="Chart 2">
          <a:extLst>
            <a:ext uri="{FF2B5EF4-FFF2-40B4-BE49-F238E27FC236}">
              <a16:creationId xmlns:a16="http://schemas.microsoft.com/office/drawing/2014/main" id="{D604C257-D2BE-46E4-9AD2-982CD3EA7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14</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41AAA5B-28CC-4896-8C06-102CFC820F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289" y="691816"/>
              <a:ext cx="9785685" cy="17967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161924</xdr:colOff>
      <xdr:row>10</xdr:row>
      <xdr:rowOff>9526</xdr:rowOff>
    </xdr:from>
    <xdr:to>
      <xdr:col>22</xdr:col>
      <xdr:colOff>447674</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CA5097E-CB18-4F76-9C76-51136BAB23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10273" y="1583658"/>
              <a:ext cx="2890085"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114299</xdr:colOff>
      <xdr:row>5</xdr:row>
      <xdr:rowOff>9526</xdr:rowOff>
    </xdr:from>
    <xdr:to>
      <xdr:col>26</xdr:col>
      <xdr:colOff>1</xdr:colOff>
      <xdr:row>9</xdr:row>
      <xdr:rowOff>85726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09FCA81-0D69-4478-A66A-479A90E36B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10273" y="701342"/>
              <a:ext cx="4888833"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492410</xdr:colOff>
      <xdr:row>10</xdr:row>
      <xdr:rowOff>1</xdr:rowOff>
    </xdr:from>
    <xdr:to>
      <xdr:col>26</xdr:col>
      <xdr:colOff>0</xdr:colOff>
      <xdr:row>15</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7D3CF75-944B-4735-BFF4-7F33828E47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45094" y="1574133"/>
              <a:ext cx="1954011"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142875</xdr:colOff>
      <xdr:row>15</xdr:row>
      <xdr:rowOff>76200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E94AC752-F1C3-4343-B3DE-249839EE6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85725</xdr:rowOff>
    </xdr:from>
    <xdr:to>
      <xdr:col>26</xdr:col>
      <xdr:colOff>9525</xdr:colOff>
      <xdr:row>39</xdr:row>
      <xdr:rowOff>0</xdr:rowOff>
    </xdr:to>
    <xdr:graphicFrame macro="">
      <xdr:nvGraphicFramePr>
        <xdr:cNvPr id="9" name="Chart 8">
          <a:extLst>
            <a:ext uri="{FF2B5EF4-FFF2-40B4-BE49-F238E27FC236}">
              <a16:creationId xmlns:a16="http://schemas.microsoft.com/office/drawing/2014/main" id="{0FB75AA8-3A68-4A65-A745-5B6EF8334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tbe" refreshedDate="45753.896307754629" createdVersion="8" refreshedVersion="8" minRefreshableVersion="3" recordCount="1000" xr:uid="{06FD25F1-A5F7-4A3D-A9EC-639C83B56F3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70337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6190C-DFCB-4E3B-9B23-9C78AF2DE13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0FDD6-E804-4ED8-BC37-1559F2847BF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66108-1261-4EC0-89A7-D055B2B08BA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04"/>
    </i>
    <i>
      <x v="190"/>
    </i>
    <i>
      <x v="28"/>
    </i>
    <i>
      <x v="646"/>
    </i>
    <i>
      <x v="125"/>
    </i>
  </rowItems>
  <colItems count="1">
    <i/>
  </colItems>
  <dataFields count="1">
    <dataField name="Sum of Sales" fld="12" baseField="15" baseItem="1" numFmtId="169"/>
  </dataFields>
  <chartFormats count="5">
    <chartFormat chart="11"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3A5EFA-F3AA-4311-8D22-C678AAE3C8A0}" sourceName="Size">
  <pivotTables>
    <pivotTable tabId="18" name="TotalSales"/>
    <pivotTable tabId="20" name="TotalSales"/>
    <pivotTable tabId="21" name="TotalSales"/>
  </pivotTables>
  <data>
    <tabular pivotCacheId="20703376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01BEA3-B780-42C1-8483-E961FDD1633A}" sourceName="Roast Type Name">
  <pivotTables>
    <pivotTable tabId="18" name="TotalSales"/>
    <pivotTable tabId="20" name="TotalSales"/>
    <pivotTable tabId="21" name="TotalSales"/>
  </pivotTables>
  <data>
    <tabular pivotCacheId="20703376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0C87FC-CF42-4179-B8E6-21AE4BE0456D}" sourceName="Loyalty Card">
  <pivotTables>
    <pivotTable tabId="18" name="TotalSales"/>
    <pivotTable tabId="20" name="TotalSales"/>
    <pivotTable tabId="21" name="TotalSales"/>
  </pivotTables>
  <data>
    <tabular pivotCacheId="20703376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8CC166-A69D-4DE6-B5BE-356AC713F3C7}" cache="Slicer_Size" caption="Size" columnCount="2" rowHeight="241300"/>
  <slicer name="Roast Type Name" xr10:uid="{CF1C828F-E19C-43FE-8693-9971274AB824}" cache="Slicer_Roast_Type_Name" caption="Roast Type Name" columnCount="3" rowHeight="241300"/>
  <slicer name="Loyalty Card" xr10:uid="{4FA0351F-86FD-4C06-BA19-7ADBE3035F6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441019-AABB-41EE-8722-C31ECD66BDE8}" name="Orders" displayName="Orders" ref="A1:P1001" totalsRowShown="0" headerRowDxfId="5">
  <autoFilter ref="A1:P1001" xr:uid="{EC441019-AABB-41EE-8722-C31ECD66BDE8}"/>
  <tableColumns count="16">
    <tableColumn id="1" xr3:uid="{33D320A9-E72F-44CF-826F-75B7667868B6}" name="Order ID" dataDxfId="15"/>
    <tableColumn id="2" xr3:uid="{0FE23095-D0DF-443F-A058-A7E04CAAD2A8}" name="Order Date" dataDxfId="14"/>
    <tableColumn id="3" xr3:uid="{CD24870E-1296-459A-98FC-65009D80E305}" name="Customer ID" dataDxfId="13"/>
    <tableColumn id="4" xr3:uid="{67C48582-2542-4E86-9CD4-68053BC7564B}" name="Product ID"/>
    <tableColumn id="5" xr3:uid="{712BE5D3-501B-408D-8687-24B860DC2A28}" name="Quantity" dataDxfId="12"/>
    <tableColumn id="6" xr3:uid="{732CEA4A-DD0B-4CCF-BBE2-CEB0A9B844CF}" name="Customer Name" dataDxfId="11">
      <calculatedColumnFormula>_xlfn.XLOOKUP(C2,customers!$A$1:$A$1001,customers!$B$1:$B$1001,,0)</calculatedColumnFormula>
    </tableColumn>
    <tableColumn id="7" xr3:uid="{C3FAA516-F855-48EC-A4A3-8EEDEF53BF5B}" name="Email" dataDxfId="10">
      <calculatedColumnFormula>IF(_xlfn.XLOOKUP(orders!C2,customers!$A$1:$A$1001,customers!$C$1:$C$1001,,0)=0,"",_xlfn.XLOOKUP(orders!C2,customers!$A$1:$A$1001,customers!$C$1:$C$1001,,0))</calculatedColumnFormula>
    </tableColumn>
    <tableColumn id="8" xr3:uid="{213CFE2A-8C28-4809-B564-2AEFF6BACFE0}" name="Country" dataDxfId="9">
      <calculatedColumnFormula>_xlfn.XLOOKUP(C2,customers!$A$1:$A$1001,customers!$G$1:$G$1001,,0)</calculatedColumnFormula>
    </tableColumn>
    <tableColumn id="9" xr3:uid="{D61AC012-25F0-4051-BBFB-715D2E0B3724}" name="Coffee Type">
      <calculatedColumnFormula>INDEX(products!$A$1:$G$49,MATCH(orders!$D2,products!$A$1:$A$49,0),MATCH(orders!I$1,products!$A$1:$G$1,0))</calculatedColumnFormula>
    </tableColumn>
    <tableColumn id="10" xr3:uid="{B51C91E7-E814-495C-A7CA-960B66BA1FF9}" name="Roast Type">
      <calculatedColumnFormula>INDEX(products!$A$1:$G$49,MATCH(orders!$D2,products!$A$1:$A$49,0),MATCH(orders!J$1,products!$A$1:$G$1,0))</calculatedColumnFormula>
    </tableColumn>
    <tableColumn id="11" xr3:uid="{8CDDFA32-12BB-47D0-B508-C4A810A38178}" name="Size" dataDxfId="8">
      <calculatedColumnFormula>INDEX(products!$A$1:$G$49,MATCH(orders!$D2,products!$A$1:$A$49,0),MATCH(orders!K$1,products!$A$1:$G$1,0))</calculatedColumnFormula>
    </tableColumn>
    <tableColumn id="12" xr3:uid="{EAD59129-13D2-49BF-9E55-479C9A3546B6}" name="Unit Price" dataDxfId="7">
      <calculatedColumnFormula>INDEX(products!$A$1:$G$49,MATCH(orders!$D2,products!$A$1:$A$49,0),MATCH(orders!L$1,products!$A$1:$G$1,0))</calculatedColumnFormula>
    </tableColumn>
    <tableColumn id="13" xr3:uid="{9B193F63-5EDC-4B81-B8FB-931863A04DAA}" name="Sales" dataDxfId="6">
      <calculatedColumnFormula>L2*K2</calculatedColumnFormula>
    </tableColumn>
    <tableColumn id="14" xr3:uid="{C2DF7F09-E13B-48D2-9B9A-9AE56A888856}" name="Coffee Type Name">
      <calculatedColumnFormula>IF(I2="Rob","Robusta",IF(I2="Exc","Excelsa",IF(I2="Ara","Arabica","Liberica")))</calculatedColumnFormula>
    </tableColumn>
    <tableColumn id="15" xr3:uid="{74DD1795-DEFE-41F2-B751-E2920C1ACEA9}" name="Roast Type Name">
      <calculatedColumnFormula>IF(J2="M","Medium",IF(J2="L","Light","Dark"))</calculatedColumnFormula>
    </tableColumn>
    <tableColumn id="16" xr3:uid="{8B9309FC-4C03-4964-BA94-CFBA7ECBAE4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78ED67-4A79-4C88-937E-89A578F318BA}" sourceName="Order Date">
  <pivotTables>
    <pivotTable tabId="18" name="TotalSales"/>
    <pivotTable tabId="20" name="TotalSales"/>
    <pivotTable tabId="21" name="TotalSales"/>
  </pivotTables>
  <state minimalRefreshVersion="6" lastRefreshVersion="6" pivotCacheId="20703376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F134FAA-71A8-4024-BE07-FC6AF28AC489}"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70A2-3C46-4D2E-820A-1B950649330F}">
  <dimension ref="A3:F48"/>
  <sheetViews>
    <sheetView topLeftCell="D3" workbookViewId="0">
      <selection activeCell="E16" sqref="E1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73.537499999999994</v>
      </c>
      <c r="D5" s="9">
        <v>91.822499999999991</v>
      </c>
      <c r="E5" s="9">
        <v>124.77349999999998</v>
      </c>
      <c r="F5" s="9">
        <v>17.713999999999999</v>
      </c>
    </row>
    <row r="6" spans="1:6" x14ac:dyDescent="0.25">
      <c r="B6" t="s">
        <v>6203</v>
      </c>
      <c r="C6" s="9">
        <v>177.98199999999997</v>
      </c>
      <c r="D6" s="9">
        <v>34.480000000000004</v>
      </c>
      <c r="E6" s="9">
        <v>263.80349999999999</v>
      </c>
      <c r="F6" s="9">
        <v>77.732499999999987</v>
      </c>
    </row>
    <row r="7" spans="1:6" x14ac:dyDescent="0.25">
      <c r="B7" t="s">
        <v>6204</v>
      </c>
      <c r="C7" s="9">
        <v>151.07499999999999</v>
      </c>
      <c r="D7" s="9">
        <v>176.94499999999996</v>
      </c>
      <c r="E7" s="9">
        <v>125.46749999999999</v>
      </c>
      <c r="F7" s="9">
        <v>17.922999999999998</v>
      </c>
    </row>
    <row r="8" spans="1:6" x14ac:dyDescent="0.25">
      <c r="B8" t="s">
        <v>6205</v>
      </c>
      <c r="C8" s="9">
        <v>85.674499999999995</v>
      </c>
      <c r="D8" s="9">
        <v>300.6585</v>
      </c>
      <c r="E8" s="9">
        <v>217.71599999999998</v>
      </c>
      <c r="F8" s="9">
        <v>84.766499999999994</v>
      </c>
    </row>
    <row r="9" spans="1:6" x14ac:dyDescent="0.25">
      <c r="B9" t="s">
        <v>6206</v>
      </c>
      <c r="C9" s="9">
        <v>77.447499999999991</v>
      </c>
      <c r="D9" s="9">
        <v>6.0750000000000002</v>
      </c>
      <c r="E9" s="9">
        <v>97.248499999999993</v>
      </c>
      <c r="F9" s="9">
        <v>6.7439999999999989</v>
      </c>
    </row>
    <row r="10" spans="1:6" x14ac:dyDescent="0.25">
      <c r="B10" t="s">
        <v>6207</v>
      </c>
      <c r="C10" s="9">
        <v>65.464499999999987</v>
      </c>
      <c r="D10" s="9">
        <v>335.404</v>
      </c>
      <c r="E10" s="9">
        <v>84.455499999999986</v>
      </c>
      <c r="F10" s="9">
        <v>139.27099999999999</v>
      </c>
    </row>
    <row r="11" spans="1:6" x14ac:dyDescent="0.25">
      <c r="B11" t="s">
        <v>6208</v>
      </c>
      <c r="C11" s="9">
        <v>198.62849999999997</v>
      </c>
      <c r="D11" s="9">
        <v>129.50749999999999</v>
      </c>
      <c r="E11" s="9">
        <v>34.506</v>
      </c>
      <c r="F11" s="9">
        <v>70.959499999999991</v>
      </c>
    </row>
    <row r="12" spans="1:6" x14ac:dyDescent="0.25">
      <c r="B12" t="s">
        <v>6209</v>
      </c>
      <c r="C12" s="9">
        <v>169.40899999999999</v>
      </c>
      <c r="D12" s="9">
        <v>28.6</v>
      </c>
      <c r="E12" s="9">
        <v>34.284999999999997</v>
      </c>
      <c r="F12" s="9">
        <v>64.616500000000002</v>
      </c>
    </row>
    <row r="13" spans="1:6" x14ac:dyDescent="0.25">
      <c r="B13" t="s">
        <v>6210</v>
      </c>
      <c r="C13" s="9">
        <v>74.462499999999991</v>
      </c>
      <c r="D13" s="9">
        <v>36.85</v>
      </c>
      <c r="E13" s="9">
        <v>299.78749999999991</v>
      </c>
      <c r="F13" s="9">
        <v>274.00199999999995</v>
      </c>
    </row>
    <row r="14" spans="1:6" x14ac:dyDescent="0.25">
      <c r="B14" t="s">
        <v>6211</v>
      </c>
      <c r="C14" s="9">
        <v>167.14999999999998</v>
      </c>
      <c r="D14" s="9">
        <v>164.24099999999999</v>
      </c>
      <c r="E14" s="9">
        <v>111.8575</v>
      </c>
      <c r="F14" s="9">
        <v>50.099000000000004</v>
      </c>
    </row>
    <row r="15" spans="1:6" x14ac:dyDescent="0.25">
      <c r="B15" t="s">
        <v>6212</v>
      </c>
      <c r="C15" s="9">
        <v>106.28749999999998</v>
      </c>
      <c r="D15" s="9">
        <v>79.062499999999986</v>
      </c>
      <c r="E15" s="9">
        <v>274.62549999999999</v>
      </c>
      <c r="F15" s="9">
        <v>13.888999999999998</v>
      </c>
    </row>
    <row r="16" spans="1:6" x14ac:dyDescent="0.25">
      <c r="B16" t="s">
        <v>6213</v>
      </c>
      <c r="C16" s="9">
        <v>91.936499999999981</v>
      </c>
      <c r="D16" s="9">
        <v>271.83749999999998</v>
      </c>
      <c r="E16" s="9">
        <v>49.477000000000004</v>
      </c>
      <c r="F16" s="9">
        <v>134.27599999999998</v>
      </c>
    </row>
    <row r="17" spans="1:6" x14ac:dyDescent="0.25">
      <c r="A17" t="s">
        <v>6199</v>
      </c>
      <c r="B17" t="s">
        <v>6202</v>
      </c>
      <c r="C17" s="9">
        <v>7.4249999999999998</v>
      </c>
      <c r="D17" s="9">
        <v>8.4990000000000006</v>
      </c>
      <c r="E17" s="9">
        <v>276.1345</v>
      </c>
      <c r="F17" s="9">
        <v>98.999499999999983</v>
      </c>
    </row>
    <row r="18" spans="1:6" x14ac:dyDescent="0.25">
      <c r="B18" t="s">
        <v>6203</v>
      </c>
      <c r="C18" s="9">
        <v>332.68649999999985</v>
      </c>
      <c r="D18" s="9">
        <v>253.63949999999997</v>
      </c>
      <c r="E18" s="9">
        <v>84.92649999999999</v>
      </c>
      <c r="F18" s="9">
        <v>212.52749999999997</v>
      </c>
    </row>
    <row r="19" spans="1:6" x14ac:dyDescent="0.25">
      <c r="B19" t="s">
        <v>6204</v>
      </c>
      <c r="C19" s="9">
        <v>14.805</v>
      </c>
      <c r="D19" s="9">
        <v>185.70600000000002</v>
      </c>
      <c r="E19" s="9">
        <v>102.92749999999998</v>
      </c>
      <c r="F19" s="9">
        <v>73.669499999999985</v>
      </c>
    </row>
    <row r="20" spans="1:6" x14ac:dyDescent="0.25">
      <c r="B20" t="s">
        <v>6205</v>
      </c>
      <c r="C20" s="9">
        <v>3.375</v>
      </c>
      <c r="D20" s="9">
        <v>178.85499999999999</v>
      </c>
      <c r="E20" s="9">
        <v>103.04849999999999</v>
      </c>
      <c r="F20" s="9">
        <v>114.88199999999999</v>
      </c>
    </row>
    <row r="21" spans="1:6" x14ac:dyDescent="0.25">
      <c r="B21" t="s">
        <v>6206</v>
      </c>
      <c r="C21" s="9">
        <v>95.321499999999986</v>
      </c>
      <c r="D21" s="9">
        <v>324.84999999999997</v>
      </c>
      <c r="E21" s="9">
        <v>85.486499999999992</v>
      </c>
      <c r="F21" s="9">
        <v>52.656499999999994</v>
      </c>
    </row>
    <row r="22" spans="1:6" x14ac:dyDescent="0.25">
      <c r="B22" t="s">
        <v>6207</v>
      </c>
      <c r="C22" s="9">
        <v>342.06249999999994</v>
      </c>
      <c r="D22" s="9">
        <v>197.58599999999998</v>
      </c>
      <c r="E22" s="9">
        <v>185.20699999999997</v>
      </c>
      <c r="F22" s="9">
        <v>126.46199999999999</v>
      </c>
    </row>
    <row r="23" spans="1:6" x14ac:dyDescent="0.25">
      <c r="B23" t="s">
        <v>6208</v>
      </c>
      <c r="C23" s="9">
        <v>181.51899999999998</v>
      </c>
      <c r="D23" s="9">
        <v>135.16249999999999</v>
      </c>
      <c r="E23" s="9">
        <v>126.77549999999998</v>
      </c>
      <c r="F23" s="9">
        <v>234.40899999999993</v>
      </c>
    </row>
    <row r="24" spans="1:6" x14ac:dyDescent="0.25">
      <c r="B24" t="s">
        <v>6209</v>
      </c>
      <c r="C24" s="9">
        <v>11.25</v>
      </c>
      <c r="D24" s="9">
        <v>21.849999999999998</v>
      </c>
      <c r="E24" s="9">
        <v>18.655999999999999</v>
      </c>
      <c r="F24" s="9">
        <v>69.967499999999987</v>
      </c>
    </row>
    <row r="25" spans="1:6" x14ac:dyDescent="0.25">
      <c r="B25" t="s">
        <v>6210</v>
      </c>
      <c r="C25" s="9">
        <v>68.434499999999986</v>
      </c>
      <c r="D25" s="9">
        <v>30.354999999999997</v>
      </c>
      <c r="E25" s="9">
        <v>10.754999999999999</v>
      </c>
      <c r="F25" s="9">
        <v>148.14699999999999</v>
      </c>
    </row>
    <row r="26" spans="1:6" x14ac:dyDescent="0.25">
      <c r="B26" t="s">
        <v>6211</v>
      </c>
      <c r="C26" s="9">
        <v>226.46249999999998</v>
      </c>
      <c r="D26" s="9">
        <v>207.35</v>
      </c>
      <c r="E26" s="9">
        <v>275.94649999999996</v>
      </c>
      <c r="F26" s="9">
        <v>73.014499999999984</v>
      </c>
    </row>
    <row r="27" spans="1:6" x14ac:dyDescent="0.25">
      <c r="B27" t="s">
        <v>6212</v>
      </c>
      <c r="C27" s="9">
        <v>322.14749999999992</v>
      </c>
      <c r="D27" s="9">
        <v>74.398499999999999</v>
      </c>
      <c r="E27" s="9">
        <v>183.19599999999997</v>
      </c>
      <c r="F27" s="9">
        <v>81.347499999999997</v>
      </c>
    </row>
    <row r="28" spans="1:6" x14ac:dyDescent="0.25">
      <c r="B28" t="s">
        <v>6213</v>
      </c>
      <c r="C28" s="9">
        <v>16.091000000000001</v>
      </c>
      <c r="D28" s="9">
        <v>193.40899999999999</v>
      </c>
      <c r="E28" s="9">
        <v>20.512</v>
      </c>
      <c r="F28" s="9">
        <v>60.73449999999999</v>
      </c>
    </row>
    <row r="29" spans="1:6" x14ac:dyDescent="0.25">
      <c r="A29" t="s">
        <v>6200</v>
      </c>
      <c r="B29" t="s">
        <v>6202</v>
      </c>
      <c r="C29" s="9">
        <v>109.35749999999999</v>
      </c>
      <c r="D29" s="9">
        <v>109.70749999999998</v>
      </c>
      <c r="E29" s="9">
        <v>106.77349999999998</v>
      </c>
      <c r="F29" s="9">
        <v>64.436499999999995</v>
      </c>
    </row>
    <row r="30" spans="1:6" x14ac:dyDescent="0.25">
      <c r="B30" t="s">
        <v>6203</v>
      </c>
      <c r="C30" s="9">
        <v>133.25199999999998</v>
      </c>
      <c r="D30" s="9">
        <v>91.564499999999995</v>
      </c>
      <c r="E30" s="9">
        <v>185.65099999999998</v>
      </c>
      <c r="F30" s="9">
        <v>10.560999999999996</v>
      </c>
    </row>
    <row r="31" spans="1:6" x14ac:dyDescent="0.25">
      <c r="B31" t="s">
        <v>6204</v>
      </c>
      <c r="C31" s="9">
        <v>178.94699999999995</v>
      </c>
      <c r="D31" s="9">
        <v>209.95500000000001</v>
      </c>
      <c r="E31" s="9">
        <v>199.45799999999997</v>
      </c>
      <c r="F31" s="9">
        <v>38.075999999999993</v>
      </c>
    </row>
    <row r="32" spans="1:6" x14ac:dyDescent="0.25">
      <c r="B32" t="s">
        <v>6205</v>
      </c>
      <c r="C32" s="9">
        <v>27.635999999999999</v>
      </c>
      <c r="D32" s="9">
        <v>164.29499999999999</v>
      </c>
      <c r="E32" s="9">
        <v>206.89599999999996</v>
      </c>
      <c r="F32" s="9">
        <v>63.412499999999994</v>
      </c>
    </row>
    <row r="33" spans="1:6" x14ac:dyDescent="0.25">
      <c r="B33" t="s">
        <v>6206</v>
      </c>
      <c r="C33" s="9">
        <v>84.391499999999979</v>
      </c>
      <c r="D33" s="9">
        <v>23.058999999999997</v>
      </c>
      <c r="E33" s="9">
        <v>183.25699999999998</v>
      </c>
      <c r="F33" s="9">
        <v>148.471</v>
      </c>
    </row>
    <row r="34" spans="1:6" x14ac:dyDescent="0.25">
      <c r="B34" t="s">
        <v>6207</v>
      </c>
      <c r="C34" s="9">
        <v>221.83249999999998</v>
      </c>
      <c r="D34" s="9">
        <v>16.923999999999999</v>
      </c>
      <c r="E34" s="9">
        <v>88.285499999999999</v>
      </c>
      <c r="F34" s="9">
        <v>53.313499999999991</v>
      </c>
    </row>
    <row r="35" spans="1:6" x14ac:dyDescent="0.25">
      <c r="B35" t="s">
        <v>6208</v>
      </c>
      <c r="C35" s="9">
        <v>19.704000000000001</v>
      </c>
      <c r="D35" s="9">
        <v>119.96249999999999</v>
      </c>
      <c r="E35" s="9">
        <v>2.7750000000000004</v>
      </c>
      <c r="F35" s="9">
        <v>149.95999999999998</v>
      </c>
    </row>
    <row r="36" spans="1:6" x14ac:dyDescent="0.25">
      <c r="B36" t="s">
        <v>6209</v>
      </c>
      <c r="C36" s="9">
        <v>186.82199999999995</v>
      </c>
      <c r="D36" s="9">
        <v>104.1005</v>
      </c>
      <c r="E36" s="9">
        <v>32.255000000000003</v>
      </c>
      <c r="F36" s="9">
        <v>142.827</v>
      </c>
    </row>
    <row r="37" spans="1:6" x14ac:dyDescent="0.25">
      <c r="B37" t="s">
        <v>6210</v>
      </c>
      <c r="C37" s="9">
        <v>440.76099999999991</v>
      </c>
      <c r="D37" s="9">
        <v>129.10750000000002</v>
      </c>
      <c r="E37" s="9">
        <v>26.734999999999999</v>
      </c>
      <c r="F37" s="9">
        <v>102.56249999999999</v>
      </c>
    </row>
    <row r="38" spans="1:6" x14ac:dyDescent="0.25">
      <c r="B38" t="s">
        <v>6211</v>
      </c>
      <c r="C38" s="9">
        <v>148.13399999999999</v>
      </c>
      <c r="D38" s="9">
        <v>248.88749999999999</v>
      </c>
      <c r="E38" s="9">
        <v>233.99799999999996</v>
      </c>
      <c r="F38" s="9">
        <v>86.516499999999994</v>
      </c>
    </row>
    <row r="39" spans="1:6" x14ac:dyDescent="0.25">
      <c r="B39" t="s">
        <v>6212</v>
      </c>
      <c r="C39" s="9">
        <v>88.549499999999995</v>
      </c>
      <c r="D39" s="9">
        <v>211.14499999999998</v>
      </c>
      <c r="E39" s="9">
        <v>159.58449999999999</v>
      </c>
      <c r="F39" s="9">
        <v>81.234499999999997</v>
      </c>
    </row>
    <row r="40" spans="1:6" x14ac:dyDescent="0.25">
      <c r="B40" t="s">
        <v>6213</v>
      </c>
      <c r="C40" s="9">
        <v>120.64449999999999</v>
      </c>
      <c r="D40" s="9">
        <v>20.994</v>
      </c>
      <c r="E40" s="9">
        <v>206.76999999999998</v>
      </c>
      <c r="F40" s="9">
        <v>89.612499999999997</v>
      </c>
    </row>
    <row r="41" spans="1:6" x14ac:dyDescent="0.25">
      <c r="A41" t="s">
        <v>6201</v>
      </c>
      <c r="B41" t="s">
        <v>6202</v>
      </c>
      <c r="C41" s="9">
        <v>76.099499999999992</v>
      </c>
      <c r="D41" s="9">
        <v>43.2</v>
      </c>
      <c r="E41" s="9">
        <v>384.88099999999997</v>
      </c>
      <c r="F41" s="9">
        <v>82.41449999999999</v>
      </c>
    </row>
    <row r="42" spans="1:6" x14ac:dyDescent="0.25">
      <c r="B42" t="s">
        <v>6203</v>
      </c>
      <c r="C42" s="9">
        <v>30.366999999999997</v>
      </c>
      <c r="D42" s="9">
        <v>86.962500000000006</v>
      </c>
      <c r="E42" s="9">
        <v>93.91249999999998</v>
      </c>
      <c r="F42" s="9">
        <v>12.546999999999999</v>
      </c>
    </row>
    <row r="43" spans="1:6" x14ac:dyDescent="0.25">
      <c r="B43" t="s">
        <v>6204</v>
      </c>
      <c r="C43" s="9">
        <v>100.71149999999999</v>
      </c>
      <c r="D43" s="9">
        <v>105.09149999999998</v>
      </c>
      <c r="E43" s="9">
        <v>273.15649999999994</v>
      </c>
      <c r="F43" s="9">
        <v>317.61149999999986</v>
      </c>
    </row>
    <row r="44" spans="1:6" x14ac:dyDescent="0.25">
      <c r="B44" t="s">
        <v>6205</v>
      </c>
      <c r="C44" s="9">
        <v>100.89649999999999</v>
      </c>
      <c r="D44" s="9">
        <v>178.76099999999997</v>
      </c>
      <c r="E44" s="9">
        <v>10.193999999999999</v>
      </c>
      <c r="F44" s="9">
        <v>77.532499999999985</v>
      </c>
    </row>
    <row r="45" spans="1:6" x14ac:dyDescent="0.25">
      <c r="B45" t="s">
        <v>6206</v>
      </c>
      <c r="C45" s="9">
        <v>140.01999999999998</v>
      </c>
      <c r="D45" s="9">
        <v>174.59499999999997</v>
      </c>
      <c r="E45" s="9">
        <v>193.36099999999996</v>
      </c>
      <c r="F45" s="9">
        <v>120.01099999999998</v>
      </c>
    </row>
    <row r="46" spans="1:6" x14ac:dyDescent="0.25">
      <c r="B46" t="s">
        <v>6207</v>
      </c>
      <c r="C46" s="9">
        <v>25.076999999999998</v>
      </c>
      <c r="D46" s="9">
        <v>237.55249999999998</v>
      </c>
      <c r="E46" s="9">
        <v>99.387499999999989</v>
      </c>
      <c r="F46" s="9">
        <v>184.09249999999997</v>
      </c>
    </row>
    <row r="47" spans="1:6" x14ac:dyDescent="0.25">
      <c r="B47" t="s">
        <v>6208</v>
      </c>
      <c r="C47" s="9">
        <v>203.6225</v>
      </c>
      <c r="D47" s="9">
        <v>174.43299999999996</v>
      </c>
      <c r="E47" s="9">
        <v>92.058499999999995</v>
      </c>
      <c r="F47" s="9">
        <v>78.42649999999999</v>
      </c>
    </row>
    <row r="48" spans="1:6" x14ac:dyDescent="0.25">
      <c r="B48" t="s">
        <v>6209</v>
      </c>
      <c r="C48" s="9">
        <v>100.3475</v>
      </c>
      <c r="D48" s="9">
        <v>4.125</v>
      </c>
      <c r="E48" s="9">
        <v>3.8849999999999998</v>
      </c>
      <c r="F48" s="9">
        <v>15.948999999999998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F1E2-2C96-4DBE-A652-83385B70587D}">
  <dimension ref="A3:B6"/>
  <sheetViews>
    <sheetView workbookViewId="0">
      <selection activeCell="AA23" sqref="AA2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9">
        <v>1264.4895000000004</v>
      </c>
    </row>
    <row r="5" spans="1:2" x14ac:dyDescent="0.25">
      <c r="A5" t="s">
        <v>318</v>
      </c>
      <c r="B5" s="9">
        <v>3409.6715000000008</v>
      </c>
    </row>
    <row r="6" spans="1:2" x14ac:dyDescent="0.25">
      <c r="A6" t="s">
        <v>19</v>
      </c>
      <c r="B6" s="9">
        <v>17038.440499999997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5A1FD-343F-4E1C-9CBA-05AEE1D98B16}">
  <dimension ref="A3:B8"/>
  <sheetViews>
    <sheetView workbookViewId="0">
      <selection activeCell="F31" sqref="F3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5527</v>
      </c>
      <c r="B4" s="9">
        <v>108.67499999999998</v>
      </c>
    </row>
    <row r="5" spans="1:2" x14ac:dyDescent="0.25">
      <c r="A5" t="s">
        <v>3841</v>
      </c>
      <c r="B5" s="9">
        <v>168.11</v>
      </c>
    </row>
    <row r="6" spans="1:2" x14ac:dyDescent="0.25">
      <c r="A6" t="s">
        <v>5114</v>
      </c>
      <c r="B6" s="9">
        <v>168.22499999999997</v>
      </c>
    </row>
    <row r="7" spans="1:2" x14ac:dyDescent="0.25">
      <c r="A7" t="s">
        <v>1598</v>
      </c>
      <c r="B7" s="9">
        <v>171.88499999999999</v>
      </c>
    </row>
    <row r="8" spans="1:2" x14ac:dyDescent="0.25">
      <c r="A8" t="s">
        <v>5765</v>
      </c>
      <c r="B8" s="9">
        <v>249.31649999999993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93A5-0294-44A8-BD45-A642A1EB6977}">
  <dimension ref="A1:A10"/>
  <sheetViews>
    <sheetView showGridLines="0" showRowColHeaders="0" tabSelected="1" zoomScale="95" zoomScaleNormal="95" workbookViewId="0">
      <selection activeCell="AF38" sqref="AF38"/>
    </sheetView>
  </sheetViews>
  <sheetFormatPr defaultRowHeight="15" x14ac:dyDescent="0.25"/>
  <cols>
    <col min="1" max="1" width="1.7109375" customWidth="1"/>
    <col min="18" max="18" width="1.7109375" customWidth="1"/>
  </cols>
  <sheetData>
    <row r="1" ht="5.0999999999999996" customHeight="1" x14ac:dyDescent="0.25"/>
    <row r="5" ht="5.0999999999999996" customHeight="1" x14ac:dyDescent="0.25"/>
    <row r="10"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3BAF-1DB3-4FF6-B4FE-614925694C9E}">
  <dimension ref="A1"/>
  <sheetViews>
    <sheetView topLeftCell="A16" workbookViewId="0">
      <selection activeCell="U26" sqref="U26"/>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18" sqref="Q18"/>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9.28515625" style="6" customWidth="1"/>
    <col min="12" max="12" width="18.140625" customWidth="1"/>
    <col min="13" max="13" width="10.7109375"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L2*K2</f>
        <v>9.9499999999999993</v>
      </c>
      <c r="N2" t="str">
        <f>IF(I2="Rob","Robusta",IF(I2="Exc","Excelsa",IF(I2="Ara","Arabica","Liberica")))</f>
        <v>Robusta</v>
      </c>
      <c r="O2" t="str">
        <f>IF(J2="M","Medium",IF(J2="L","Light","Dark"))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L3*K3</f>
        <v>4.125</v>
      </c>
      <c r="N3" t="str">
        <f t="shared" ref="N3:N66" si="1">IF(I3="Rob","Robusta",IF(I3="Exc","Excelsa",IF(I3="Ara","Arabica","Liberica")))</f>
        <v>Excelsa</v>
      </c>
      <c r="O3" t="str">
        <f t="shared" ref="O3:O66" si="2">IF(J3="M","Medium",IF(J3="L","Light","Dark"))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13.75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68.712499999999991</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12.95</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3.645</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0.95100000000000007</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2.9849999999999999</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2.9849999999999999</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9.9499999999999993</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85.387499999999989</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9.9499999999999993</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51.462499999999991</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0.77700000000000002</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57.212499999999991</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0.67500000000000004</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12.95</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51.462499999999991</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0.67500000000000004</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0.72900000000000009</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0.59699999999999998</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57.212499999999991</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0.59699999999999998</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0.82500000000000007</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3.375</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0.67500000000000004</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2.9849999999999999</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9.9499999999999993</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0.87300000000000011</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2.9849999999999999</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4.3650000000000002</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0.95100000000000007</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4.7549999999999999</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2.9849999999999999</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0.87300000000000011</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4.7549999999999999</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57.212499999999991</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9.9499999999999993</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14.55</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0.72900000000000009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0.53699999999999992</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91.137499999999989</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4.125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74.462499999999991</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79.062499999999986</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0.77700000000000002</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57.212499999999991</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12.95</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3.8849999999999998</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91.137499999999989</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2.9849999999999999</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91.137499999999989</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14.55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15.85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0.72900000000000009</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14.85</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74.462499999999991</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4.3650000000000002</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57.212499999999991</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2.6849999999999996</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0.95100000000000007</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3.375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2.9849999999999999</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L67*K67</f>
        <v>51.462499999999991</v>
      </c>
      <c r="N67" t="str">
        <f t="shared" ref="N67:N130" si="4">IF(I67="Rob","Robusta",IF(I67="Exc","Excelsa",IF(I67="Ara","Arabica","Liberica")))</f>
        <v>Robusta</v>
      </c>
      <c r="O67" t="str">
        <f t="shared" ref="O67:O130" si="5">IF(J67="M","Medium",IF(J67="L","Light","Dark"))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3.5849999999999995</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0.95100000000000007</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0.59699999999999998</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9.9499999999999993</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85.387499999999989</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0.95100000000000007</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64.687499999999986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0.87300000000000011</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4.4550000000000001</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8.9499999999999993</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0.71699999999999997</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0.72900000000000009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3.375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11.95</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3.8849999999999998</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91.137499999999989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83.662499999999994</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51.462499999999991</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4.7549999999999999</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74.462499999999991</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0.59699999999999998</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11.25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11.95</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12.95</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12.95</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64.687499999999986</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14.85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4.4550000000000001</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0.59699999999999998</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64.687499999999986</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0.59699999999999998</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3.375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0.59699999999999998</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0.87300000000000011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0.77700000000000002</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74.462499999999991</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12.95</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0.59699999999999998</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14.55</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3.375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12.15</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2.9849999999999999</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3.375</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3.8849999999999998</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0.89100000000000001</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2.6849999999999996</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0.71699999999999997</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0.95100000000000007</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4.7549999999999999</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3.645</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0.82500000000000007</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0.77700000000000002</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13.75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2.9849999999999999</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91.137499999999989</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0.87300000000000011</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4.3650000000000002</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12.95</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3.375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L131*K131</f>
        <v>12.15</v>
      </c>
      <c r="N131" t="str">
        <f t="shared" ref="N131:N194" si="7">IF(I131="Rob","Robusta",IF(I131="Exc","Excelsa",IF(I131="Ara","Arabica","Liberica")))</f>
        <v>Excelsa</v>
      </c>
      <c r="O131" t="str">
        <f t="shared" ref="O131:O194" si="8">IF(J131="M","Medium",IF(J131="L","Light","Dark"))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74.462499999999991</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3.645</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74.462499999999991</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79.062499999999986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3.8849999999999998</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0.59699999999999998</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85.387499999999989</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12.15</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12.95</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74.462499999999991</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0.77700000000000002</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85.387499999999989</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4.3650000000000002</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85.387499999999989</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0.87300000000000011</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14.55</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13.75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0.72900000000000009</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64.687499999999986</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11.25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57.212499999999991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0.53699999999999992</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57.212499999999991</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64.687499999999986</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64.687499999999986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51.462499999999991</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51.462499999999991</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91.137499999999989</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4.125</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3.8849999999999998</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3.645</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0.53699999999999992</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3.645</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8.9499999999999993</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2.6849999999999996</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3.375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8.9499999999999993</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85.387499999999989</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79.062499999999986</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3.645</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57.212499999999991</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85.387499999999989</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79.062499999999986</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85.387499999999989</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68.712499999999991</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12.95</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0.59699999999999998</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0.89100000000000001</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2.9849999999999999</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2.6849999999999996</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0.82500000000000007</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3.8849999999999998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57.212499999999991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4.3650000000000002</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0.89100000000000001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14.55</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83.662499999999994</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0.77700000000000002</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12.15</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L195*K195</f>
        <v>14.85</v>
      </c>
      <c r="N195" t="str">
        <f t="shared" ref="N195:N258" si="10">IF(I195="Rob","Robusta",IF(I195="Exc","Excelsa",IF(I195="Ara","Arabica","Liberica")))</f>
        <v>Excelsa</v>
      </c>
      <c r="O195" t="str">
        <f t="shared" ref="O195:O258" si="11">IF(J195="M","Medium",IF(J195="L","Light","Dark"))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12.95</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4.4550000000000001</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74.462499999999991</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74.462499999999991</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4.7549999999999999</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13.75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4.7549999999999999</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74.462499999999991</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0.95100000000000007</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13.75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0.53699999999999992</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11.25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3.375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3.645</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3.375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12.95</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4.4550000000000001</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0.72900000000000009</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51.462499999999991</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15.85</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0.77700000000000002</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14.55</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4.4550000000000001</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11.25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0.71699999999999997</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0.59699999999999998</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12.95</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3.8849999999999998</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14.85</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74.462499999999991</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0.71699999999999997</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64.687499999999986</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0.53699999999999992</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0.71699999999999997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0.87300000000000011</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64.687499999999986</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0.87300000000000011</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0.95100000000000007</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0.82500000000000007</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91.137499999999989</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91.137499999999989</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74.462499999999991</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0.71699999999999997</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57.212499999999991</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14.85</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64.687499999999986</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57.212499999999991</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12.15</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3.645</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83.662499999999994</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0.95100000000000007</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12.95</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0.71699999999999997</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0.59699999999999998</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13.75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9.9499999999999993</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14.55</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3.5849999999999995</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3.5849999999999995</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4.3650000000000002</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L259*K259</f>
        <v>69.862499999999997</v>
      </c>
      <c r="N259" t="str">
        <f t="shared" ref="N259:N322" si="13">IF(I259="Rob","Robusta",IF(I259="Exc","Excelsa",IF(I259="Ara","Arabica","Liberica")))</f>
        <v>Excelsa</v>
      </c>
      <c r="O259" t="str">
        <f t="shared" ref="O259:O322" si="14">IF(J259="M","Medium",IF(J259="L","Light","Dark"))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69.862499999999997</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0.59699999999999998</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68.712499999999991</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11.95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13.75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83.662499999999994</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11.95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2.9849999999999999</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12.15</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0.72900000000000009</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9.9499999999999993</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0.59699999999999998</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3.645</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0.59699999999999998</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11.95</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0.77700000000000002</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64.687499999999986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85.387499999999989</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68.712499999999991</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14.85</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0.77700000000000002</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83.662499999999994</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14.85</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3.8849999999999998</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2.6849999999999996</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79.062499999999986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91.137499999999989</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0.67500000000000004</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0.71699999999999997</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4.125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0.53699999999999992</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9.9499999999999993</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4.125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2.9849999999999999</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2.9849999999999999</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14.85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13.75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2.9849999999999999</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2.6849999999999996</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0.89100000000000001</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85.387499999999989</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12.95</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0.77700000000000002</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3.375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69.862499999999997</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0.77700000000000002</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0.87300000000000011</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0.59699999999999998</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11.25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11.25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0.87300000000000011</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79.062499999999986</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2.9849999999999999</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9.9499999999999993</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8.9499999999999993</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85.387499999999989</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85.387499999999989</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3.645</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64.687499999999986</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0.82500000000000007</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0.77700000000000002</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L323*K323</f>
        <v>0.67500000000000004</v>
      </c>
      <c r="N323" t="str">
        <f t="shared" ref="N323:N386" si="16">IF(I323="Rob","Robusta",IF(I323="Exc","Excelsa",IF(I323="Ara","Arabica","Liberica")))</f>
        <v>Arabica</v>
      </c>
      <c r="O323" t="str">
        <f t="shared" ref="O323:O386" si="17">IF(J323="M","Medium",IF(J323="L","Light","Dark"))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3.8849999999999998</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0.72900000000000009</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74.462499999999991</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8.9499999999999993</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8.9499999999999993</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4.7549999999999999</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2.6849999999999996</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2.6849999999999996</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57.212499999999991</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2.9849999999999999</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2.9849999999999999</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11.95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0.95100000000000007</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11.25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69.862499999999997</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14.85</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0.72900000000000009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3.645</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4.4550000000000001</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3.8849999999999998</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2.6849999999999996</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9.9499999999999993</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11.95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3.8849999999999998</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14.55</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85.387499999999989</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0.71699999999999997</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2.9849999999999999</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11.25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3.375</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64.687499999999986</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57.212499999999991</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12.95</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64.687499999999986</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74.462499999999991</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0.71699999999999997</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51.462499999999991</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2.9849999999999999</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14.85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14.55</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12.15</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3.8849999999999998</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3.645</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0.87300000000000011</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79.062499999999986</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4.4550000000000001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12.15</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3.8849999999999998</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3.5849999999999995</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2.9849999999999999</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4.7549999999999999</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0.67500000000000004</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2.9849999999999999</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0.53699999999999992</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3.8849999999999998</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3.5849999999999995</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3.8849999999999998</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0.59699999999999998</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3.645</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4.4550000000000001</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74.462499999999991</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L387*K387</f>
        <v>4.3650000000000002</v>
      </c>
      <c r="N387" t="str">
        <f t="shared" ref="N387:N450" si="19">IF(I387="Rob","Robusta",IF(I387="Exc","Excelsa",IF(I387="Ara","Arabica","Liberica")))</f>
        <v>Liberica</v>
      </c>
      <c r="O387" t="str">
        <f t="shared" ref="O387:O450" si="20">IF(J387="M","Medium",IF(J387="L","Light","Dark"))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0.59699999999999998</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14.85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0.77700000000000002</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3.8849999999999998</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3.645</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3.375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14.85</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0.77700000000000002</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68.712499999999991</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3.8849999999999998</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3.8849999999999998</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3.8849999999999998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0.59699999999999998</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69.862499999999997</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15.85</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0.87300000000000011</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8.9499999999999993</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0.95100000000000007</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9.9499999999999993</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4.125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13.75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4.125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64.687499999999986</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15.85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0.77700000000000002</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14.55</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11.25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91.137499999999989</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0.71699999999999997</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0.59699999999999998</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3.8849999999999998</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74.462499999999991</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74.462499999999991</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4.3650000000000002</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3.8849999999999998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57.212499999999991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2.9849999999999999</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2.9849999999999999</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4.4550000000000001</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8.9499999999999993</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0.71699999999999997</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64.687499999999986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11.95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12.95</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0.53699999999999992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69.862499999999997</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11.25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83.662499999999994</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11.25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4.125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0.95100000000000007</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74.462499999999991</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3.8849999999999998</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4.4550000000000001</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64.687499999999986</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12.15</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3.5849999999999995</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0.89100000000000001</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0.82500000000000007</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83.662499999999994</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4.3650000000000002</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2.9849999999999999</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3.5849999999999995</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L451*K451</f>
        <v>0.53699999999999992</v>
      </c>
      <c r="N451" t="str">
        <f t="shared" ref="N451:N514" si="22">IF(I451="Rob","Robusta",IF(I451="Exc","Excelsa",IF(I451="Ara","Arabica","Liberica")))</f>
        <v>Robusta</v>
      </c>
      <c r="O451" t="str">
        <f t="shared" ref="O451:O514" si="23">IF(J451="M","Medium",IF(J451="L","Light","Dark"))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0.95100000000000007</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51.462499999999991</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0.77700000000000002</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4.7549999999999999</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51.462499999999991</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0.95100000000000007</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51.462499999999991</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4.7549999999999999</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11.25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0.95100000000000007</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2.6849999999999996</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0.53699999999999992</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9.9499999999999993</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13.75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74.462499999999991</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51.462499999999991</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0.59699999999999998</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2.9849999999999999</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13.75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0.89100000000000001</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3.375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83.662499999999994</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0.59699999999999998</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12.95</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79.062499999999986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0.87300000000000011</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0.89100000000000001</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0.87300000000000011</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8.9499999999999993</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79.062499999999986</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0.82500000000000007</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11.95</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69.862499999999997</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74.462499999999991</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4.7549999999999999</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0.71699999999999997</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4.3650000000000002</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12.15</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0.59699999999999998</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15.85</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3.8849999999999998</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0.77700000000000002</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0.82500000000000007</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2.9849999999999999</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15.85</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15.85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0.72900000000000009</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9.9499999999999993</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9.9499999999999993</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0.53699999999999992</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11.95</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0.59699999999999998</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0.82500000000000007</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12.95</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0.95100000000000007</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0.87300000000000011</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12.95</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74.462499999999991</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3.8849999999999998</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9.9499999999999993</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0.71699999999999997</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0.67500000000000004</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15.85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L515*K515</f>
        <v>15.85</v>
      </c>
      <c r="N515" t="str">
        <f t="shared" ref="N515:N578" si="25">IF(I515="Rob","Robusta",IF(I515="Exc","Excelsa",IF(I515="Ara","Arabica","Liberica")))</f>
        <v>Liberica</v>
      </c>
      <c r="O515" t="str">
        <f t="shared" ref="O515:O578" si="26">IF(J515="M","Medium",IF(J515="L","Light","Dark"))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0.87300000000000011</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3.5849999999999995</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51.462499999999991</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0.77700000000000002</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69.862499999999997</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2.9849999999999999</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0.77700000000000002</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9.9499999999999993</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2.9849999999999999</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74.462499999999991</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91.137499999999989</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0.53699999999999992</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79.062499999999986</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4.4550000000000001</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9.9499999999999993</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9.9499999999999993</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8.9499999999999993</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4.125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2.6849999999999996</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57.212499999999991</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0.95100000000000007</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0.53699999999999992</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69.862499999999997</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0.53699999999999992</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2.6849999999999996</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15.85</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57.212499999999991</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64.687499999999986</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68.712499999999991</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3.8849999999999998</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0.77700000000000002</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69.862499999999997</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0.71699999999999997</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0.89100000000000001</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0.89100000000000001</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0.77700000000000002</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0.72900000000000009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0.89100000000000001</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13.75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68.712499999999991</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13.75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0.87300000000000011</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14.85</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0.77700000000000002</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12.95</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79.062499999999986</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0.59699999999999998</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0.95100000000000007</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13.75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3.5849999999999995</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51.462499999999991</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0.67500000000000004</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68.712499999999991</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0.95100000000000007</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57.212499999999991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3.375</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4.4550000000000001</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0.59699999999999998</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11.25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0.71699999999999997</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83.662499999999994</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0.59699999999999998</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L579*K579</f>
        <v>14.55</v>
      </c>
      <c r="N579" t="str">
        <f t="shared" ref="N579:N642" si="28">IF(I579="Rob","Robusta",IF(I579="Exc","Excelsa",IF(I579="Ara","Arabica","Liberica")))</f>
        <v>Liberica</v>
      </c>
      <c r="O579" t="str">
        <f t="shared" ref="O579:O642" si="29">IF(J579="M","Medium",IF(J579="L","Light","Dark"))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0.89100000000000001</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14.85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4.4550000000000001</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12.15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0.71699999999999997</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0.71699999999999997</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4.125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68.712499999999991</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3.8849999999999998</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2.9849999999999999</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85.387499999999989</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79.062499999999986</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0.53699999999999992</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64.687499999999986</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69.862499999999997</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74.462499999999991</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91.137499999999989</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0.59699999999999998</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0.59699999999999998</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3.8849999999999998</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68.712499999999991</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0.89100000000000001</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0.59699999999999998</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74.462499999999991</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74.462499999999991</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91.137499999999989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0.72900000000000009</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69.862499999999997</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0.87300000000000011</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9.9499999999999993</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85.387499999999989</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0.67500000000000004</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2.9849999999999999</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2.9849999999999999</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91.137499999999989</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79.062499999999986</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83.662499999999994</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12.15</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3.8849999999999998</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0.67500000000000004</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12.95</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83.662499999999994</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79.062499999999986</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3.5849999999999995</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64.687499999999986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79.062499999999986</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0.89100000000000001</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3.8849999999999998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0.59699999999999998</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51.462499999999991</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4.4550000000000001</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11.95</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14.55</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4.4550000000000001</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15.85</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79.062499999999986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64.687499999999986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0.77700000000000002</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68.712499999999991</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L643*K643</f>
        <v>11.95</v>
      </c>
      <c r="N643" t="str">
        <f t="shared" ref="N643:N706" si="31">IF(I643="Rob","Robusta",IF(I643="Exc","Excelsa",IF(I643="Ara","Arabica","Liberica")))</f>
        <v>Robusta</v>
      </c>
      <c r="O643" t="str">
        <f t="shared" ref="O643:O706" si="32">IF(J643="M","Medium",IF(J643="L","Light","Dark"))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0.82500000000000007</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85.387499999999989</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51.462499999999991</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57.212499999999991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4.7549999999999999</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0.53699999999999992</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15.85</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2.6849999999999996</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11.95</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15.85</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64.687499999999986</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57.212499999999991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57.212499999999991</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12.95</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3.375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4.125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57.212499999999991</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4.4550000000000001</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0.67500000000000004</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74.462499999999991</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11.25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12.15</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0.77700000000000002</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57.212499999999991</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9.9499999999999993</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68.712499999999991</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83.662499999999994</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0.87300000000000011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11.95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4.3650000000000002</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13.75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74.462499999999991</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74.462499999999991</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4.7549999999999999</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4.3650000000000002</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74.462499999999991</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68.712499999999991</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11.25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0.95100000000000007</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0.82500000000000007</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3.8849999999999998</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11.95</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91.137499999999989</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0.53699999999999992</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4.125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12.95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74.462499999999991</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11.25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64.687499999999986</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91.137499999999989</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3.8849999999999998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3.375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12.95</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2.9849999999999999</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4.7549999999999999</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2.9849999999999999</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3.8849999999999998</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74.462499999999991</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0.72900000000000009</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L707*K707</f>
        <v>4.4550000000000001</v>
      </c>
      <c r="N707" t="str">
        <f t="shared" ref="N707:N770" si="34">IF(I707="Rob","Robusta",IF(I707="Exc","Excelsa",IF(I707="Ara","Arabica","Liberica")))</f>
        <v>Excelsa</v>
      </c>
      <c r="O707" t="str">
        <f t="shared" ref="O707:O770" si="35">IF(J707="M","Medium",IF(J707="L","Light","Dark"))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0.82500000000000007</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12.95</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3.375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4.4550000000000001</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4.125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0.59699999999999998</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4.125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0.59699999999999998</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0.72900000000000009</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14.85</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11.95</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57.212499999999991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12.95</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15.85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0.59699999999999998</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12.15</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79.062499999999986</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0.67500000000000004</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0.77700000000000002</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91.137499999999989</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2.9849999999999999</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3.645</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0.87300000000000011</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91.137499999999989</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0.77700000000000002</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0.89100000000000001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83.662499999999994</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0.53699999999999992</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0.72900000000000009</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12.95</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11.25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0.71699999999999997</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0.72900000000000009</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3.5849999999999995</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0.87300000000000011</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14.55</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2.9849999999999999</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0.59699999999999998</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3.645</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11.25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4.3650000000000002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3.645</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0.53699999999999992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2.9849999999999999</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4.7549999999999999</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13.75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2.9849999999999999</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0.59699999999999998</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0.95100000000000007</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8.9499999999999993</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2.9849999999999999</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74.462499999999991</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4.4550000000000001</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14.85</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4.3650000000000002</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3.8849999999999998</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74.462499999999991</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9.9499999999999993</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3.8849999999999998</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74.462499999999991</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11.95</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L771*K771</f>
        <v>57.212499999999991</v>
      </c>
      <c r="N771" t="str">
        <f t="shared" ref="N771:N834" si="37">IF(I771="Rob","Robusta",IF(I771="Exc","Excelsa",IF(I771="Ara","Arabica","Liberica")))</f>
        <v>Robusta</v>
      </c>
      <c r="O771" t="str">
        <f t="shared" ref="O771:O834" si="38">IF(J771="M","Medium",IF(J771="L","Light","Dark"))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3.5849999999999995</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13.75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0.87300000000000011</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9.9499999999999993</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4.4550000000000001</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3.375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74.462499999999991</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4.7549999999999999</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12.95</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13.75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91.137499999999989</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0.89100000000000001</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4.3650000000000002</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15.85</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57.212499999999991</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69.862499999999997</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13.75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57.212499999999991</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12.95</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3.8849999999999998</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0.95100000000000007</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4.3650000000000002</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0.71699999999999997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74.462499999999991</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3.5849999999999995</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4.7549999999999999</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3.8849999999999998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0.53699999999999992</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12.15</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0.53699999999999992</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51.462499999999991</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0.53699999999999992</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79.062499999999986</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11.95</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2.9849999999999999</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0.77700000000000002</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3.8849999999999998</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68.712499999999991</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0.53699999999999992</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4.7549999999999999</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11.25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74.462499999999991</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79.062499999999986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0.89100000000000001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2.9849999999999999</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4.7549999999999999</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3.8849999999999998</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15.85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0.95100000000000007</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13.75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2.6849999999999996</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85.387499999999989</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15.85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0.67500000000000004</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9.9499999999999993</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0.82500000000000007</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57.212499999999991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0.59699999999999998</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13.75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0.59699999999999998</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9.9499999999999993</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L835*K835</f>
        <v>51.462499999999991</v>
      </c>
      <c r="N835" t="str">
        <f t="shared" ref="N835:N898" si="40">IF(I835="Rob","Robusta",IF(I835="Exc","Excelsa",IF(I835="Ara","Arabica","Liberica")))</f>
        <v>Robusta</v>
      </c>
      <c r="O835" t="str">
        <f t="shared" ref="O835:O898" si="41">IF(J835="M","Medium",IF(J835="L","Light","Dark"))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57.212499999999991</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4.4550000000000001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0.59699999999999998</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83.662499999999994</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57.212499999999991</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3.5849999999999995</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0.87300000000000011</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0.82500000000000007</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0.82500000000000007</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2.9849999999999999</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69.862499999999997</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64.687499999999986</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0.59699999999999998</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4.4550000000000001</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0.77700000000000002</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0.67500000000000004</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3.8849999999999998</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74.462499999999991</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9.9499999999999993</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3.5849999999999995</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74.462499999999991</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0.87300000000000011</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68.712499999999991</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4.3650000000000002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74.462499999999991</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64.687499999999986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12.95</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14.55</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0.71699999999999997</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3.375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2.9849999999999999</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74.462499999999991</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2.9849999999999999</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3.645</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14.85</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11.25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0.59699999999999998</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12.95</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4.3650000000000002</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3.8849999999999998</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4.7549999999999999</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68.712499999999991</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0.72900000000000009</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0.71699999999999997</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0.77700000000000002</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57.212499999999991</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64.687499999999986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2.6849999999999996</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51.462499999999991</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4.3650000000000002</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0.89100000000000001</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0.77700000000000002</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0.53699999999999992</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51.462499999999991</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57.212499999999991</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0.82500000000000007</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4.7549999999999999</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51.462499999999991</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79.062499999999986</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2.6849999999999996</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L899*K899</f>
        <v>12.15</v>
      </c>
      <c r="N899" t="str">
        <f t="shared" ref="N899:N962" si="43">IF(I899="Rob","Robusta",IF(I899="Exc","Excelsa",IF(I899="Ara","Arabica","Liberica")))</f>
        <v>Excelsa</v>
      </c>
      <c r="O899" t="str">
        <f t="shared" ref="O899:O962" si="44">IF(J899="M","Medium",IF(J899="L","Light","Dark"))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3.5849999999999995</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14.55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15.85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0.71699999999999997</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79.062499999999986</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4.3650000000000002</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74.462499999999991</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3.375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3.375</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12.95</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11.95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0.71699999999999997</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57.212499999999991</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11.25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57.212499999999991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3.375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11.25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69.862499999999997</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0.72900000000000009</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3.375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3.645</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0.53699999999999992</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51.462499999999991</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0.77700000000000002</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11.25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69.862499999999997</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74.462499999999991</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3.375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69.862499999999997</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79.062499999999986</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0.89100000000000001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2.9849999999999999</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13.75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8.9499999999999993</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57.212499999999991</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64.687499999999986</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3.8849999999999998</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57.212499999999991</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14.85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0.95100000000000007</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3.5849999999999995</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3.8849999999999998</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11.95</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3.8849999999999998</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3.5849999999999995</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74.462499999999991</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3.8849999999999998</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69.862499999999997</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68.712499999999991</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0.71699999999999997</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0.71699999999999997</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11.25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0.77700000000000002</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69.862499999999997</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85.387499999999989</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68.712499999999991</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0.77700000000000002</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0.95100000000000007</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15.85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L963*K963</f>
        <v>57.212499999999991</v>
      </c>
      <c r="N963" t="str">
        <f t="shared" ref="N963:N1001" si="46">IF(I963="Rob","Robusta",IF(I963="Exc","Excelsa",IF(I963="Ara","Arabica","Liberica")))</f>
        <v>Arabica</v>
      </c>
      <c r="O963" t="str">
        <f t="shared" ref="O963:O1001" si="47">IF(J963="M","Medium",IF(J963="L","Light","Dark"))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2.9849999999999999</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0.89100000000000001</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9.9499999999999993</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4.4550000000000001</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0.53699999999999992</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0.59699999999999998</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4.125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74.462499999999991</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74.462499999999991</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14.55</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2.6849999999999996</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0.59699999999999998</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68.712499999999991</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11.95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3.8849999999999998</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2.6849999999999996</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69.862499999999997</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0.72900000000000009</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11.95</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0.67500000000000004</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79.062499999999986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11.95</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83.662499999999994</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2.9849999999999999</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9.9499999999999993</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64.687499999999986</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0.72900000000000009</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3.8849999999999998</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91.137499999999989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12.95</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0.59699999999999998</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68.712499999999991</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2.9849999999999999</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3.375</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0.82500000000000007</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13.85546875"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Top 5 Customers</vt:lpstr>
      <vt:lpstr>Dashboard</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Avirukth Thadaklur</cp:lastModifiedBy>
  <cp:revision/>
  <dcterms:created xsi:type="dcterms:W3CDTF">2022-11-26T09:51:45Z</dcterms:created>
  <dcterms:modified xsi:type="dcterms:W3CDTF">2025-04-06T12:01:04Z</dcterms:modified>
  <cp:category/>
  <cp:contentStatus/>
</cp:coreProperties>
</file>