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שולחן עבודה\טפסים שימושיים\חישובים\"/>
    </mc:Choice>
  </mc:AlternateContent>
  <xr:revisionPtr revIDLastSave="0" documentId="13_ncr:1_{5DE7C32B-C5A3-46BD-BEAE-E87E38B535CE}" xr6:coauthVersionLast="45" xr6:coauthVersionMax="45" xr10:uidLastSave="{00000000-0000-0000-0000-000000000000}"/>
  <workbookProtection workbookPassword="C77D" lockStructure="1"/>
  <bookViews>
    <workbookView xWindow="-120" yWindow="-120" windowWidth="29040" windowHeight="15840" activeTab="1" xr2:uid="{9CEBE998-0A59-46E3-8F63-06BEA39F6D07}"/>
  </bookViews>
  <sheets>
    <sheet name="חישוב מגביל פתיחה עבור HK" sheetId="2" r:id="rId1"/>
    <sheet name="חישוב מגביל פתיחה עבור HF" sheetId="4" r:id="rId2"/>
    <sheet name="חישוב עבור HL" sheetId="5" r:id="rId3"/>
    <sheet name="נתונים" sheetId="1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5" l="1"/>
  <c r="B12" i="5" s="1"/>
  <c r="B8" i="5"/>
  <c r="B5" i="5" s="1"/>
  <c r="B10" i="4"/>
  <c r="B11" i="4" s="1"/>
  <c r="B7" i="4" s="1"/>
  <c r="B12" i="4"/>
  <c r="B6" i="5" l="1"/>
  <c r="B8" i="4"/>
  <c r="B12" i="2"/>
  <c r="B10" i="2" l="1"/>
  <c r="B11" i="2" l="1"/>
  <c r="B7" i="2" s="1"/>
  <c r="B8" i="2" s="1"/>
</calcChain>
</file>

<file path=xl/sharedStrings.xml><?xml version="1.0" encoding="utf-8"?>
<sst xmlns="http://schemas.openxmlformats.org/spreadsheetml/2006/main" count="23" uniqueCount="14">
  <si>
    <t>בליטת דלת כלפי מעלה - מידה בס"מ</t>
  </si>
  <si>
    <t>מגביל פתיחה</t>
  </si>
  <si>
    <t>ללא מגביל פתיחה</t>
  </si>
  <si>
    <t>עובי דלת - הזן מידות במ"מ</t>
  </si>
  <si>
    <t>גובה דלת - הזן מידות במ"מ</t>
  </si>
  <si>
    <t>עם מגביל פתיחה 100°</t>
  </si>
  <si>
    <t>עם מגביל פתיחה 75°</t>
  </si>
  <si>
    <t>מרחק מהקלפה לתקרה - מידות בס"מ</t>
  </si>
  <si>
    <t>עם מגביל פתיחה 104°</t>
  </si>
  <si>
    <t>עם מגביל פתיחה 83°</t>
  </si>
  <si>
    <t>גובה דלת עליונה - הזן מידות במ"מ</t>
  </si>
  <si>
    <t>זרוע HL</t>
  </si>
  <si>
    <t>בליטת הארון מהיחידה</t>
  </si>
  <si>
    <t>עובי חומר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</si>
</sst>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sz val="16"/>
      <color theme="1"/>
      <name val="Times New Roman"/>
      <family val="2"/>
      <charset val="204"/>
    </font>
    <font>
      <b/>
      <sz val="11"/>
      <color rgb="FF9C5700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b/>
      <sz val="11"/>
      <color rgb="FF0061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/>
    <xf numFmtId="0" fontId="5" fillId="4" borderId="0" applyNumberFormat="0" applyBorder="0" applyAlignment="0" applyProtection="0"/>
  </cellStyleXfs>
  <cellXfs count="10">
    <xf numFmtId="0" fontId="0" fillId="0" borderId="0" xfId="0"/>
    <xf numFmtId="0" fontId="2" fillId="3" borderId="1" xfId="2" applyAlignment="1" applyProtection="1">
      <alignment horizontal="center" vertical="center"/>
      <protection locked="0"/>
    </xf>
    <xf numFmtId="0" fontId="4" fillId="2" borderId="1" xfId="1" applyFont="1" applyBorder="1" applyAlignment="1">
      <alignment horizontal="right" vertical="center"/>
    </xf>
    <xf numFmtId="0" fontId="3" fillId="0" borderId="0" xfId="3"/>
    <xf numFmtId="164" fontId="2" fillId="3" borderId="3" xfId="2" applyNumberFormat="1" applyBorder="1" applyAlignment="1">
      <alignment horizontal="center" vertical="center"/>
    </xf>
    <xf numFmtId="0" fontId="4" fillId="2" borderId="3" xfId="1" applyFont="1" applyBorder="1" applyAlignment="1">
      <alignment horizontal="right" vertical="center"/>
    </xf>
    <xf numFmtId="0" fontId="3" fillId="0" borderId="0" xfId="3" applyAlignment="1">
      <alignment horizontal="center"/>
    </xf>
    <xf numFmtId="164" fontId="2" fillId="3" borderId="1" xfId="2" applyNumberFormat="1" applyAlignment="1" applyProtection="1">
      <alignment horizontal="center" vertical="center"/>
      <protection locked="0"/>
    </xf>
    <xf numFmtId="0" fontId="6" fillId="4" borderId="2" xfId="4" applyFont="1" applyBorder="1" applyAlignment="1">
      <alignment horizontal="center" vertical="center"/>
    </xf>
    <xf numFmtId="0" fontId="6" fillId="4" borderId="1" xfId="4" applyFont="1" applyBorder="1" applyAlignment="1">
      <alignment horizontal="center" vertical="center"/>
    </xf>
  </cellXfs>
  <cellStyles count="5">
    <cellStyle name="Normal" xfId="0" builtinId="0"/>
    <cellStyle name="Normal 2" xfId="3" xr:uid="{4D8EAFD2-3B11-47CA-96B9-D1ED07DFE43E}"/>
    <cellStyle name="טוב" xfId="4" builtinId="26"/>
    <cellStyle name="ניטראלי" xfId="1" builtinId="28"/>
    <cellStyle name="פלט" xfId="2" builtinId="2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6228</xdr:colOff>
      <xdr:row>8</xdr:row>
      <xdr:rowOff>24642</xdr:rowOff>
    </xdr:from>
    <xdr:to>
      <xdr:col>2</xdr:col>
      <xdr:colOff>780824</xdr:colOff>
      <xdr:row>13</xdr:row>
      <xdr:rowOff>28844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F1F519D7-017F-422C-892F-0DA5C993C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028" y="2082042"/>
          <a:ext cx="2441471" cy="1290077"/>
        </a:xfrm>
        <a:prstGeom prst="rect">
          <a:avLst/>
        </a:prstGeom>
      </xdr:spPr>
    </xdr:pic>
    <xdr:clientData/>
  </xdr:twoCellAnchor>
  <xdr:twoCellAnchor>
    <xdr:from>
      <xdr:col>1</xdr:col>
      <xdr:colOff>1048786</xdr:colOff>
      <xdr:row>8</xdr:row>
      <xdr:rowOff>233362</xdr:rowOff>
    </xdr:from>
    <xdr:to>
      <xdr:col>1</xdr:col>
      <xdr:colOff>1386718</xdr:colOff>
      <xdr:row>9</xdr:row>
      <xdr:rowOff>109122</xdr:rowOff>
    </xdr:to>
    <xdr:sp macro="" textlink="$B$3">
      <xdr:nvSpPr>
        <xdr:cNvPr id="3" name="TextBox 2">
          <a:extLst>
            <a:ext uri="{FF2B5EF4-FFF2-40B4-BE49-F238E27FC236}">
              <a16:creationId xmlns:a16="http://schemas.microsoft.com/office/drawing/2014/main" id="{ADD4DF19-3ADB-465E-86E3-246D5F5ECA47}"/>
            </a:ext>
          </a:extLst>
        </xdr:cNvPr>
        <xdr:cNvSpPr txBox="1"/>
      </xdr:nvSpPr>
      <xdr:spPr>
        <a:xfrm>
          <a:off x="1734586" y="2290762"/>
          <a:ext cx="337932" cy="132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EE3B482B-3645-4255-9C55-8F71977A3CC2}" type="TxLink">
            <a:rPr lang="en-US" sz="600" b="1" i="0" u="none" strike="noStrike">
              <a:solidFill>
                <a:srgbClr val="3F3F3F"/>
              </a:solidFill>
              <a:latin typeface="Arial"/>
              <a:cs typeface="Arial"/>
            </a:rPr>
            <a:pPr algn="ctr"/>
            <a:t>18.5</a:t>
          </a:fld>
          <a:endParaRPr lang="he-IL" sz="600"/>
        </a:p>
      </xdr:txBody>
    </xdr:sp>
    <xdr:clientData/>
  </xdr:twoCellAnchor>
  <xdr:twoCellAnchor>
    <xdr:from>
      <xdr:col>1</xdr:col>
      <xdr:colOff>1562158</xdr:colOff>
      <xdr:row>9</xdr:row>
      <xdr:rowOff>111696</xdr:rowOff>
    </xdr:from>
    <xdr:to>
      <xdr:col>2</xdr:col>
      <xdr:colOff>335090</xdr:colOff>
      <xdr:row>9</xdr:row>
      <xdr:rowOff>251582</xdr:rowOff>
    </xdr:to>
    <xdr:sp macro="" textlink="$B$2">
      <xdr:nvSpPr>
        <xdr:cNvPr id="4" name="TextBox 3">
          <a:extLst>
            <a:ext uri="{FF2B5EF4-FFF2-40B4-BE49-F238E27FC236}">
              <a16:creationId xmlns:a16="http://schemas.microsoft.com/office/drawing/2014/main" id="{E4F95523-9395-432B-A7F9-B822581F70AD}"/>
            </a:ext>
          </a:extLst>
        </xdr:cNvPr>
        <xdr:cNvSpPr txBox="1"/>
      </xdr:nvSpPr>
      <xdr:spPr>
        <a:xfrm rot="20618610">
          <a:off x="2247958" y="2426271"/>
          <a:ext cx="439807" cy="13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AFFFCCCF-1DAC-4BC5-BE41-A704C77D8545}" type="TxLink">
            <a:rPr lang="en-US" sz="600" b="1" i="0" u="none" strike="noStrike">
              <a:solidFill>
                <a:srgbClr val="3F3F3F"/>
              </a:solidFill>
              <a:latin typeface="Arial"/>
              <a:cs typeface="Arial"/>
            </a:rPr>
            <a:pPr algn="ctr"/>
            <a:t>450</a:t>
          </a:fld>
          <a:endParaRPr lang="he-IL" sz="100"/>
        </a:p>
      </xdr:txBody>
    </xdr:sp>
    <xdr:clientData/>
  </xdr:twoCellAnchor>
  <xdr:twoCellAnchor>
    <xdr:from>
      <xdr:col>1</xdr:col>
      <xdr:colOff>801455</xdr:colOff>
      <xdr:row>11</xdr:row>
      <xdr:rowOff>30242</xdr:rowOff>
    </xdr:from>
    <xdr:to>
      <xdr:col>1</xdr:col>
      <xdr:colOff>1177111</xdr:colOff>
      <xdr:row>11</xdr:row>
      <xdr:rowOff>170128</xdr:rowOff>
    </xdr:to>
    <xdr:sp macro="" textlink="$B$12">
      <xdr:nvSpPr>
        <xdr:cNvPr id="5" name="TextBox 4">
          <a:extLst>
            <a:ext uri="{FF2B5EF4-FFF2-40B4-BE49-F238E27FC236}">
              <a16:creationId xmlns:a16="http://schemas.microsoft.com/office/drawing/2014/main" id="{988D2350-1D9D-451E-8F6E-19F39E565C7F}"/>
            </a:ext>
          </a:extLst>
        </xdr:cNvPr>
        <xdr:cNvSpPr txBox="1"/>
      </xdr:nvSpPr>
      <xdr:spPr>
        <a:xfrm rot="20618610">
          <a:off x="1487255" y="2859167"/>
          <a:ext cx="375656" cy="13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09C33BF9-59FA-4B23-A319-20768B83DD9E}" type="TxLink">
            <a:rPr lang="en-US" sz="600" b="1" i="0" u="none" strike="noStrike">
              <a:solidFill>
                <a:srgbClr val="000000"/>
              </a:solidFill>
              <a:latin typeface="Times New Roman"/>
              <a:cs typeface="Times New Roman"/>
            </a:rPr>
            <a:pPr algn="ctr"/>
            <a:t>100°</a:t>
          </a:fld>
          <a:endParaRPr lang="en-US" sz="100" b="1" i="0" u="none" strike="noStrike">
            <a:solidFill>
              <a:srgbClr val="3F3F3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21772</xdr:colOff>
      <xdr:row>1</xdr:row>
      <xdr:rowOff>9525</xdr:rowOff>
    </xdr:from>
    <xdr:to>
      <xdr:col>9</xdr:col>
      <xdr:colOff>412926</xdr:colOff>
      <xdr:row>19</xdr:row>
      <xdr:rowOff>258535</xdr:rowOff>
    </xdr:to>
    <xdr:pic>
      <xdr:nvPicPr>
        <xdr:cNvPr id="7" name="תמונה 6">
          <a:extLst>
            <a:ext uri="{FF2B5EF4-FFF2-40B4-BE49-F238E27FC236}">
              <a16:creationId xmlns:a16="http://schemas.microsoft.com/office/drawing/2014/main" id="{C7B2D127-0684-4BDE-B4B7-116BFB27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0986" y="268061"/>
          <a:ext cx="4514119" cy="4127045"/>
        </a:xfrm>
        <a:prstGeom prst="rect">
          <a:avLst/>
        </a:prstGeom>
      </xdr:spPr>
    </xdr:pic>
    <xdr:clientData/>
  </xdr:twoCellAnchor>
  <xdr:twoCellAnchor>
    <xdr:from>
      <xdr:col>5</xdr:col>
      <xdr:colOff>539085</xdr:colOff>
      <xdr:row>2</xdr:row>
      <xdr:rowOff>13161</xdr:rowOff>
    </xdr:from>
    <xdr:to>
      <xdr:col>6</xdr:col>
      <xdr:colOff>336177</xdr:colOff>
      <xdr:row>2</xdr:row>
      <xdr:rowOff>227134</xdr:rowOff>
    </xdr:to>
    <xdr:sp macro="" textlink="$B$2">
      <xdr:nvSpPr>
        <xdr:cNvPr id="4" name="TextBox 3">
          <a:extLst>
            <a:ext uri="{FF2B5EF4-FFF2-40B4-BE49-F238E27FC236}">
              <a16:creationId xmlns:a16="http://schemas.microsoft.com/office/drawing/2014/main" id="{652B9716-D1BD-4C36-8664-7F6CA94418E7}"/>
            </a:ext>
          </a:extLst>
        </xdr:cNvPr>
        <xdr:cNvSpPr txBox="1"/>
      </xdr:nvSpPr>
      <xdr:spPr>
        <a:xfrm rot="20222661">
          <a:off x="6514435" y="533861"/>
          <a:ext cx="482892" cy="2139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3F65D05E-55BA-44F6-8624-941FF3729815}" type="TxLink">
            <a:rPr lang="en-US" sz="1100" b="1" i="0" u="none" strike="noStrike">
              <a:solidFill>
                <a:srgbClr val="3F3F3F"/>
              </a:solidFill>
              <a:latin typeface="Arial"/>
              <a:cs typeface="Arial"/>
            </a:rPr>
            <a:pPr algn="ctr"/>
            <a:t>390</a:t>
          </a:fld>
          <a:endParaRPr lang="he-IL" sz="100"/>
        </a:p>
      </xdr:txBody>
    </xdr:sp>
    <xdr:clientData/>
  </xdr:twoCellAnchor>
  <xdr:twoCellAnchor>
    <xdr:from>
      <xdr:col>4</xdr:col>
      <xdr:colOff>169401</xdr:colOff>
      <xdr:row>1</xdr:row>
      <xdr:rowOff>187810</xdr:rowOff>
    </xdr:from>
    <xdr:to>
      <xdr:col>4</xdr:col>
      <xdr:colOff>380199</xdr:colOff>
      <xdr:row>4</xdr:row>
      <xdr:rowOff>20410</xdr:rowOff>
    </xdr:to>
    <xdr:sp macro="" textlink="$B$7">
      <xdr:nvSpPr>
        <xdr:cNvPr id="8" name="TextBox 7">
          <a:extLst>
            <a:ext uri="{FF2B5EF4-FFF2-40B4-BE49-F238E27FC236}">
              <a16:creationId xmlns:a16="http://schemas.microsoft.com/office/drawing/2014/main" id="{21B9B763-028A-4755-A79C-3CFD85145C3B}"/>
            </a:ext>
          </a:extLst>
        </xdr:cNvPr>
        <xdr:cNvSpPr txBox="1"/>
      </xdr:nvSpPr>
      <xdr:spPr>
        <a:xfrm rot="16200000">
          <a:off x="5257525" y="649586"/>
          <a:ext cx="613650" cy="2107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38C420A2-CBAD-4F0D-B12A-62C390F1930E}" type="TxLink">
            <a:rPr lang="en-US" sz="1100" b="1" i="0" u="none" strike="noStrike">
              <a:solidFill>
                <a:srgbClr val="3F3F3F"/>
              </a:solidFill>
              <a:latin typeface="Arial"/>
              <a:cs typeface="Arial"/>
            </a:rPr>
            <a:pPr algn="ctr"/>
            <a:t>12.8</a:t>
          </a:fld>
          <a:endParaRPr lang="he-IL" sz="100"/>
        </a:p>
      </xdr:txBody>
    </xdr:sp>
    <xdr:clientData/>
  </xdr:twoCellAnchor>
  <xdr:twoCellAnchor>
    <xdr:from>
      <xdr:col>6</xdr:col>
      <xdr:colOff>148559</xdr:colOff>
      <xdr:row>16</xdr:row>
      <xdr:rowOff>6811</xdr:rowOff>
    </xdr:from>
    <xdr:to>
      <xdr:col>6</xdr:col>
      <xdr:colOff>581024</xdr:colOff>
      <xdr:row>16</xdr:row>
      <xdr:rowOff>122464</xdr:rowOff>
    </xdr:to>
    <xdr:sp macro="" textlink="$B$2">
      <xdr:nvSpPr>
        <xdr:cNvPr id="10" name="TextBox 9">
          <a:extLst>
            <a:ext uri="{FF2B5EF4-FFF2-40B4-BE49-F238E27FC236}">
              <a16:creationId xmlns:a16="http://schemas.microsoft.com/office/drawing/2014/main" id="{33945011-C1C8-4226-8346-5E084B1D4797}"/>
            </a:ext>
          </a:extLst>
        </xdr:cNvPr>
        <xdr:cNvSpPr txBox="1"/>
      </xdr:nvSpPr>
      <xdr:spPr>
        <a:xfrm>
          <a:off x="6809255" y="3367775"/>
          <a:ext cx="432465" cy="1156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3F65D05E-55BA-44F6-8624-941FF3729815}" type="TxLink">
            <a:rPr lang="en-US" sz="800" b="1" i="0" u="none" strike="noStrike">
              <a:solidFill>
                <a:srgbClr val="3F3F3F"/>
              </a:solidFill>
              <a:latin typeface="Arial"/>
              <a:cs typeface="Arial"/>
            </a:rPr>
            <a:pPr algn="ctr"/>
            <a:t>390</a:t>
          </a:fld>
          <a:endParaRPr lang="he-IL" sz="100"/>
        </a:p>
      </xdr:txBody>
    </xdr:sp>
    <xdr:clientData/>
  </xdr:twoCellAnchor>
  <xdr:twoCellAnchor>
    <xdr:from>
      <xdr:col>6</xdr:col>
      <xdr:colOff>151281</xdr:colOff>
      <xdr:row>16</xdr:row>
      <xdr:rowOff>179621</xdr:rowOff>
    </xdr:from>
    <xdr:to>
      <xdr:col>6</xdr:col>
      <xdr:colOff>583746</xdr:colOff>
      <xdr:row>17</xdr:row>
      <xdr:rowOff>36738</xdr:rowOff>
    </xdr:to>
    <xdr:sp macro="" textlink="$B$2">
      <xdr:nvSpPr>
        <xdr:cNvPr id="11" name="TextBox 10">
          <a:extLst>
            <a:ext uri="{FF2B5EF4-FFF2-40B4-BE49-F238E27FC236}">
              <a16:creationId xmlns:a16="http://schemas.microsoft.com/office/drawing/2014/main" id="{6C1A5A83-B4A0-463D-9679-4B519FE88953}"/>
            </a:ext>
          </a:extLst>
        </xdr:cNvPr>
        <xdr:cNvSpPr txBox="1"/>
      </xdr:nvSpPr>
      <xdr:spPr>
        <a:xfrm>
          <a:off x="6811977" y="3540585"/>
          <a:ext cx="432465" cy="1156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5F5863BA-3FE1-4692-8E39-F10D8474A02A}" type="TxLink">
            <a:rPr lang="en-US" sz="800" b="1" i="0" u="none" strike="noStrike">
              <a:solidFill>
                <a:srgbClr val="3F3F3F"/>
              </a:solidFill>
              <a:latin typeface="Arial"/>
              <a:cs typeface="Arial"/>
            </a:rPr>
            <a:pPr algn="ctr"/>
            <a:t>390</a:t>
          </a:fld>
          <a:endParaRPr lang="he-IL" sz="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44450</xdr:colOff>
      <xdr:row>1</xdr:row>
      <xdr:rowOff>1</xdr:rowOff>
    </xdr:from>
    <xdr:to>
      <xdr:col>7</xdr:col>
      <xdr:colOff>123264</xdr:colOff>
      <xdr:row>17</xdr:row>
      <xdr:rowOff>236987</xdr:rowOff>
    </xdr:to>
    <xdr:pic>
      <xdr:nvPicPr>
        <xdr:cNvPr id="8" name="תמונה 7">
          <a:extLst>
            <a:ext uri="{FF2B5EF4-FFF2-40B4-BE49-F238E27FC236}">
              <a16:creationId xmlns:a16="http://schemas.microsoft.com/office/drawing/2014/main" id="{02317FE6-708F-48F8-8C85-A7F324099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4465" y="257736"/>
          <a:ext cx="2813049" cy="3845280"/>
        </a:xfrm>
        <a:prstGeom prst="rect">
          <a:avLst/>
        </a:prstGeom>
      </xdr:spPr>
    </xdr:pic>
    <xdr:clientData/>
  </xdr:twoCellAnchor>
  <xdr:twoCellAnchor>
    <xdr:from>
      <xdr:col>3</xdr:col>
      <xdr:colOff>536954</xdr:colOff>
      <xdr:row>3</xdr:row>
      <xdr:rowOff>100851</xdr:rowOff>
    </xdr:from>
    <xdr:to>
      <xdr:col>4</xdr:col>
      <xdr:colOff>61952</xdr:colOff>
      <xdr:row>5</xdr:row>
      <xdr:rowOff>99970</xdr:rowOff>
    </xdr:to>
    <xdr:sp macro="" textlink="$B$8">
      <xdr:nvSpPr>
        <xdr:cNvPr id="4" name="TextBox 3">
          <a:extLst>
            <a:ext uri="{FF2B5EF4-FFF2-40B4-BE49-F238E27FC236}">
              <a16:creationId xmlns:a16="http://schemas.microsoft.com/office/drawing/2014/main" id="{18FDF5AE-6513-4183-B0A1-4402D3551187}"/>
            </a:ext>
          </a:extLst>
        </xdr:cNvPr>
        <xdr:cNvSpPr txBox="1"/>
      </xdr:nvSpPr>
      <xdr:spPr>
        <a:xfrm rot="16200000">
          <a:off x="4983953" y="1027073"/>
          <a:ext cx="514589" cy="2085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A7BEBE3C-4489-4071-B165-B08BE5BE2734}" type="TxLink">
            <a:rPr lang="en-US" sz="105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 algn="ctr"/>
            <a:t>440</a:t>
          </a:fld>
          <a:endParaRPr lang="he-IL" sz="100"/>
        </a:p>
      </xdr:txBody>
    </xdr:sp>
    <xdr:clientData/>
  </xdr:twoCellAnchor>
  <xdr:twoCellAnchor editAs="oneCell">
    <xdr:from>
      <xdr:col>7</xdr:col>
      <xdr:colOff>123265</xdr:colOff>
      <xdr:row>1</xdr:row>
      <xdr:rowOff>44825</xdr:rowOff>
    </xdr:from>
    <xdr:to>
      <xdr:col>11</xdr:col>
      <xdr:colOff>7154</xdr:colOff>
      <xdr:row>12</xdr:row>
      <xdr:rowOff>128868</xdr:rowOff>
    </xdr:to>
    <xdr:pic>
      <xdr:nvPicPr>
        <xdr:cNvPr id="10" name="תמונה 9">
          <a:extLst>
            <a:ext uri="{FF2B5EF4-FFF2-40B4-BE49-F238E27FC236}">
              <a16:creationId xmlns:a16="http://schemas.microsoft.com/office/drawing/2014/main" id="{7E7FA8CE-163B-4251-B66D-698508FA7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7515" y="302560"/>
          <a:ext cx="2618124" cy="2661396"/>
        </a:xfrm>
        <a:prstGeom prst="rect">
          <a:avLst/>
        </a:prstGeom>
      </xdr:spPr>
    </xdr:pic>
    <xdr:clientData/>
  </xdr:twoCellAnchor>
  <xdr:twoCellAnchor>
    <xdr:from>
      <xdr:col>9</xdr:col>
      <xdr:colOff>244985</xdr:colOff>
      <xdr:row>1</xdr:row>
      <xdr:rowOff>252133</xdr:rowOff>
    </xdr:from>
    <xdr:to>
      <xdr:col>9</xdr:col>
      <xdr:colOff>672352</xdr:colOff>
      <xdr:row>2</xdr:row>
      <xdr:rowOff>172192</xdr:rowOff>
    </xdr:to>
    <xdr:sp macro="" textlink="$B$10">
      <xdr:nvSpPr>
        <xdr:cNvPr id="11" name="TextBox 10">
          <a:extLst>
            <a:ext uri="{FF2B5EF4-FFF2-40B4-BE49-F238E27FC236}">
              <a16:creationId xmlns:a16="http://schemas.microsoft.com/office/drawing/2014/main" id="{401ED852-9BD3-4E8F-A04F-563A8C2A4C1C}"/>
            </a:ext>
          </a:extLst>
        </xdr:cNvPr>
        <xdr:cNvSpPr txBox="1"/>
      </xdr:nvSpPr>
      <xdr:spPr>
        <a:xfrm>
          <a:off x="8946353" y="509868"/>
          <a:ext cx="427367" cy="177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C3D76668-C3BD-4DA9-96D1-91ABD8E3D2E6}" type="TxLink">
            <a:rPr lang="en-US" sz="700" b="1" i="0" u="none" strike="noStrike">
              <a:solidFill>
                <a:srgbClr val="3F3F3F"/>
              </a:solidFill>
              <a:latin typeface="Arial"/>
              <a:cs typeface="Arial"/>
            </a:rPr>
            <a:pPr algn="ctr"/>
            <a:t>29.0</a:t>
          </a:fld>
          <a:endParaRPr lang="he-IL" sz="100"/>
        </a:p>
      </xdr:txBody>
    </xdr:sp>
    <xdr:clientData/>
  </xdr:twoCellAnchor>
  <xdr:twoCellAnchor>
    <xdr:from>
      <xdr:col>8</xdr:col>
      <xdr:colOff>499758</xdr:colOff>
      <xdr:row>2</xdr:row>
      <xdr:rowOff>106454</xdr:rowOff>
    </xdr:from>
    <xdr:to>
      <xdr:col>8</xdr:col>
      <xdr:colOff>677553</xdr:colOff>
      <xdr:row>3</xdr:row>
      <xdr:rowOff>242067</xdr:rowOff>
    </xdr:to>
    <xdr:sp macro="" textlink="$B$11">
      <xdr:nvSpPr>
        <xdr:cNvPr id="12" name="TextBox 11">
          <a:extLst>
            <a:ext uri="{FF2B5EF4-FFF2-40B4-BE49-F238E27FC236}">
              <a16:creationId xmlns:a16="http://schemas.microsoft.com/office/drawing/2014/main" id="{3D42FC02-36FF-4AF7-A53B-ABC6FF6E1C7D}"/>
            </a:ext>
          </a:extLst>
        </xdr:cNvPr>
        <xdr:cNvSpPr txBox="1"/>
      </xdr:nvSpPr>
      <xdr:spPr>
        <a:xfrm rot="16200000">
          <a:off x="8409791" y="729701"/>
          <a:ext cx="393348" cy="177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8C1BB056-21BD-41CA-BFDC-25A758C9A35E}" type="TxLink">
            <a:rPr lang="en-US" sz="700" b="1" i="0" u="none" strike="noStrike">
              <a:solidFill>
                <a:srgbClr val="3F3F3F"/>
              </a:solidFill>
              <a:latin typeface="Arial"/>
              <a:cs typeface="Arial"/>
            </a:rPr>
            <a:pPr algn="ctr"/>
            <a:t>16.0</a:t>
          </a:fld>
          <a:endParaRPr lang="he-IL" sz="100"/>
        </a:p>
      </xdr:txBody>
    </xdr: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0575-CB3A-4ACD-9DC5-E9C71AB4C013}">
  <dimension ref="B2:C12"/>
  <sheetViews>
    <sheetView showGridLines="0" zoomScale="200" zoomScaleNormal="200" zoomScaleSheetLayoutView="160" workbookViewId="0">
      <selection activeCell="B2" sqref="B2"/>
    </sheetView>
  </sheetViews>
  <sheetFormatPr defaultRowHeight="20.25" x14ac:dyDescent="0.3"/>
  <cols>
    <col min="1" max="1" width="9" style="3"/>
    <col min="2" max="2" width="21.875" style="6" bestFit="1" customWidth="1"/>
    <col min="3" max="3" width="29.5" style="6" bestFit="1" customWidth="1"/>
    <col min="4" max="16384" width="9" style="3"/>
  </cols>
  <sheetData>
    <row r="2" spans="2:3" x14ac:dyDescent="0.3">
      <c r="B2" s="1">
        <v>450</v>
      </c>
      <c r="C2" s="2" t="s">
        <v>4</v>
      </c>
    </row>
    <row r="3" spans="2:3" x14ac:dyDescent="0.3">
      <c r="B3" s="1">
        <v>18.5</v>
      </c>
      <c r="C3" s="2" t="s">
        <v>3</v>
      </c>
    </row>
    <row r="4" spans="2:3" x14ac:dyDescent="0.3">
      <c r="B4" s="1" t="s">
        <v>2</v>
      </c>
      <c r="C4" s="2" t="s">
        <v>1</v>
      </c>
    </row>
    <row r="5" spans="2:3" x14ac:dyDescent="0.3">
      <c r="B5" s="7">
        <v>19</v>
      </c>
      <c r="C5" s="2" t="s">
        <v>7</v>
      </c>
    </row>
    <row r="6" spans="2:3" x14ac:dyDescent="0.3">
      <c r="B6"/>
      <c r="C6"/>
    </row>
    <row r="7" spans="2:3" x14ac:dyDescent="0.3">
      <c r="B7" s="4">
        <f>B11/10</f>
        <v>13.4</v>
      </c>
      <c r="C7" s="5" t="s">
        <v>0</v>
      </c>
    </row>
    <row r="8" spans="2:3" x14ac:dyDescent="0.3">
      <c r="B8" s="8" t="str">
        <f>IF(B7&gt;B5,"שים לב דלת קלפה נוגעת בתקרה","הכל בסדר")</f>
        <v>הכל בסדר</v>
      </c>
      <c r="C8" s="8"/>
    </row>
    <row r="9" spans="2:3" x14ac:dyDescent="0.3">
      <c r="B9" s="3"/>
      <c r="C9" s="3"/>
    </row>
    <row r="10" spans="2:3" x14ac:dyDescent="0.3">
      <c r="B10" s="6">
        <f>IF(B4="ללא מגביל פתיחה",0.29,
IF(B4="עם מגביל פתיחה 100°",0.17,
IF(B4="עם מגביל פתיחה 75°",0.26)))</f>
        <v>0.28999999999999998</v>
      </c>
    </row>
    <row r="11" spans="2:3" x14ac:dyDescent="0.3">
      <c r="B11" s="6">
        <f>IF(B10=0.29,B2*B10-15+B3,
IF(B10=0.17,B2*B10-15+B3,
IF(B10=0.26,0)))</f>
        <v>134</v>
      </c>
    </row>
    <row r="12" spans="2:3" x14ac:dyDescent="0.3">
      <c r="B12" s="6" t="str">
        <f>IF(B4="עם מגביל פתיחה 75°","75°","100°")</f>
        <v>100°</v>
      </c>
    </row>
  </sheetData>
  <sheetProtection password="C77D" sheet="1" objects="1" scenarios="1" selectLockedCells="1"/>
  <mergeCells count="1">
    <mergeCell ref="B8:C8"/>
  </mergeCells>
  <conditionalFormatting sqref="B8:C8">
    <cfRule type="cellIs" dxfId="5" priority="1" operator="equal">
      <formula>"שים לב דלת קלפה נוגעת בתקרה"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C35B6EA2-B847-41FA-A88B-197D832DF46F}">
            <xm:f>NOT(ISERROR(SEARCH($B$8="שים לב הקלפה נוגעת בתקרה",B2)))</xm:f>
            <xm:f>$B$8="שים לב הקלפה נוגעת בתקרה"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EB53D1-8534-45B0-B3DA-32635F6E5D42}">
          <x14:formula1>
            <xm:f>נתונים!$A$1:$A$3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70DE-102E-47AD-BBC1-94F5B7974F76}">
  <dimension ref="B2:C12"/>
  <sheetViews>
    <sheetView showGridLines="0" tabSelected="1" zoomScale="150" zoomScaleNormal="150" workbookViewId="0">
      <selection activeCell="B4" sqref="B4"/>
    </sheetView>
  </sheetViews>
  <sheetFormatPr defaultRowHeight="20.25" x14ac:dyDescent="0.3"/>
  <cols>
    <col min="1" max="1" width="9" style="3"/>
    <col min="2" max="2" width="21.875" style="6" bestFit="1" customWidth="1"/>
    <col min="3" max="3" width="29.5" style="6" bestFit="1" customWidth="1"/>
    <col min="4" max="16384" width="9" style="3"/>
  </cols>
  <sheetData>
    <row r="2" spans="2:3" x14ac:dyDescent="0.3">
      <c r="B2" s="1">
        <v>390</v>
      </c>
      <c r="C2" s="2" t="s">
        <v>10</v>
      </c>
    </row>
    <row r="3" spans="2:3" x14ac:dyDescent="0.3">
      <c r="B3" s="1">
        <v>18.5</v>
      </c>
      <c r="C3" s="2" t="s">
        <v>3</v>
      </c>
    </row>
    <row r="4" spans="2:3" x14ac:dyDescent="0.3">
      <c r="B4" s="1" t="s">
        <v>8</v>
      </c>
      <c r="C4" s="2" t="s">
        <v>1</v>
      </c>
    </row>
    <row r="5" spans="2:3" x14ac:dyDescent="0.3">
      <c r="B5" s="7">
        <v>16.100000000000001</v>
      </c>
      <c r="C5" s="2" t="s">
        <v>7</v>
      </c>
    </row>
    <row r="6" spans="2:3" x14ac:dyDescent="0.3">
      <c r="B6"/>
      <c r="C6"/>
    </row>
    <row r="7" spans="2:3" x14ac:dyDescent="0.3">
      <c r="B7" s="4">
        <f>B11/10</f>
        <v>12.76</v>
      </c>
      <c r="C7" s="5" t="s">
        <v>0</v>
      </c>
    </row>
    <row r="8" spans="2:3" x14ac:dyDescent="0.3">
      <c r="B8" s="8" t="str">
        <f>IF(B7&gt;B5,"שים לב דלת קלפה נוגעת בתקרה","הכל בסדר")</f>
        <v>הכל בסדר</v>
      </c>
      <c r="C8" s="8"/>
    </row>
    <row r="9" spans="2:3" x14ac:dyDescent="0.3">
      <c r="B9" s="3"/>
      <c r="C9" s="3"/>
    </row>
    <row r="10" spans="2:3" hidden="1" x14ac:dyDescent="0.3">
      <c r="B10" s="6">
        <f>IF(B4="ללא מגביל פתיחה",0.44,
IF(B4="עם מגביל פתיחה 104°",0.24,
IF(B4="עם מגביל פתיחה 83°",0)))</f>
        <v>0.24</v>
      </c>
    </row>
    <row r="11" spans="2:3" hidden="1" x14ac:dyDescent="0.3">
      <c r="B11" s="6">
        <f>IF(B10=0.44,B2*B10+38,
IF(B10=0.24,B2*B10+34,
IF(B10=0,0)))</f>
        <v>127.6</v>
      </c>
    </row>
    <row r="12" spans="2:3" hidden="1" x14ac:dyDescent="0.3">
      <c r="B12" s="6" t="str">
        <f>IF(B4="עם מגביל פתיחה 75°","75°","100°")</f>
        <v>100°</v>
      </c>
    </row>
  </sheetData>
  <sheetProtection password="C77D" sheet="1" objects="1" scenarios="1" selectLockedCells="1"/>
  <mergeCells count="1">
    <mergeCell ref="B8:C8"/>
  </mergeCells>
  <conditionalFormatting sqref="B8:C8">
    <cfRule type="cellIs" dxfId="3" priority="1" operator="equal">
      <formula>"שים לב דלת קלפה נוגעת בתקרה"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5549C84-63C1-44E6-B85B-950B48168867}">
            <xm:f>NOT(ISERROR(SEARCH($B$8="שים לב הקלפה נוגעת בתקרה",B2)))</xm:f>
            <xm:f>$B$8="שים לב הקלפה נוגעת בתקרה"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1B4A162-BFB1-43CF-A99A-E6FB09561C82}">
          <x14:formula1>
            <xm:f>נתונים!$B$1:$B$3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2453-C22D-4A16-84AF-54248DB0ABC5}">
  <dimension ref="B2:C14"/>
  <sheetViews>
    <sheetView showGridLines="0" zoomScale="170" zoomScaleNormal="170" workbookViewId="0">
      <selection activeCell="B10" sqref="B10"/>
    </sheetView>
  </sheetViews>
  <sheetFormatPr defaultRowHeight="20.25" x14ac:dyDescent="0.3"/>
  <cols>
    <col min="1" max="1" width="9" style="3"/>
    <col min="2" max="2" width="21.875" style="6" bestFit="1" customWidth="1"/>
    <col min="3" max="3" width="29.5" style="6" bestFit="1" customWidth="1"/>
    <col min="4" max="16384" width="9" style="3"/>
  </cols>
  <sheetData>
    <row r="2" spans="2:3" x14ac:dyDescent="0.3">
      <c r="B2" s="1">
        <v>3800</v>
      </c>
      <c r="C2" s="2" t="s">
        <v>11</v>
      </c>
    </row>
    <row r="3" spans="2:3" x14ac:dyDescent="0.3">
      <c r="B3" s="7">
        <v>65.900000000000006</v>
      </c>
      <c r="C3" s="2" t="s">
        <v>7</v>
      </c>
    </row>
    <row r="4" spans="2:3" x14ac:dyDescent="0.3">
      <c r="B4"/>
      <c r="C4"/>
    </row>
    <row r="5" spans="2:3" x14ac:dyDescent="0.3">
      <c r="B5" s="4">
        <f>B8/10</f>
        <v>44</v>
      </c>
      <c r="C5" s="5" t="s">
        <v>0</v>
      </c>
    </row>
    <row r="6" spans="2:3" x14ac:dyDescent="0.3">
      <c r="B6" s="8" t="str">
        <f>IF(B5&gt;B3,"שים לב דלת קלפה נוגעת בתקרה","הכל בסדר")</f>
        <v>הכל בסדר</v>
      </c>
      <c r="C6" s="8"/>
    </row>
    <row r="7" spans="2:3" x14ac:dyDescent="0.3">
      <c r="B7" s="3"/>
      <c r="C7" s="3"/>
    </row>
    <row r="8" spans="2:3" hidden="1" x14ac:dyDescent="0.3">
      <c r="B8" s="6">
        <f>IF(B2=3200,264,
IF(B2=3500,352,
IF(B2=3800,440,
IF(B2=3900,529))))</f>
        <v>440</v>
      </c>
    </row>
    <row r="10" spans="2:3" x14ac:dyDescent="0.3">
      <c r="B10" s="7">
        <v>29</v>
      </c>
      <c r="C10" s="2" t="s">
        <v>12</v>
      </c>
    </row>
    <row r="11" spans="2:3" x14ac:dyDescent="0.3">
      <c r="B11" s="7">
        <v>16</v>
      </c>
      <c r="C11" s="2" t="s">
        <v>13</v>
      </c>
    </row>
    <row r="12" spans="2:3" x14ac:dyDescent="0.3">
      <c r="B12" s="9" t="str">
        <f>IF(B10&lt;B14,"הכל בסדר","הזרוע נוגעת בהנמכה/ארון בולט")</f>
        <v>הזרוע נוגעת בהנמכה/ארון בולט</v>
      </c>
      <c r="C12" s="9"/>
    </row>
    <row r="14" spans="2:3" hidden="1" x14ac:dyDescent="0.3">
      <c r="B14" s="6">
        <f>IF(B11=16,28,
IF(B11=18,30,
IF(B11=19,31)))</f>
        <v>28</v>
      </c>
    </row>
  </sheetData>
  <sheetProtection password="C77D" sheet="1" objects="1" scenarios="1" selectLockedCells="1"/>
  <mergeCells count="2">
    <mergeCell ref="B6:C6"/>
    <mergeCell ref="B12:C12"/>
  </mergeCells>
  <conditionalFormatting sqref="B6:C6">
    <cfRule type="cellIs" dxfId="1" priority="3" operator="equal">
      <formula>"שים לב דלת קלפה נוגעת בתקרה"</formula>
    </cfRule>
  </conditionalFormatting>
  <conditionalFormatting sqref="B12:C12">
    <cfRule type="cellIs" dxfId="0" priority="1" operator="equal">
      <formula>"הזרוע נוגעת בהנמכה/ארון בולט"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607DA33-D2E6-46C7-B6E9-6308025A35CC}">
          <x14:formula1>
            <xm:f>נתונים!$C$1:$C$4</xm:f>
          </x14:formula1>
          <xm:sqref>B2</xm:sqref>
        </x14:dataValidation>
        <x14:dataValidation type="list" allowBlank="1" showInputMessage="1" showErrorMessage="1" xr:uid="{D2BB21EA-EF87-466E-8B5D-4EEB80A8E8E4}">
          <x14:formula1>
            <xm:f>נתונים!$D$1:$D$3</xm:f>
          </x14:formula1>
          <xm:sqref>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A369-50E1-4D11-BF8E-F8EC4AB53109}">
  <dimension ref="A1:D4"/>
  <sheetViews>
    <sheetView workbookViewId="0">
      <selection activeCell="A4" sqref="A4"/>
    </sheetView>
  </sheetViews>
  <sheetFormatPr defaultRowHeight="14.25" x14ac:dyDescent="0.2"/>
  <cols>
    <col min="1" max="2" width="17.5" bestFit="1" customWidth="1"/>
  </cols>
  <sheetData>
    <row r="1" spans="1:4" x14ac:dyDescent="0.2">
      <c r="A1" t="s">
        <v>2</v>
      </c>
      <c r="B1" t="s">
        <v>2</v>
      </c>
      <c r="C1">
        <v>3200</v>
      </c>
      <c r="D1">
        <v>16</v>
      </c>
    </row>
    <row r="2" spans="1:4" x14ac:dyDescent="0.2">
      <c r="A2" t="s">
        <v>5</v>
      </c>
      <c r="B2" t="s">
        <v>8</v>
      </c>
      <c r="C2">
        <v>3500</v>
      </c>
      <c r="D2">
        <v>18</v>
      </c>
    </row>
    <row r="3" spans="1:4" x14ac:dyDescent="0.2">
      <c r="A3" t="s">
        <v>6</v>
      </c>
      <c r="B3" t="s">
        <v>9</v>
      </c>
      <c r="C3">
        <v>3800</v>
      </c>
      <c r="D3">
        <v>19</v>
      </c>
    </row>
    <row r="4" spans="1:4" x14ac:dyDescent="0.2">
      <c r="C4">
        <v>3900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חישוב מגביל פתיחה עבור HK</vt:lpstr>
      <vt:lpstr>חישוב מגביל פתיחה עבור HF</vt:lpstr>
      <vt:lpstr>חישוב עבור HL</vt:lpstr>
      <vt:lpstr>נתונים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ארי פרץ</dc:creator>
  <cp:lastModifiedBy>ארי פרץ</cp:lastModifiedBy>
  <dcterms:created xsi:type="dcterms:W3CDTF">2019-03-31T10:42:52Z</dcterms:created>
  <dcterms:modified xsi:type="dcterms:W3CDTF">2020-03-25T04:17:17Z</dcterms:modified>
  <cp:contentStatus/>
</cp:coreProperties>
</file>