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13C3A99-0EB0-4882-8C51-CD28567CA9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Sheet1!$A$1:$I$141</definedName>
    <definedName name="solver_adj" localSheetId="0" hidden="1">Sheet1!$I$2:$I$4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Sheet1!$I$2:$I$4</definedName>
    <definedName name="solver_lhs2" localSheetId="0" hidden="1">Sheet1!$I$2:$I$4</definedName>
    <definedName name="solver_lhs3" localSheetId="0" hidden="1">Sheet1!$I$2:$I$4</definedName>
    <definedName name="solver_lhs4" localSheetId="0" hidden="1">Sheet1!$I$2:$I$4</definedName>
    <definedName name="solver_lhs5" localSheetId="0" hidden="1">Sheet1!$I$2:$I$4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F132" i="1" l="1"/>
  <c r="E3" i="1"/>
  <c r="E4" i="1"/>
  <c r="E5" i="1"/>
  <c r="E6" i="1"/>
  <c r="E7" i="1"/>
  <c r="E8" i="1"/>
  <c r="E9" i="1"/>
  <c r="E10" i="1"/>
  <c r="E11" i="1"/>
  <c r="E12" i="1"/>
  <c r="E13" i="1"/>
  <c r="E2" i="1"/>
  <c r="D14" i="1" s="1"/>
  <c r="C15" i="1" l="1"/>
  <c r="C14" i="1"/>
  <c r="E15" i="1" l="1"/>
  <c r="D15" i="1"/>
  <c r="F16" i="1" s="1"/>
  <c r="G16" i="1" s="1"/>
  <c r="F15" i="1"/>
  <c r="G15" i="1" s="1"/>
  <c r="E14" i="1"/>
  <c r="C16" i="1" l="1"/>
  <c r="D16" i="1" l="1"/>
  <c r="F17" i="1" s="1"/>
  <c r="G17" i="1" s="1"/>
  <c r="E16" i="1"/>
  <c r="C17" i="1" l="1"/>
  <c r="D17" i="1" l="1"/>
  <c r="C18" i="1" s="1"/>
  <c r="E17" i="1"/>
  <c r="F18" i="1" l="1"/>
  <c r="G18" i="1" s="1"/>
  <c r="D18" i="1"/>
  <c r="C19" i="1" s="1"/>
  <c r="E18" i="1"/>
  <c r="F19" i="1" l="1"/>
  <c r="G19" i="1" s="1"/>
  <c r="D19" i="1"/>
  <c r="C20" i="1" s="1"/>
  <c r="E19" i="1"/>
  <c r="D20" i="1" l="1"/>
  <c r="F21" i="1" s="1"/>
  <c r="G21" i="1" s="1"/>
  <c r="E20" i="1"/>
  <c r="F20" i="1"/>
  <c r="G20" i="1" s="1"/>
  <c r="C21" i="1" l="1"/>
  <c r="E21" i="1" s="1"/>
  <c r="D21" i="1" l="1"/>
  <c r="F22" i="1" s="1"/>
  <c r="G22" i="1" s="1"/>
  <c r="C22" i="1" l="1"/>
  <c r="E22" i="1" s="1"/>
  <c r="D22" i="1" l="1"/>
  <c r="F23" i="1" s="1"/>
  <c r="G23" i="1" s="1"/>
  <c r="C23" i="1" l="1"/>
  <c r="D23" i="1" s="1"/>
  <c r="F24" i="1" s="1"/>
  <c r="G24" i="1" s="1"/>
  <c r="C24" i="1" l="1"/>
  <c r="D24" i="1" s="1"/>
  <c r="E23" i="1"/>
  <c r="E24" i="1" l="1"/>
  <c r="F25" i="1"/>
  <c r="G25" i="1" s="1"/>
  <c r="C25" i="1"/>
  <c r="E25" i="1" l="1"/>
  <c r="D25" i="1"/>
  <c r="F26" i="1" l="1"/>
  <c r="G26" i="1" s="1"/>
  <c r="C26" i="1"/>
  <c r="D26" i="1" l="1"/>
  <c r="F27" i="1" s="1"/>
  <c r="G27" i="1" s="1"/>
  <c r="E26" i="1"/>
  <c r="C27" i="1" l="1"/>
  <c r="E27" i="1" s="1"/>
  <c r="D27" i="1" l="1"/>
  <c r="F28" i="1" s="1"/>
  <c r="G28" i="1" s="1"/>
  <c r="C28" i="1" l="1"/>
  <c r="D28" i="1" s="1"/>
  <c r="F29" i="1" s="1"/>
  <c r="G29" i="1" s="1"/>
  <c r="C29" i="1" l="1"/>
  <c r="D29" i="1" s="1"/>
  <c r="C30" i="1" s="1"/>
  <c r="E28" i="1"/>
  <c r="E29" i="1" l="1"/>
  <c r="F30" i="1"/>
  <c r="G30" i="1" s="1"/>
  <c r="D30" i="1"/>
  <c r="F31" i="1" s="1"/>
  <c r="G31" i="1" s="1"/>
  <c r="E30" i="1"/>
  <c r="C31" i="1" l="1"/>
  <c r="D31" i="1" s="1"/>
  <c r="F32" i="1" s="1"/>
  <c r="G32" i="1" s="1"/>
  <c r="E31" i="1" l="1"/>
  <c r="C32" i="1"/>
  <c r="E32" i="1" l="1"/>
  <c r="D32" i="1"/>
  <c r="C33" i="1" s="1"/>
  <c r="F33" i="1" l="1"/>
  <c r="G33" i="1" s="1"/>
  <c r="D33" i="1"/>
  <c r="F34" i="1" s="1"/>
  <c r="G34" i="1" s="1"/>
  <c r="E33" i="1"/>
  <c r="C34" i="1" l="1"/>
  <c r="D34" i="1" l="1"/>
  <c r="C35" i="1" s="1"/>
  <c r="E34" i="1"/>
  <c r="E35" i="1" l="1"/>
  <c r="D35" i="1"/>
  <c r="C36" i="1" s="1"/>
  <c r="F35" i="1"/>
  <c r="G35" i="1" s="1"/>
  <c r="F36" i="1" l="1"/>
  <c r="G36" i="1" s="1"/>
  <c r="E36" i="1"/>
  <c r="D36" i="1"/>
  <c r="C37" i="1" s="1"/>
  <c r="F37" i="1" l="1"/>
  <c r="G37" i="1" s="1"/>
  <c r="E37" i="1"/>
  <c r="D37" i="1"/>
  <c r="F38" i="1" s="1"/>
  <c r="G38" i="1" s="1"/>
  <c r="C38" i="1" l="1"/>
  <c r="E38" i="1" l="1"/>
  <c r="D38" i="1"/>
  <c r="F39" i="1" s="1"/>
  <c r="G39" i="1" s="1"/>
  <c r="C39" i="1" l="1"/>
  <c r="D39" i="1" s="1"/>
  <c r="F40" i="1" s="1"/>
  <c r="G40" i="1" s="1"/>
  <c r="E39" i="1" l="1"/>
  <c r="C40" i="1"/>
  <c r="D40" i="1" s="1"/>
  <c r="F41" i="1" s="1"/>
  <c r="G41" i="1" s="1"/>
  <c r="E40" i="1" l="1"/>
  <c r="C41" i="1"/>
  <c r="E41" i="1" s="1"/>
  <c r="D41" i="1" l="1"/>
  <c r="F42" i="1" s="1"/>
  <c r="G42" i="1" s="1"/>
  <c r="C42" i="1" l="1"/>
  <c r="E42" i="1" l="1"/>
  <c r="D42" i="1"/>
  <c r="C43" i="1" s="1"/>
  <c r="D43" i="1" s="1"/>
  <c r="F44" i="1" l="1"/>
  <c r="G44" i="1" s="1"/>
  <c r="E43" i="1"/>
  <c r="C44" i="1"/>
  <c r="E44" i="1" s="1"/>
  <c r="F43" i="1"/>
  <c r="G43" i="1" s="1"/>
  <c r="D44" i="1" l="1"/>
  <c r="C45" i="1" s="1"/>
  <c r="D45" i="1" s="1"/>
  <c r="C46" i="1" s="1"/>
  <c r="E45" i="1" l="1"/>
  <c r="F45" i="1"/>
  <c r="G45" i="1" s="1"/>
  <c r="F46" i="1"/>
  <c r="G46" i="1" s="1"/>
  <c r="E46" i="1"/>
  <c r="D46" i="1"/>
  <c r="C47" i="1" l="1"/>
  <c r="F47" i="1"/>
  <c r="G47" i="1" s="1"/>
  <c r="D47" i="1" l="1"/>
  <c r="C48" i="1" s="1"/>
  <c r="E47" i="1"/>
  <c r="F48" i="1" l="1"/>
  <c r="G48" i="1" s="1"/>
  <c r="D48" i="1"/>
  <c r="C49" i="1" s="1"/>
  <c r="E48" i="1"/>
  <c r="F49" i="1" l="1"/>
  <c r="G49" i="1" s="1"/>
  <c r="D49" i="1"/>
  <c r="C50" i="1" s="1"/>
  <c r="E49" i="1"/>
  <c r="F50" i="1" l="1"/>
  <c r="G50" i="1" s="1"/>
  <c r="E50" i="1"/>
  <c r="D50" i="1"/>
  <c r="F51" i="1" s="1"/>
  <c r="G51" i="1" s="1"/>
  <c r="C51" i="1" l="1"/>
  <c r="E51" i="1" s="1"/>
  <c r="D51" i="1" l="1"/>
  <c r="C52" i="1" s="1"/>
  <c r="E52" i="1" s="1"/>
  <c r="D52" i="1" l="1"/>
  <c r="C53" i="1" s="1"/>
  <c r="F52" i="1"/>
  <c r="G52" i="1" s="1"/>
  <c r="F53" i="1" l="1"/>
  <c r="G53" i="1" s="1"/>
  <c r="E53" i="1"/>
  <c r="D53" i="1"/>
  <c r="F54" i="1" s="1"/>
  <c r="G54" i="1" s="1"/>
  <c r="C54" i="1" l="1"/>
  <c r="E54" i="1" l="1"/>
  <c r="D54" i="1"/>
  <c r="C55" i="1" s="1"/>
  <c r="F55" i="1" l="1"/>
  <c r="G55" i="1" s="1"/>
  <c r="D55" i="1"/>
  <c r="F56" i="1" s="1"/>
  <c r="G56" i="1" s="1"/>
  <c r="E55" i="1"/>
  <c r="C56" i="1" l="1"/>
  <c r="E56" i="1" l="1"/>
  <c r="D56" i="1"/>
  <c r="C57" i="1" s="1"/>
  <c r="F57" i="1" l="1"/>
  <c r="G57" i="1" s="1"/>
  <c r="D57" i="1"/>
  <c r="F58" i="1" s="1"/>
  <c r="G58" i="1" s="1"/>
  <c r="E57" i="1"/>
  <c r="C58" i="1" l="1"/>
  <c r="E58" i="1" l="1"/>
  <c r="D58" i="1"/>
  <c r="C59" i="1" s="1"/>
  <c r="F59" i="1" l="1"/>
  <c r="G59" i="1" s="1"/>
  <c r="D59" i="1"/>
  <c r="F60" i="1" s="1"/>
  <c r="G60" i="1" s="1"/>
  <c r="E59" i="1"/>
  <c r="C60" i="1" l="1"/>
  <c r="D60" i="1" l="1"/>
  <c r="F61" i="1" s="1"/>
  <c r="G61" i="1" s="1"/>
  <c r="E60" i="1"/>
  <c r="C61" i="1" l="1"/>
  <c r="E61" i="1" l="1"/>
  <c r="D61" i="1"/>
  <c r="F62" i="1" s="1"/>
  <c r="G62" i="1" s="1"/>
  <c r="C62" i="1" l="1"/>
  <c r="D62" i="1" l="1"/>
  <c r="F63" i="1" s="1"/>
  <c r="G63" i="1" s="1"/>
  <c r="E62" i="1"/>
  <c r="C63" i="1" l="1"/>
  <c r="E63" i="1" l="1"/>
  <c r="D63" i="1"/>
  <c r="C64" i="1" s="1"/>
  <c r="F64" i="1" l="1"/>
  <c r="G64" i="1" s="1"/>
  <c r="E64" i="1"/>
  <c r="D64" i="1"/>
  <c r="F65" i="1" s="1"/>
  <c r="G65" i="1" s="1"/>
  <c r="C65" i="1" l="1"/>
  <c r="D65" i="1" s="1"/>
  <c r="C66" i="1" s="1"/>
  <c r="E65" i="1" l="1"/>
  <c r="D66" i="1"/>
  <c r="C67" i="1" s="1"/>
  <c r="E66" i="1"/>
  <c r="F66" i="1"/>
  <c r="G66" i="1" s="1"/>
  <c r="D67" i="1" l="1"/>
  <c r="F68" i="1" s="1"/>
  <c r="G68" i="1" s="1"/>
  <c r="E67" i="1"/>
  <c r="F67" i="1"/>
  <c r="G67" i="1" s="1"/>
  <c r="C68" i="1" l="1"/>
  <c r="E68" i="1" l="1"/>
  <c r="D68" i="1"/>
  <c r="C69" i="1" s="1"/>
  <c r="F69" i="1" l="1"/>
  <c r="G69" i="1" s="1"/>
  <c r="D69" i="1"/>
  <c r="C70" i="1" s="1"/>
  <c r="E69" i="1"/>
  <c r="D70" i="1" l="1"/>
  <c r="C71" i="1" s="1"/>
  <c r="E70" i="1"/>
  <c r="F70" i="1"/>
  <c r="G70" i="1" s="1"/>
  <c r="D71" i="1" l="1"/>
  <c r="C72" i="1" s="1"/>
  <c r="E71" i="1"/>
  <c r="F71" i="1"/>
  <c r="G71" i="1" s="1"/>
  <c r="E72" i="1" l="1"/>
  <c r="D72" i="1"/>
  <c r="C73" i="1" s="1"/>
  <c r="F72" i="1"/>
  <c r="G72" i="1" s="1"/>
  <c r="F73" i="1" l="1"/>
  <c r="G73" i="1" s="1"/>
  <c r="D73" i="1"/>
  <c r="F74" i="1" s="1"/>
  <c r="G74" i="1" s="1"/>
  <c r="E73" i="1"/>
  <c r="C74" i="1" l="1"/>
  <c r="D74" i="1" l="1"/>
  <c r="C75" i="1" s="1"/>
  <c r="E74" i="1"/>
  <c r="F75" i="1" l="1"/>
  <c r="G75" i="1" s="1"/>
  <c r="D75" i="1"/>
  <c r="C76" i="1" s="1"/>
  <c r="E75" i="1"/>
  <c r="E76" i="1" l="1"/>
  <c r="D76" i="1"/>
  <c r="F77" i="1" s="1"/>
  <c r="G77" i="1" s="1"/>
  <c r="F76" i="1"/>
  <c r="G76" i="1" s="1"/>
  <c r="C77" i="1" l="1"/>
  <c r="D77" i="1" l="1"/>
  <c r="F78" i="1" s="1"/>
  <c r="G78" i="1" s="1"/>
  <c r="E77" i="1"/>
  <c r="C78" i="1" l="1"/>
  <c r="D78" i="1" l="1"/>
  <c r="C79" i="1" s="1"/>
  <c r="E78" i="1"/>
  <c r="F79" i="1" l="1"/>
  <c r="G79" i="1" s="1"/>
  <c r="D79" i="1"/>
  <c r="C80" i="1" s="1"/>
  <c r="E79" i="1"/>
  <c r="F80" i="1" l="1"/>
  <c r="G80" i="1" s="1"/>
  <c r="E80" i="1"/>
  <c r="D80" i="1"/>
  <c r="C81" i="1" s="1"/>
  <c r="D81" i="1" l="1"/>
  <c r="F82" i="1" s="1"/>
  <c r="G82" i="1" s="1"/>
  <c r="E81" i="1"/>
  <c r="F81" i="1"/>
  <c r="G81" i="1" s="1"/>
  <c r="C82" i="1" l="1"/>
  <c r="D82" i="1" s="1"/>
  <c r="F83" i="1" s="1"/>
  <c r="G83" i="1" s="1"/>
  <c r="E82" i="1" l="1"/>
  <c r="C83" i="1"/>
  <c r="E83" i="1" s="1"/>
  <c r="D83" i="1" l="1"/>
  <c r="C84" i="1" s="1"/>
  <c r="D84" i="1" s="1"/>
  <c r="C85" i="1" s="1"/>
  <c r="E84" i="1" l="1"/>
  <c r="F84" i="1"/>
  <c r="G84" i="1" s="1"/>
  <c r="D85" i="1"/>
  <c r="F86" i="1" s="1"/>
  <c r="G86" i="1" s="1"/>
  <c r="E85" i="1"/>
  <c r="F85" i="1"/>
  <c r="G85" i="1" s="1"/>
  <c r="C86" i="1" l="1"/>
  <c r="D86" i="1" s="1"/>
  <c r="C87" i="1" s="1"/>
  <c r="E86" i="1" l="1"/>
  <c r="F87" i="1"/>
  <c r="G87" i="1" s="1"/>
  <c r="E87" i="1"/>
  <c r="D87" i="1"/>
  <c r="C88" i="1" s="1"/>
  <c r="D88" i="1" l="1"/>
  <c r="C89" i="1" s="1"/>
  <c r="E88" i="1"/>
  <c r="F88" i="1"/>
  <c r="G88" i="1" s="1"/>
  <c r="F89" i="1" l="1"/>
  <c r="G89" i="1" s="1"/>
  <c r="E89" i="1"/>
  <c r="D89" i="1"/>
  <c r="F90" i="1" s="1"/>
  <c r="G90" i="1" s="1"/>
  <c r="C90" i="1" l="1"/>
  <c r="D90" i="1" s="1"/>
  <c r="F91" i="1" s="1"/>
  <c r="G91" i="1" s="1"/>
  <c r="E90" i="1" l="1"/>
  <c r="C91" i="1"/>
  <c r="D91" i="1" s="1"/>
  <c r="C92" i="1" s="1"/>
  <c r="F92" i="1" l="1"/>
  <c r="G92" i="1" s="1"/>
  <c r="E91" i="1"/>
  <c r="E92" i="1"/>
  <c r="D92" i="1"/>
  <c r="C93" i="1" s="1"/>
  <c r="D93" i="1" l="1"/>
  <c r="F94" i="1" s="1"/>
  <c r="G94" i="1" s="1"/>
  <c r="E93" i="1"/>
  <c r="F93" i="1"/>
  <c r="G93" i="1" s="1"/>
  <c r="C94" i="1" l="1"/>
  <c r="D94" i="1" s="1"/>
  <c r="F95" i="1" s="1"/>
  <c r="G95" i="1" s="1"/>
  <c r="C95" i="1" l="1"/>
  <c r="D95" i="1" s="1"/>
  <c r="E94" i="1"/>
  <c r="C96" i="1" l="1"/>
  <c r="E96" i="1" s="1"/>
  <c r="F96" i="1"/>
  <c r="G96" i="1" s="1"/>
  <c r="E95" i="1"/>
  <c r="D96" i="1" l="1"/>
  <c r="C97" i="1" s="1"/>
  <c r="E97" i="1" s="1"/>
  <c r="F97" i="1" l="1"/>
  <c r="G97" i="1" s="1"/>
  <c r="D97" i="1"/>
  <c r="F98" i="1" s="1"/>
  <c r="G98" i="1" s="1"/>
  <c r="C98" i="1" l="1"/>
  <c r="D98" i="1" s="1"/>
  <c r="F99" i="1" s="1"/>
  <c r="G99" i="1" s="1"/>
  <c r="C99" i="1" l="1"/>
  <c r="D99" i="1" s="1"/>
  <c r="C100" i="1" s="1"/>
  <c r="E100" i="1" s="1"/>
  <c r="E98" i="1"/>
  <c r="D100" i="1" l="1"/>
  <c r="F101" i="1" s="1"/>
  <c r="G101" i="1" s="1"/>
  <c r="E99" i="1"/>
  <c r="F100" i="1"/>
  <c r="G100" i="1" s="1"/>
  <c r="C101" i="1" l="1"/>
  <c r="E101" i="1" s="1"/>
  <c r="D101" i="1" l="1"/>
  <c r="F102" i="1" s="1"/>
  <c r="G102" i="1" s="1"/>
  <c r="C102" i="1" l="1"/>
  <c r="D102" i="1" s="1"/>
  <c r="C103" i="1" s="1"/>
  <c r="E102" i="1" l="1"/>
  <c r="F103" i="1"/>
  <c r="G103" i="1" s="1"/>
  <c r="D103" i="1"/>
  <c r="F104" i="1" s="1"/>
  <c r="G104" i="1" s="1"/>
  <c r="E103" i="1"/>
  <c r="C104" i="1" l="1"/>
  <c r="D104" i="1" l="1"/>
  <c r="C105" i="1" s="1"/>
  <c r="E104" i="1"/>
  <c r="F105" i="1" l="1"/>
  <c r="G105" i="1" s="1"/>
  <c r="E105" i="1"/>
  <c r="D105" i="1"/>
  <c r="F106" i="1" s="1"/>
  <c r="G106" i="1" s="1"/>
  <c r="C106" i="1" l="1"/>
  <c r="E106" i="1" s="1"/>
  <c r="D106" i="1" l="1"/>
  <c r="F107" i="1" s="1"/>
  <c r="G107" i="1" s="1"/>
  <c r="C107" i="1" l="1"/>
  <c r="D107" i="1" l="1"/>
  <c r="F108" i="1" s="1"/>
  <c r="G108" i="1" s="1"/>
  <c r="E107" i="1"/>
  <c r="C108" i="1" l="1"/>
  <c r="E108" i="1" l="1"/>
  <c r="D108" i="1"/>
  <c r="F109" i="1" s="1"/>
  <c r="G109" i="1" s="1"/>
  <c r="C109" i="1" l="1"/>
  <c r="D109" i="1" l="1"/>
  <c r="E109" i="1"/>
  <c r="F110" i="1" l="1"/>
  <c r="G110" i="1" s="1"/>
  <c r="C110" i="1"/>
  <c r="E110" i="1" l="1"/>
  <c r="D110" i="1"/>
  <c r="F111" i="1" l="1"/>
  <c r="G111" i="1" s="1"/>
  <c r="C111" i="1"/>
  <c r="E111" i="1" l="1"/>
  <c r="D111" i="1"/>
  <c r="F112" i="1" s="1"/>
  <c r="G112" i="1" s="1"/>
  <c r="C112" i="1" l="1"/>
  <c r="D112" i="1" s="1"/>
  <c r="E112" i="1" l="1"/>
  <c r="F113" i="1"/>
  <c r="G113" i="1" s="1"/>
  <c r="C113" i="1"/>
  <c r="E113" i="1" l="1"/>
  <c r="D113" i="1"/>
  <c r="F114" i="1" l="1"/>
  <c r="G114" i="1" s="1"/>
  <c r="C114" i="1"/>
  <c r="D114" i="1" l="1"/>
  <c r="C115" i="1" s="1"/>
  <c r="E114" i="1"/>
  <c r="F115" i="1" l="1"/>
  <c r="G115" i="1" s="1"/>
  <c r="D115" i="1"/>
  <c r="F116" i="1" s="1"/>
  <c r="G116" i="1" s="1"/>
  <c r="E115" i="1"/>
  <c r="C116" i="1" l="1"/>
  <c r="D116" i="1" s="1"/>
  <c r="F117" i="1" s="1"/>
  <c r="G117" i="1" s="1"/>
  <c r="E116" i="1" l="1"/>
  <c r="C117" i="1"/>
  <c r="E117" i="1" s="1"/>
  <c r="D117" i="1" l="1"/>
  <c r="F118" i="1" s="1"/>
  <c r="G118" i="1" s="1"/>
  <c r="C118" i="1" l="1"/>
  <c r="E118" i="1" s="1"/>
  <c r="D118" i="1" l="1"/>
  <c r="F119" i="1" s="1"/>
  <c r="G119" i="1" s="1"/>
  <c r="C119" i="1" l="1"/>
  <c r="E119" i="1" s="1"/>
  <c r="D119" i="1" l="1"/>
  <c r="F120" i="1" s="1"/>
  <c r="G120" i="1" s="1"/>
  <c r="C120" i="1" l="1"/>
  <c r="E120" i="1" s="1"/>
  <c r="D120" i="1" l="1"/>
  <c r="F121" i="1" s="1"/>
  <c r="G121" i="1" s="1"/>
  <c r="C121" i="1" l="1"/>
  <c r="E121" i="1" s="1"/>
  <c r="D121" i="1" l="1"/>
  <c r="C122" i="1" s="1"/>
  <c r="D122" i="1" s="1"/>
  <c r="F123" i="1" s="1"/>
  <c r="G123" i="1" s="1"/>
  <c r="E122" i="1" l="1"/>
  <c r="F122" i="1"/>
  <c r="G122" i="1" s="1"/>
  <c r="C123" i="1"/>
  <c r="E123" i="1" s="1"/>
  <c r="D123" i="1" l="1"/>
  <c r="C124" i="1" s="1"/>
  <c r="D124" i="1" s="1"/>
  <c r="C125" i="1" s="1"/>
  <c r="F124" i="1" l="1"/>
  <c r="G124" i="1" s="1"/>
  <c r="E124" i="1"/>
  <c r="F125" i="1"/>
  <c r="G125" i="1" s="1"/>
  <c r="D125" i="1"/>
  <c r="F126" i="1" s="1"/>
  <c r="G126" i="1" s="1"/>
  <c r="E125" i="1"/>
  <c r="C126" i="1" l="1"/>
  <c r="D126" i="1" s="1"/>
  <c r="F127" i="1" s="1"/>
  <c r="G127" i="1" s="1"/>
  <c r="E126" i="1" l="1"/>
  <c r="C127" i="1"/>
  <c r="D127" i="1" s="1"/>
  <c r="C128" i="1" s="1"/>
  <c r="E127" i="1" l="1"/>
  <c r="F128" i="1"/>
  <c r="G128" i="1" s="1"/>
  <c r="E128" i="1"/>
  <c r="D128" i="1"/>
  <c r="F129" i="1" s="1"/>
  <c r="G129" i="1" s="1"/>
  <c r="C129" i="1" l="1"/>
  <c r="D129" i="1" s="1"/>
  <c r="F134" i="1" s="1"/>
  <c r="G134" i="1" s="1"/>
  <c r="E129" i="1" l="1"/>
  <c r="F141" i="1" s="1"/>
  <c r="G141" i="1" s="1"/>
  <c r="F131" i="1"/>
  <c r="G131" i="1" s="1"/>
  <c r="F133" i="1"/>
  <c r="G133" i="1" s="1"/>
  <c r="G132" i="1"/>
  <c r="F140" i="1"/>
  <c r="G140" i="1" s="1"/>
  <c r="F135" i="1"/>
  <c r="G135" i="1" s="1"/>
  <c r="F137" i="1"/>
  <c r="G137" i="1" s="1"/>
  <c r="F136" i="1"/>
  <c r="G136" i="1" s="1"/>
  <c r="F130" i="1"/>
  <c r="G130" i="1" s="1"/>
  <c r="F139" i="1"/>
  <c r="G139" i="1" s="1"/>
  <c r="F138" i="1"/>
  <c r="G138" i="1" s="1"/>
  <c r="I5" i="1" l="1"/>
</calcChain>
</file>

<file path=xl/sharedStrings.xml><?xml version="1.0" encoding="utf-8"?>
<sst xmlns="http://schemas.openxmlformats.org/spreadsheetml/2006/main" count="141" uniqueCount="141">
  <si>
    <t>Date</t>
  </si>
  <si>
    <t>Price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</si>
  <si>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</si>
  <si>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</si>
  <si>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</si>
  <si>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</si>
  <si>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</si>
  <si>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</si>
  <si>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</si>
  <si>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</si>
  <si>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</si>
  <si>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</si>
  <si>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</si>
  <si>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</si>
  <si>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</si>
  <si>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</si>
  <si>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</si>
  <si>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</si>
  <si>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</si>
  <si>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</si>
  <si>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</si>
  <si>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</si>
  <si>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</si>
  <si>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</si>
  <si>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</si>
  <si>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</si>
  <si>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</si>
  <si>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</si>
  <si>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</si>
  <si>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</si>
  <si>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</si>
  <si>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</si>
  <si>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</si>
  <si>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</si>
  <si>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</si>
  <si>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</si>
  <si>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</si>
  <si>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</si>
  <si>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</si>
  <si>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</si>
  <si>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</si>
  <si>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</si>
  <si>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</si>
  <si>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</si>
  <si>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</si>
  <si>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</si>
  <si>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</si>
  <si>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</si>
  <si>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</si>
  <si>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</si>
  <si>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</si>
  <si>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</si>
  <si>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</si>
  <si>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</si>
  <si>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</si>
  <si>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</si>
  <si>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</si>
  <si>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</si>
  <si>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</si>
  <si>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</si>
  <si>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</si>
  <si>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</si>
  <si>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</si>
  <si>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</si>
  <si>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</si>
  <si>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</si>
  <si>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</si>
  <si>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</si>
  <si>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</si>
  <si>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</si>
  <si>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</si>
  <si>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</si>
  <si>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</si>
  <si>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</si>
  <si>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</si>
  <si>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</si>
  <si>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</si>
  <si>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</si>
  <si>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</si>
  <si>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</si>
  <si>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</si>
  <si>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</si>
  <si>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</si>
  <si>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</si>
  <si>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</si>
  <si>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</si>
  <si>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</si>
  <si>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</si>
  <si>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</si>
  <si>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</si>
  <si>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</si>
  <si>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</si>
  <si>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</si>
  <si>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</si>
  <si>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</si>
  <si>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</si>
  <si>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</si>
  <si>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</si>
  <si>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</si>
  <si>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</si>
  <si>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</si>
  <si>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</si>
  <si>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</si>
  <si>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</si>
  <si>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</si>
  <si>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</si>
  <si>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</si>
  <si>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</si>
  <si>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</si>
  <si>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</si>
  <si>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</si>
  <si>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</si>
  <si>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</si>
  <si>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</si>
  <si>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</si>
  <si>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</si>
  <si>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</si>
  <si>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</si>
  <si>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</si>
  <si>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</si>
  <si>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</si>
  <si>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</si>
  <si>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</si>
  <si>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</si>
  <si>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</si>
  <si>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</si>
  <si>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</si>
  <si>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</si>
  <si>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</si>
  <si>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</si>
  <si>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 xml:space="preserve">Level </t>
  </si>
  <si>
    <t>Trend</t>
  </si>
  <si>
    <t>Seasonal</t>
  </si>
  <si>
    <t xml:space="preserve">Forecast </t>
  </si>
  <si>
    <t>Error</t>
  </si>
  <si>
    <t>Smoothing constants</t>
  </si>
  <si>
    <t>alpha</t>
  </si>
  <si>
    <t>beta</t>
  </si>
  <si>
    <t>gamma</t>
  </si>
  <si>
    <t>K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</si>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</sst>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topLeftCell="D1" workbookViewId="0">
      <selection activeCell="H90" sqref="H90"/>
    </sheetView>
  </sheetViews>
  <sheetFormatPr defaultRowHeight="14.4" x14ac:dyDescent="0.3"/>
  <cols>
    <col min="1" max="1" width="24.21875" bestFit="1" customWidth="1"/>
    <col min="2" max="2" width="8" bestFit="1" customWidth="1"/>
    <col min="3" max="3" width="12" bestFit="1" customWidth="1"/>
    <col min="4" max="4" width="12.6640625" bestFit="1" customWidth="1"/>
    <col min="5" max="6" width="12" bestFit="1" customWidth="1"/>
    <col min="7" max="7" width="12.6640625" bestFit="1" customWidth="1"/>
    <col min="8" max="8" width="18.21875" bestFit="1" customWidth="1"/>
    <col min="9" max="9" width="12" bestFit="1" customWidth="1"/>
  </cols>
  <sheetData>
    <row r="1" spans="1:9" x14ac:dyDescent="0.3">
      <c r="A1" s="1" t="s">
        <v>0</v>
      </c>
      <c r="B1" s="1" t="s">
        <v>1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</row>
    <row r="2" spans="1:9" x14ac:dyDescent="0.3">
      <c r="A2" t="s">
        <v>2</v>
      </c>
      <c r="B2">
        <v>1243.46</v>
      </c>
      <c r="E2">
        <f>B2/AVERAGE($B$2:$B$13)</f>
        <v>0.98198840292434264</v>
      </c>
      <c r="H2" t="s">
        <v>136</v>
      </c>
      <c r="I2" s="3">
        <v>1</v>
      </c>
    </row>
    <row r="3" spans="1:9" x14ac:dyDescent="0.3">
      <c r="A3" s="5" t="s">
        <v>3</v>
      </c>
      <c r="B3">
        <v>1300.72</v>
      </c>
      <c r="E3">
        <f t="shared" ref="E3:E13" si="0">B3/AVERAGE($B$2:$B$13)</f>
        <v>1.0272079161788485</v>
      </c>
      <c r="H3" t="s">
        <v>137</v>
      </c>
      <c r="I3" s="3">
        <v>1</v>
      </c>
    </row>
    <row r="4" spans="1:9" x14ac:dyDescent="0.3">
      <c r="A4" t="s">
        <v>4</v>
      </c>
      <c r="B4">
        <v>1336.53</v>
      </c>
      <c r="E4">
        <f t="shared" si="0"/>
        <v>1.0554878807203061</v>
      </c>
      <c r="H4" t="s">
        <v>138</v>
      </c>
      <c r="I4" s="3">
        <v>1</v>
      </c>
    </row>
    <row r="5" spans="1:9" x14ac:dyDescent="0.3">
      <c r="A5" t="s">
        <v>5</v>
      </c>
      <c r="B5">
        <v>1298.75</v>
      </c>
      <c r="E5">
        <f t="shared" si="0"/>
        <v>1.0256521627539206</v>
      </c>
      <c r="H5" t="s">
        <v>140</v>
      </c>
      <c r="I5" s="4">
        <f>SQRT(SUMSQ(G15:G141)/COUNT(G15:G141))</f>
        <v>592.22503254013407</v>
      </c>
    </row>
    <row r="6" spans="1:9" x14ac:dyDescent="0.3">
      <c r="A6" t="s">
        <v>6</v>
      </c>
      <c r="B6">
        <v>1287.81</v>
      </c>
      <c r="E6">
        <f t="shared" si="0"/>
        <v>1.0170125980489904</v>
      </c>
    </row>
    <row r="7" spans="1:9" x14ac:dyDescent="0.3">
      <c r="A7" t="s">
        <v>7</v>
      </c>
      <c r="B7">
        <v>1282.57</v>
      </c>
      <c r="E7">
        <f t="shared" si="0"/>
        <v>1.0128744518831923</v>
      </c>
    </row>
    <row r="8" spans="1:9" x14ac:dyDescent="0.3">
      <c r="A8" t="s">
        <v>8</v>
      </c>
      <c r="B8">
        <v>1311.65</v>
      </c>
      <c r="E8">
        <f t="shared" si="0"/>
        <v>1.0358395836582714</v>
      </c>
    </row>
    <row r="9" spans="1:9" x14ac:dyDescent="0.3">
      <c r="A9" t="s">
        <v>9</v>
      </c>
      <c r="B9">
        <v>1296.68</v>
      </c>
      <c r="E9">
        <f t="shared" si="0"/>
        <v>1.0240174370739201</v>
      </c>
    </row>
    <row r="10" spans="1:9" x14ac:dyDescent="0.3">
      <c r="A10" t="s">
        <v>10</v>
      </c>
      <c r="B10">
        <v>1236.48</v>
      </c>
      <c r="E10">
        <f t="shared" si="0"/>
        <v>0.97647613952028312</v>
      </c>
    </row>
    <row r="11" spans="1:9" x14ac:dyDescent="0.3">
      <c r="A11" t="s">
        <v>11</v>
      </c>
      <c r="B11">
        <v>1223.57</v>
      </c>
      <c r="E11">
        <f t="shared" si="0"/>
        <v>0.96628082139042504</v>
      </c>
    </row>
    <row r="12" spans="1:9" x14ac:dyDescent="0.3">
      <c r="A12" t="s">
        <v>12</v>
      </c>
      <c r="B12">
        <v>1176.58</v>
      </c>
      <c r="E12">
        <f t="shared" si="0"/>
        <v>0.92917175873186353</v>
      </c>
    </row>
    <row r="13" spans="1:9" x14ac:dyDescent="0.3">
      <c r="A13" t="s">
        <v>13</v>
      </c>
      <c r="B13">
        <v>1200.4100000000001</v>
      </c>
      <c r="E13">
        <f t="shared" si="0"/>
        <v>0.94799084711563719</v>
      </c>
    </row>
    <row r="14" spans="1:9" x14ac:dyDescent="0.3">
      <c r="A14" t="s">
        <v>14</v>
      </c>
      <c r="B14">
        <v>1253.2</v>
      </c>
      <c r="C14">
        <f>B14/E2</f>
        <v>1276.1861507406752</v>
      </c>
      <c r="D14">
        <f>B14/E2-B13/E13</f>
        <v>9.9186507406752753</v>
      </c>
      <c r="E14">
        <f>$I$4*B14/C14+(1-$I$4)*E2</f>
        <v>0.98198840292434264</v>
      </c>
    </row>
    <row r="15" spans="1:9" x14ac:dyDescent="0.3">
      <c r="A15" t="s">
        <v>15</v>
      </c>
      <c r="B15">
        <v>1225.48</v>
      </c>
      <c r="C15">
        <f>$I$2*B13/E3+(1-$I$2)*(C14+D14)</f>
        <v>1168.6144363698568</v>
      </c>
      <c r="D15">
        <f>$I$3*(C15-C14)+(1-$I$3)*D14</f>
        <v>-107.57171437081843</v>
      </c>
      <c r="E15">
        <f t="shared" ref="E15:E78" si="1">$I$4*B15/C15+(1-$I$4)*E3</f>
        <v>1.0486606718694906</v>
      </c>
      <c r="F15">
        <f>(C14+D14)*E3</f>
        <v>1321.0970331172698</v>
      </c>
      <c r="G15">
        <f t="shared" ref="G15:G24" si="2">B15-F15</f>
        <v>-95.617033117269784</v>
      </c>
    </row>
    <row r="16" spans="1:9" x14ac:dyDescent="0.3">
      <c r="A16" t="s">
        <v>16</v>
      </c>
      <c r="B16">
        <v>1177.8499999999999</v>
      </c>
      <c r="C16">
        <f t="shared" ref="C16:C79" si="3">$I$2*B14/E4+(1-$I$2)*(C15+D15)</f>
        <v>1187.3182277988521</v>
      </c>
      <c r="D16">
        <f t="shared" ref="D16:D79" si="4">$I$3*(C16-C15)+(1-$I$3)*D15</f>
        <v>18.703791428995373</v>
      </c>
      <c r="E16">
        <f t="shared" si="1"/>
        <v>0.99202553487584777</v>
      </c>
      <c r="F16">
        <f t="shared" ref="F16:F79" si="5">(C15+D15)*E4</f>
        <v>1119.9177339964699</v>
      </c>
      <c r="G16">
        <f t="shared" si="2"/>
        <v>57.932266003530003</v>
      </c>
    </row>
    <row r="17" spans="1:7" x14ac:dyDescent="0.3">
      <c r="A17" t="s">
        <v>17</v>
      </c>
      <c r="B17">
        <v>1199.83</v>
      </c>
      <c r="C17">
        <f t="shared" si="3"/>
        <v>1194.8300257170356</v>
      </c>
      <c r="D17">
        <f t="shared" si="4"/>
        <v>7.5117979181834471</v>
      </c>
      <c r="E17">
        <f t="shared" si="1"/>
        <v>1.0041846741171103</v>
      </c>
      <c r="F17">
        <f t="shared" si="5"/>
        <v>1236.9590923498922</v>
      </c>
      <c r="G17">
        <f t="shared" si="2"/>
        <v>-37.129092349892289</v>
      </c>
    </row>
    <row r="18" spans="1:7" x14ac:dyDescent="0.3">
      <c r="A18" t="s">
        <v>18</v>
      </c>
      <c r="B18">
        <v>1198.2</v>
      </c>
      <c r="C18">
        <f t="shared" si="3"/>
        <v>1158.1469121027171</v>
      </c>
      <c r="D18">
        <f t="shared" si="4"/>
        <v>-36.683113614318472</v>
      </c>
      <c r="E18">
        <f t="shared" si="1"/>
        <v>1.0345837712631492</v>
      </c>
      <c r="F18">
        <f t="shared" si="5"/>
        <v>1222.7967817982151</v>
      </c>
      <c r="G18">
        <f t="shared" si="2"/>
        <v>-24.596781798215034</v>
      </c>
    </row>
    <row r="19" spans="1:7" x14ac:dyDescent="0.3">
      <c r="A19" t="s">
        <v>19</v>
      </c>
      <c r="B19">
        <v>1181.1600000000001</v>
      </c>
      <c r="C19">
        <f t="shared" si="3"/>
        <v>1184.5791921883404</v>
      </c>
      <c r="D19">
        <f t="shared" si="4"/>
        <v>26.432280085623233</v>
      </c>
      <c r="E19">
        <f t="shared" si="1"/>
        <v>0.99711358074589862</v>
      </c>
      <c r="F19">
        <f t="shared" si="5"/>
        <v>1135.9020302007796</v>
      </c>
      <c r="G19">
        <f t="shared" si="2"/>
        <v>45.257969799220518</v>
      </c>
    </row>
    <row r="20" spans="1:7" x14ac:dyDescent="0.3">
      <c r="A20" t="s">
        <v>20</v>
      </c>
      <c r="B20">
        <v>1128.3399999999999</v>
      </c>
      <c r="C20">
        <f t="shared" si="3"/>
        <v>1156.7428189684747</v>
      </c>
      <c r="D20">
        <f t="shared" si="4"/>
        <v>-27.836373219865663</v>
      </c>
      <c r="E20">
        <f t="shared" si="1"/>
        <v>0.97544586531878974</v>
      </c>
      <c r="F20">
        <f t="shared" si="5"/>
        <v>1254.4136192456529</v>
      </c>
      <c r="G20">
        <f t="shared" si="2"/>
        <v>-126.07361924565294</v>
      </c>
    </row>
    <row r="21" spans="1:7" x14ac:dyDescent="0.3">
      <c r="A21" t="s">
        <v>21</v>
      </c>
      <c r="B21">
        <v>1118.82</v>
      </c>
      <c r="C21">
        <f t="shared" si="3"/>
        <v>1153.4569209828176</v>
      </c>
      <c r="D21">
        <f t="shared" si="4"/>
        <v>-3.2858979856571295</v>
      </c>
      <c r="E21">
        <f t="shared" si="1"/>
        <v>0.96997120538034065</v>
      </c>
      <c r="F21">
        <f t="shared" si="5"/>
        <v>1156.019885271719</v>
      </c>
      <c r="G21">
        <f t="shared" si="2"/>
        <v>-37.19988527171904</v>
      </c>
    </row>
    <row r="22" spans="1:7" x14ac:dyDescent="0.3">
      <c r="A22" t="s">
        <v>22</v>
      </c>
      <c r="B22">
        <v>1123.8699999999999</v>
      </c>
      <c r="C22">
        <f t="shared" si="3"/>
        <v>1155.5223464593037</v>
      </c>
      <c r="D22">
        <f t="shared" si="4"/>
        <v>2.065425476486098</v>
      </c>
      <c r="E22">
        <f t="shared" si="1"/>
        <v>0.97260775911751829</v>
      </c>
      <c r="F22">
        <f t="shared" si="5"/>
        <v>1123.1145603243619</v>
      </c>
      <c r="G22">
        <f t="shared" si="2"/>
        <v>0.75543967563794467</v>
      </c>
    </row>
    <row r="23" spans="1:7" x14ac:dyDescent="0.3">
      <c r="A23" t="s">
        <v>23</v>
      </c>
      <c r="B23">
        <v>1159.3900000000001</v>
      </c>
      <c r="C23">
        <f t="shared" si="3"/>
        <v>1157.8621610124471</v>
      </c>
      <c r="D23">
        <f t="shared" si="4"/>
        <v>2.3398145531434693</v>
      </c>
      <c r="E23">
        <f t="shared" si="1"/>
        <v>1.0013195344307797</v>
      </c>
      <c r="F23">
        <f t="shared" si="5"/>
        <v>1118.554863097627</v>
      </c>
      <c r="G23">
        <f t="shared" si="2"/>
        <v>40.835136902373051</v>
      </c>
    </row>
    <row r="24" spans="1:7" x14ac:dyDescent="0.3">
      <c r="A24" t="s">
        <v>24</v>
      </c>
      <c r="B24">
        <v>1083.8800000000001</v>
      </c>
      <c r="C24">
        <f t="shared" si="3"/>
        <v>1209.5395597621921</v>
      </c>
      <c r="D24">
        <f t="shared" si="4"/>
        <v>51.677398749744953</v>
      </c>
      <c r="E24">
        <f t="shared" si="1"/>
        <v>0.8961095908372787</v>
      </c>
      <c r="F24">
        <f t="shared" si="5"/>
        <v>1078.0269101204624</v>
      </c>
      <c r="G24">
        <f t="shared" si="2"/>
        <v>5.8530898795377198</v>
      </c>
    </row>
    <row r="25" spans="1:7" x14ac:dyDescent="0.3">
      <c r="A25" t="s">
        <v>25</v>
      </c>
      <c r="B25">
        <v>1068.5899999999999</v>
      </c>
      <c r="C25">
        <f t="shared" si="3"/>
        <v>1222.9970400321556</v>
      </c>
      <c r="D25">
        <f t="shared" si="4"/>
        <v>13.457480269963526</v>
      </c>
      <c r="E25">
        <f t="shared" si="1"/>
        <v>0.87374700430338248</v>
      </c>
      <c r="F25">
        <f t="shared" si="5"/>
        <v>1195.6221328963386</v>
      </c>
      <c r="G25">
        <f t="shared" ref="G25:G88" si="6">B25-F25</f>
        <v>-127.03213289633868</v>
      </c>
    </row>
    <row r="26" spans="1:7" x14ac:dyDescent="0.3">
      <c r="A26" t="s">
        <v>26</v>
      </c>
      <c r="B26">
        <v>1097.29</v>
      </c>
      <c r="C26">
        <f t="shared" si="3"/>
        <v>1103.7604891994918</v>
      </c>
      <c r="D26">
        <f>$I$3*(C26-C25)+(1-$I$3)*D25</f>
        <v>-119.23655083266385</v>
      </c>
      <c r="E26">
        <f t="shared" si="1"/>
        <v>0.99413777783966106</v>
      </c>
      <c r="F26">
        <f t="shared" si="5"/>
        <v>1214.1839996800622</v>
      </c>
      <c r="G26">
        <f t="shared" si="6"/>
        <v>-116.89399968006228</v>
      </c>
    </row>
    <row r="27" spans="1:7" x14ac:dyDescent="0.3">
      <c r="A27" t="s">
        <v>27</v>
      </c>
      <c r="B27">
        <v>1201.5999999999999</v>
      </c>
      <c r="C27">
        <f t="shared" si="3"/>
        <v>1019.0045537752269</v>
      </c>
      <c r="D27">
        <f t="shared" si="4"/>
        <v>-84.755935424264862</v>
      </c>
      <c r="E27">
        <f t="shared" si="1"/>
        <v>1.1791900198564276</v>
      </c>
      <c r="F27">
        <f t="shared" si="5"/>
        <v>1032.4315346793546</v>
      </c>
      <c r="G27">
        <f t="shared" si="6"/>
        <v>169.16846532064528</v>
      </c>
    </row>
    <row r="28" spans="1:7" x14ac:dyDescent="0.3">
      <c r="A28" t="s">
        <v>28</v>
      </c>
      <c r="B28">
        <v>1245.8499999999999</v>
      </c>
      <c r="C28">
        <f>$I$2*B26/E16+(1-$I$2)*(C27+D27)</f>
        <v>1106.1106407279385</v>
      </c>
      <c r="D28">
        <f t="shared" si="4"/>
        <v>87.106086952711621</v>
      </c>
      <c r="E28">
        <f t="shared" si="1"/>
        <v>1.1263339797365099</v>
      </c>
      <c r="F28">
        <f t="shared" si="5"/>
        <v>926.79848532663493</v>
      </c>
      <c r="G28">
        <f t="shared" si="6"/>
        <v>319.05151467336498</v>
      </c>
    </row>
    <row r="29" spans="1:7" x14ac:dyDescent="0.3">
      <c r="A29" t="s">
        <v>29</v>
      </c>
      <c r="B29">
        <v>1243.8399999999999</v>
      </c>
      <c r="C29">
        <f t="shared" si="3"/>
        <v>1196.5926497100338</v>
      </c>
      <c r="D29">
        <f t="shared" si="4"/>
        <v>90.482008982095294</v>
      </c>
      <c r="E29">
        <f t="shared" si="1"/>
        <v>1.0394849076679649</v>
      </c>
      <c r="F29">
        <f t="shared" si="5"/>
        <v>1198.2099508370784</v>
      </c>
      <c r="G29">
        <f t="shared" si="6"/>
        <v>45.630049162921523</v>
      </c>
    </row>
    <row r="30" spans="1:7" x14ac:dyDescent="0.3">
      <c r="A30" t="s">
        <v>30</v>
      </c>
      <c r="B30">
        <v>1260.93</v>
      </c>
      <c r="C30">
        <f t="shared" si="3"/>
        <v>1204.2040814915456</v>
      </c>
      <c r="D30">
        <f t="shared" si="4"/>
        <v>7.6114317815117829</v>
      </c>
      <c r="E30">
        <f t="shared" si="1"/>
        <v>1.0471065655567227</v>
      </c>
      <c r="F30">
        <f t="shared" si="5"/>
        <v>1331.5865542869335</v>
      </c>
      <c r="G30">
        <f t="shared" si="6"/>
        <v>-70.656554286933442</v>
      </c>
    </row>
    <row r="31" spans="1:7" x14ac:dyDescent="0.3">
      <c r="A31" t="s">
        <v>31</v>
      </c>
      <c r="B31">
        <v>1279.19</v>
      </c>
      <c r="C31">
        <f t="shared" si="3"/>
        <v>1247.4406366720386</v>
      </c>
      <c r="D31">
        <f t="shared" si="4"/>
        <v>43.236555180493042</v>
      </c>
      <c r="E31">
        <f t="shared" si="1"/>
        <v>1.0254516025809961</v>
      </c>
      <c r="F31">
        <f t="shared" si="5"/>
        <v>1208.3177056431273</v>
      </c>
      <c r="G31">
        <f t="shared" si="6"/>
        <v>70.872294356872771</v>
      </c>
    </row>
    <row r="32" spans="1:7" x14ac:dyDescent="0.3">
      <c r="A32" t="s">
        <v>32</v>
      </c>
      <c r="B32">
        <v>1337.39</v>
      </c>
      <c r="C32">
        <f t="shared" si="3"/>
        <v>1292.6704031780482</v>
      </c>
      <c r="D32">
        <f t="shared" si="4"/>
        <v>45.229766506009582</v>
      </c>
      <c r="E32">
        <f t="shared" si="1"/>
        <v>1.0345947402462439</v>
      </c>
      <c r="F32">
        <f t="shared" si="5"/>
        <v>1258.9857302538185</v>
      </c>
      <c r="G32">
        <f>B32-F32</f>
        <v>78.404269746181626</v>
      </c>
    </row>
    <row r="33" spans="1:7" x14ac:dyDescent="0.3">
      <c r="A33" t="s">
        <v>33</v>
      </c>
      <c r="B33">
        <v>1344.48</v>
      </c>
      <c r="C33">
        <f t="shared" si="3"/>
        <v>1318.7917258826358</v>
      </c>
      <c r="D33">
        <f t="shared" si="4"/>
        <v>26.121322704587556</v>
      </c>
      <c r="E33">
        <f t="shared" si="1"/>
        <v>1.0194786436805794</v>
      </c>
      <c r="F33">
        <f t="shared" si="5"/>
        <v>1297.7246402670078</v>
      </c>
      <c r="G33">
        <f t="shared" si="6"/>
        <v>46.755359732992247</v>
      </c>
    </row>
    <row r="34" spans="1:7" x14ac:dyDescent="0.3">
      <c r="A34" t="s">
        <v>34</v>
      </c>
      <c r="B34">
        <v>1330.68</v>
      </c>
      <c r="C34">
        <f t="shared" si="3"/>
        <v>1375.0558613818398</v>
      </c>
      <c r="D34">
        <f t="shared" si="4"/>
        <v>56.264135499204031</v>
      </c>
      <c r="E34">
        <f t="shared" si="1"/>
        <v>0.96772795736658657</v>
      </c>
      <c r="F34">
        <f t="shared" si="5"/>
        <v>1308.0728663943294</v>
      </c>
      <c r="G34">
        <f t="shared" si="6"/>
        <v>22.607133605670697</v>
      </c>
    </row>
    <row r="35" spans="1:7" x14ac:dyDescent="0.3">
      <c r="A35" t="s">
        <v>35</v>
      </c>
      <c r="B35">
        <v>1266.05</v>
      </c>
      <c r="C35">
        <f t="shared" si="3"/>
        <v>1342.7082502333251</v>
      </c>
      <c r="D35">
        <f t="shared" si="4"/>
        <v>-32.347611148514716</v>
      </c>
      <c r="E35">
        <f t="shared" si="1"/>
        <v>0.94290773872879374</v>
      </c>
      <c r="F35">
        <f t="shared" si="5"/>
        <v>1433.2086728983918</v>
      </c>
      <c r="G35">
        <f t="shared" si="6"/>
        <v>-167.15867289839184</v>
      </c>
    </row>
    <row r="36" spans="1:7" x14ac:dyDescent="0.3">
      <c r="A36" t="s">
        <v>36</v>
      </c>
      <c r="B36">
        <v>1236.7</v>
      </c>
      <c r="C36">
        <f t="shared" si="3"/>
        <v>1484.9523022699502</v>
      </c>
      <c r="D36">
        <f>$I$3*(C36-C35)+(1-$I$3)*D35</f>
        <v>142.24405203662513</v>
      </c>
      <c r="E36">
        <f t="shared" si="1"/>
        <v>0.83282136275322582</v>
      </c>
      <c r="F36">
        <f t="shared" si="5"/>
        <v>1174.2267361395645</v>
      </c>
      <c r="G36">
        <f t="shared" si="6"/>
        <v>62.473263860435509</v>
      </c>
    </row>
    <row r="37" spans="1:7" x14ac:dyDescent="0.3">
      <c r="A37" t="s">
        <v>37</v>
      </c>
      <c r="B37">
        <v>1153.69</v>
      </c>
      <c r="C37">
        <f t="shared" si="3"/>
        <v>1448.9892311669682</v>
      </c>
      <c r="D37">
        <f t="shared" si="4"/>
        <v>-35.963071102981985</v>
      </c>
      <c r="E37">
        <f t="shared" si="1"/>
        <v>0.79620329481044938</v>
      </c>
      <c r="F37">
        <f t="shared" si="5"/>
        <v>1421.7579399887557</v>
      </c>
      <c r="G37">
        <f t="shared" si="6"/>
        <v>-268.0679399887556</v>
      </c>
    </row>
    <row r="38" spans="1:7" x14ac:dyDescent="0.3">
      <c r="A38" t="s">
        <v>38</v>
      </c>
      <c r="B38">
        <v>1194.71</v>
      </c>
      <c r="C38">
        <f t="shared" si="3"/>
        <v>1243.9925607569662</v>
      </c>
      <c r="D38">
        <f t="shared" si="4"/>
        <v>-204.99667041000203</v>
      </c>
      <c r="E38">
        <f t="shared" si="1"/>
        <v>0.96038355669347586</v>
      </c>
      <c r="F38">
        <f t="shared" si="5"/>
        <v>1404.7426867953204</v>
      </c>
      <c r="G38">
        <f t="shared" si="6"/>
        <v>-210.03268679532039</v>
      </c>
    </row>
    <row r="39" spans="1:7" x14ac:dyDescent="0.3">
      <c r="A39" t="s">
        <v>39</v>
      </c>
      <c r="B39">
        <v>1236.24</v>
      </c>
      <c r="C39">
        <f t="shared" si="3"/>
        <v>978.37496974445878</v>
      </c>
      <c r="D39">
        <f t="shared" si="4"/>
        <v>-265.61759101250743</v>
      </c>
      <c r="E39">
        <f t="shared" si="1"/>
        <v>1.263564623206676</v>
      </c>
      <c r="F39">
        <f t="shared" si="5"/>
        <v>1225.1735845689834</v>
      </c>
      <c r="G39">
        <f t="shared" si="6"/>
        <v>11.066415431016594</v>
      </c>
    </row>
    <row r="40" spans="1:7" x14ac:dyDescent="0.3">
      <c r="A40" t="s">
        <v>40</v>
      </c>
      <c r="B40">
        <v>1231.93</v>
      </c>
      <c r="C40">
        <f t="shared" si="3"/>
        <v>1060.706701114962</v>
      </c>
      <c r="D40">
        <f t="shared" si="4"/>
        <v>82.331731370503235</v>
      </c>
      <c r="E40">
        <f t="shared" si="1"/>
        <v>1.1614237929345188</v>
      </c>
      <c r="F40">
        <f t="shared" si="5"/>
        <v>802.80285497372165</v>
      </c>
      <c r="G40">
        <f t="shared" si="6"/>
        <v>429.12714502627841</v>
      </c>
    </row>
    <row r="41" spans="1:7" x14ac:dyDescent="0.3">
      <c r="A41" t="s">
        <v>41</v>
      </c>
      <c r="B41">
        <v>1271.1400000000001</v>
      </c>
      <c r="C41">
        <f>$I$2*B39/E29+(1-$I$2)*(C40+D40)</f>
        <v>1189.2813362470513</v>
      </c>
      <c r="D41">
        <f t="shared" si="4"/>
        <v>128.57463513208927</v>
      </c>
      <c r="E41">
        <f t="shared" si="1"/>
        <v>1.0688303610407826</v>
      </c>
      <c r="F41">
        <f t="shared" si="5"/>
        <v>1188.1711994530892</v>
      </c>
      <c r="G41">
        <f t="shared" si="6"/>
        <v>82.96880054691087</v>
      </c>
    </row>
    <row r="42" spans="1:7" x14ac:dyDescent="0.3">
      <c r="A42" t="s">
        <v>42</v>
      </c>
      <c r="B42">
        <v>1245.6500000000001</v>
      </c>
      <c r="C42">
        <f t="shared" si="3"/>
        <v>1176.5087150848024</v>
      </c>
      <c r="D42">
        <f t="shared" si="4"/>
        <v>-12.772621162248925</v>
      </c>
      <c r="E42">
        <f t="shared" si="1"/>
        <v>1.0587681876289494</v>
      </c>
      <c r="F42">
        <f t="shared" si="5"/>
        <v>1379.9356400892304</v>
      </c>
      <c r="G42">
        <f t="shared" si="6"/>
        <v>-134.28564008923036</v>
      </c>
    </row>
    <row r="43" spans="1:7" x14ac:dyDescent="0.3">
      <c r="A43" t="s">
        <v>43</v>
      </c>
      <c r="B43">
        <v>1262.3399999999999</v>
      </c>
      <c r="C43">
        <f t="shared" si="3"/>
        <v>1239.590436838386</v>
      </c>
      <c r="D43">
        <f t="shared" si="4"/>
        <v>63.081721753583679</v>
      </c>
      <c r="E43">
        <f t="shared" si="1"/>
        <v>1.0183524835990485</v>
      </c>
      <c r="F43">
        <f t="shared" si="5"/>
        <v>1193.3550424942309</v>
      </c>
      <c r="G43">
        <f t="shared" si="6"/>
        <v>68.984957505768989</v>
      </c>
    </row>
    <row r="44" spans="1:7" x14ac:dyDescent="0.3">
      <c r="A44" t="s">
        <v>44</v>
      </c>
      <c r="B44">
        <v>1238.99</v>
      </c>
      <c r="C44">
        <f t="shared" si="3"/>
        <v>1203.9980018683673</v>
      </c>
      <c r="D44">
        <f t="shared" si="4"/>
        <v>-35.592434970018758</v>
      </c>
      <c r="E44">
        <f t="shared" si="1"/>
        <v>1.0290631696043782</v>
      </c>
      <c r="F44">
        <f t="shared" si="5"/>
        <v>1347.7377635444727</v>
      </c>
      <c r="G44">
        <f t="shared" si="6"/>
        <v>-108.74776354447272</v>
      </c>
    </row>
    <row r="45" spans="1:7" x14ac:dyDescent="0.3">
      <c r="A45" t="s">
        <v>45</v>
      </c>
      <c r="B45">
        <v>1289.8800000000001</v>
      </c>
      <c r="C45">
        <f t="shared" si="3"/>
        <v>1238.2211317763645</v>
      </c>
      <c r="D45">
        <f t="shared" si="4"/>
        <v>34.22312990799719</v>
      </c>
      <c r="E45">
        <f t="shared" si="1"/>
        <v>1.0417202282354245</v>
      </c>
      <c r="F45">
        <f t="shared" si="5"/>
        <v>1191.1645226103669</v>
      </c>
      <c r="G45">
        <f t="shared" si="6"/>
        <v>98.715477389633179</v>
      </c>
    </row>
    <row r="46" spans="1:7" x14ac:dyDescent="0.3">
      <c r="A46" t="s">
        <v>46</v>
      </c>
      <c r="B46">
        <v>1318.54</v>
      </c>
      <c r="C46">
        <f>$I$2*B44/E34+(1-$I$2)*(C45+D45)</f>
        <v>1280.3081595075341</v>
      </c>
      <c r="D46">
        <f t="shared" si="4"/>
        <v>42.087027731169655</v>
      </c>
      <c r="E46">
        <f t="shared" si="1"/>
        <v>1.0298614362554492</v>
      </c>
      <c r="F46">
        <f t="shared" si="5"/>
        <v>1231.3798862226417</v>
      </c>
      <c r="G46">
        <f t="shared" si="6"/>
        <v>87.16011377735822</v>
      </c>
    </row>
    <row r="47" spans="1:7" x14ac:dyDescent="0.3">
      <c r="A47" t="s">
        <v>47</v>
      </c>
      <c r="B47">
        <v>1282.48</v>
      </c>
      <c r="C47">
        <f t="shared" si="3"/>
        <v>1367.9811364566658</v>
      </c>
      <c r="D47">
        <f t="shared" si="4"/>
        <v>87.67297694913168</v>
      </c>
      <c r="E47">
        <f t="shared" si="1"/>
        <v>0.93749830741224238</v>
      </c>
      <c r="F47">
        <f t="shared" si="5"/>
        <v>1246.896655705086</v>
      </c>
      <c r="G47">
        <f t="shared" si="6"/>
        <v>35.583344294914014</v>
      </c>
    </row>
    <row r="48" spans="1:7" x14ac:dyDescent="0.3">
      <c r="A48" t="s">
        <v>48</v>
      </c>
      <c r="B48">
        <v>1283.25</v>
      </c>
      <c r="C48">
        <f t="shared" si="3"/>
        <v>1583.2206748888332</v>
      </c>
      <c r="D48">
        <f t="shared" si="4"/>
        <v>215.23953843216736</v>
      </c>
      <c r="E48">
        <f t="shared" si="1"/>
        <v>0.81053135570637003</v>
      </c>
      <c r="F48">
        <f t="shared" si="5"/>
        <v>1212.2998424239549</v>
      </c>
      <c r="G48">
        <f t="shared" si="6"/>
        <v>70.950157576045058</v>
      </c>
    </row>
    <row r="49" spans="1:7" x14ac:dyDescent="0.3">
      <c r="A49" t="s">
        <v>49</v>
      </c>
      <c r="B49">
        <v>1268.92</v>
      </c>
      <c r="C49">
        <f t="shared" si="3"/>
        <v>1610.7444020378207</v>
      </c>
      <c r="D49">
        <f t="shared" si="4"/>
        <v>27.523727148987518</v>
      </c>
      <c r="E49">
        <f t="shared" si="1"/>
        <v>0.78778482693755503</v>
      </c>
      <c r="F49">
        <f t="shared" si="5"/>
        <v>1431.9399474316842</v>
      </c>
      <c r="G49">
        <f t="shared" si="6"/>
        <v>-163.01994743168416</v>
      </c>
    </row>
    <row r="50" spans="1:7" x14ac:dyDescent="0.3">
      <c r="A50" t="s">
        <v>50</v>
      </c>
      <c r="B50">
        <v>1333.78</v>
      </c>
      <c r="C50">
        <f t="shared" si="3"/>
        <v>1336.184893063067</v>
      </c>
      <c r="D50">
        <f t="shared" si="4"/>
        <v>-274.55950897475373</v>
      </c>
      <c r="E50">
        <f t="shared" si="1"/>
        <v>0.99820017942460493</v>
      </c>
      <c r="F50">
        <f t="shared" si="5"/>
        <v>1573.3657727259936</v>
      </c>
      <c r="G50">
        <f t="shared" si="6"/>
        <v>-239.58577272599359</v>
      </c>
    </row>
    <row r="51" spans="1:7" x14ac:dyDescent="0.3">
      <c r="A51" t="s">
        <v>51</v>
      </c>
      <c r="B51">
        <v>1332.59</v>
      </c>
      <c r="C51">
        <f t="shared" si="3"/>
        <v>1004.2383085874415</v>
      </c>
      <c r="D51">
        <f t="shared" si="4"/>
        <v>-331.94658447562551</v>
      </c>
      <c r="E51">
        <f t="shared" si="1"/>
        <v>1.3269659089926742</v>
      </c>
      <c r="F51">
        <f t="shared" si="5"/>
        <v>1341.4322784321921</v>
      </c>
      <c r="G51">
        <f t="shared" si="6"/>
        <v>-8.8422784321921881</v>
      </c>
    </row>
    <row r="52" spans="1:7" x14ac:dyDescent="0.3">
      <c r="A52" t="s">
        <v>52</v>
      </c>
      <c r="B52">
        <v>1326.99</v>
      </c>
      <c r="C52">
        <f>$I$2*B50/E40+(1-$I$2)*(C51+D51)</f>
        <v>1148.4007888541669</v>
      </c>
      <c r="D52">
        <f t="shared" si="4"/>
        <v>144.16248026672542</v>
      </c>
      <c r="E52">
        <f t="shared" si="1"/>
        <v>1.1555112229799347</v>
      </c>
      <c r="F52">
        <f t="shared" si="5"/>
        <v>780.81560417643232</v>
      </c>
      <c r="G52">
        <f t="shared" si="6"/>
        <v>546.17439582356769</v>
      </c>
    </row>
    <row r="53" spans="1:7" x14ac:dyDescent="0.3">
      <c r="A53" t="s">
        <v>53</v>
      </c>
      <c r="B53">
        <v>1338.66</v>
      </c>
      <c r="C53">
        <f t="shared" si="3"/>
        <v>1246.7740892973691</v>
      </c>
      <c r="D53">
        <f t="shared" si="4"/>
        <v>98.373300443202197</v>
      </c>
      <c r="E53">
        <f t="shared" si="1"/>
        <v>1.0736989254840981</v>
      </c>
      <c r="F53">
        <f t="shared" si="5"/>
        <v>1381.5308656025375</v>
      </c>
      <c r="G53">
        <f t="shared" si="6"/>
        <v>-42.870865602537378</v>
      </c>
    </row>
    <row r="54" spans="1:7" x14ac:dyDescent="0.3">
      <c r="A54" t="s">
        <v>54</v>
      </c>
      <c r="B54">
        <v>1305.52</v>
      </c>
      <c r="C54">
        <f t="shared" si="3"/>
        <v>1253.3338416331887</v>
      </c>
      <c r="D54">
        <f t="shared" si="4"/>
        <v>6.5597523358196668</v>
      </c>
      <c r="E54">
        <f t="shared" si="1"/>
        <v>1.0416378754273552</v>
      </c>
      <c r="F54">
        <f t="shared" si="5"/>
        <v>1424.1992639294367</v>
      </c>
      <c r="G54">
        <f t="shared" si="6"/>
        <v>-118.67926392943673</v>
      </c>
    </row>
    <row r="55" spans="1:7" x14ac:dyDescent="0.3">
      <c r="A55" t="s">
        <v>55</v>
      </c>
      <c r="B55">
        <v>1283.8800000000001</v>
      </c>
      <c r="C55">
        <f t="shared" si="3"/>
        <v>1314.5350176482359</v>
      </c>
      <c r="D55">
        <f t="shared" si="4"/>
        <v>61.201176015047167</v>
      </c>
      <c r="E55">
        <f t="shared" si="1"/>
        <v>0.9766799535678562</v>
      </c>
      <c r="F55">
        <f t="shared" si="5"/>
        <v>1283.0157704888709</v>
      </c>
      <c r="G55">
        <f t="shared" si="6"/>
        <v>0.86422951112922419</v>
      </c>
    </row>
    <row r="56" spans="1:7" x14ac:dyDescent="0.3">
      <c r="A56" t="s">
        <v>56</v>
      </c>
      <c r="B56">
        <v>1240.48</v>
      </c>
      <c r="C56">
        <f t="shared" si="3"/>
        <v>1268.6490378446886</v>
      </c>
      <c r="D56">
        <f t="shared" si="4"/>
        <v>-45.885979803547343</v>
      </c>
      <c r="E56">
        <f t="shared" si="1"/>
        <v>0.97779603577948948</v>
      </c>
      <c r="F56">
        <f t="shared" si="5"/>
        <v>1415.7194479906007</v>
      </c>
      <c r="G56">
        <f t="shared" si="6"/>
        <v>-175.23944799060064</v>
      </c>
    </row>
    <row r="57" spans="1:7" x14ac:dyDescent="0.3">
      <c r="A57" t="s">
        <v>57</v>
      </c>
      <c r="B57">
        <v>1206.31</v>
      </c>
      <c r="C57">
        <f t="shared" si="3"/>
        <v>1232.461427935187</v>
      </c>
      <c r="D57">
        <f t="shared" si="4"/>
        <v>-36.187609909501589</v>
      </c>
      <c r="E57">
        <f t="shared" si="1"/>
        <v>0.97878113883125739</v>
      </c>
      <c r="F57">
        <f t="shared" si="5"/>
        <v>1273.7770119004633</v>
      </c>
      <c r="G57">
        <f t="shared" si="6"/>
        <v>-67.467011900463376</v>
      </c>
    </row>
    <row r="58" spans="1:7" x14ac:dyDescent="0.3">
      <c r="A58" t="s">
        <v>58</v>
      </c>
      <c r="B58">
        <v>1201.98</v>
      </c>
      <c r="C58">
        <f t="shared" si="3"/>
        <v>1204.5115549819543</v>
      </c>
      <c r="D58">
        <f t="shared" si="4"/>
        <v>-27.949872953232671</v>
      </c>
      <c r="E58">
        <f t="shared" si="1"/>
        <v>0.99789827256410824</v>
      </c>
      <c r="F58">
        <f t="shared" si="5"/>
        <v>1231.9962723867222</v>
      </c>
      <c r="G58">
        <f t="shared" si="6"/>
        <v>-30.016272386722221</v>
      </c>
    </row>
    <row r="59" spans="1:7" x14ac:dyDescent="0.3">
      <c r="A59" t="s">
        <v>59</v>
      </c>
      <c r="B59">
        <v>1217.3900000000001</v>
      </c>
      <c r="C59">
        <f t="shared" si="3"/>
        <v>1286.7329897690729</v>
      </c>
      <c r="D59">
        <f t="shared" si="4"/>
        <v>82.221434787118596</v>
      </c>
      <c r="E59">
        <f t="shared" si="1"/>
        <v>0.94610926251178373</v>
      </c>
      <c r="F59">
        <f t="shared" si="5"/>
        <v>1103.0245854680275</v>
      </c>
      <c r="G59">
        <f t="shared" si="6"/>
        <v>114.36541453197265</v>
      </c>
    </row>
    <row r="60" spans="1:7" x14ac:dyDescent="0.3">
      <c r="A60" t="s">
        <v>60</v>
      </c>
      <c r="B60">
        <v>1222.3</v>
      </c>
      <c r="C60">
        <f>$I$2*B58/E48+(1-$I$2)*(C59+D59)</f>
        <v>1482.9531165422791</v>
      </c>
      <c r="D60">
        <f t="shared" si="4"/>
        <v>196.22012677320618</v>
      </c>
      <c r="E60">
        <f t="shared" si="1"/>
        <v>0.8242337443883393</v>
      </c>
      <c r="F60">
        <f t="shared" si="5"/>
        <v>1109.5804856357636</v>
      </c>
      <c r="G60">
        <f t="shared" si="6"/>
        <v>112.71951436423637</v>
      </c>
    </row>
    <row r="61" spans="1:7" x14ac:dyDescent="0.3">
      <c r="A61" t="s">
        <v>61</v>
      </c>
      <c r="B61">
        <v>1256.92</v>
      </c>
      <c r="C61">
        <f t="shared" si="3"/>
        <v>1545.3331396753322</v>
      </c>
      <c r="D61">
        <f t="shared" si="4"/>
        <v>62.380023133053101</v>
      </c>
      <c r="E61">
        <f t="shared" si="1"/>
        <v>0.81336507173079431</v>
      </c>
      <c r="F61">
        <f t="shared" si="5"/>
        <v>1322.8272028834626</v>
      </c>
      <c r="G61">
        <f t="shared" si="6"/>
        <v>-65.90720288346256</v>
      </c>
    </row>
    <row r="62" spans="1:7" x14ac:dyDescent="0.3">
      <c r="A62" t="s">
        <v>62</v>
      </c>
      <c r="B62">
        <v>1294.5</v>
      </c>
      <c r="C62">
        <f t="shared" si="3"/>
        <v>1224.5038872909975</v>
      </c>
      <c r="D62">
        <f t="shared" si="4"/>
        <v>-320.82925238433472</v>
      </c>
      <c r="E62">
        <f t="shared" si="1"/>
        <v>1.0571628342184007</v>
      </c>
      <c r="F62">
        <f t="shared" si="5"/>
        <v>1604.8195675786292</v>
      </c>
      <c r="G62">
        <f t="shared" si="6"/>
        <v>-310.31956757862918</v>
      </c>
    </row>
    <row r="63" spans="1:7" x14ac:dyDescent="0.3">
      <c r="A63" t="s">
        <v>63</v>
      </c>
      <c r="B63">
        <v>1322.14</v>
      </c>
      <c r="C63">
        <f t="shared" si="3"/>
        <v>947.21348263886648</v>
      </c>
      <c r="D63">
        <f t="shared" si="4"/>
        <v>-277.29040465213097</v>
      </c>
      <c r="E63">
        <f t="shared" si="1"/>
        <v>1.3958205032265969</v>
      </c>
      <c r="F63">
        <f t="shared" si="5"/>
        <v>1199.1454333425427</v>
      </c>
      <c r="G63">
        <f t="shared" si="6"/>
        <v>122.99456665745743</v>
      </c>
    </row>
    <row r="64" spans="1:7" x14ac:dyDescent="0.3">
      <c r="A64" t="s">
        <v>64</v>
      </c>
      <c r="B64">
        <v>1301.8699999999999</v>
      </c>
      <c r="C64">
        <f t="shared" si="3"/>
        <v>1120.283363982938</v>
      </c>
      <c r="D64">
        <f t="shared" si="4"/>
        <v>173.06988134407152</v>
      </c>
      <c r="E64">
        <f t="shared" si="1"/>
        <v>1.162089915690141</v>
      </c>
      <c r="F64">
        <f t="shared" si="5"/>
        <v>774.10363514693495</v>
      </c>
      <c r="G64">
        <f t="shared" si="6"/>
        <v>527.76636485306494</v>
      </c>
    </row>
    <row r="65" spans="1:7" x14ac:dyDescent="0.3">
      <c r="A65" t="s">
        <v>65</v>
      </c>
      <c r="B65">
        <v>1288.9000000000001</v>
      </c>
      <c r="C65">
        <f t="shared" si="3"/>
        <v>1231.388025655225</v>
      </c>
      <c r="D65">
        <f t="shared" si="4"/>
        <v>111.10466167228697</v>
      </c>
      <c r="E65">
        <f t="shared" si="1"/>
        <v>1.0467049972442057</v>
      </c>
      <c r="F65">
        <f t="shared" si="5"/>
        <v>1388.6719897789812</v>
      </c>
      <c r="G65">
        <f t="shared" si="6"/>
        <v>-99.771989778981151</v>
      </c>
    </row>
    <row r="66" spans="1:7" x14ac:dyDescent="0.3">
      <c r="A66" t="s">
        <v>66</v>
      </c>
      <c r="B66">
        <v>1285.94</v>
      </c>
      <c r="C66">
        <f t="shared" si="3"/>
        <v>1249.8297447813893</v>
      </c>
      <c r="D66">
        <f t="shared" si="4"/>
        <v>18.441719126164344</v>
      </c>
      <c r="E66">
        <f t="shared" si="1"/>
        <v>1.0288921394048971</v>
      </c>
      <c r="F66">
        <f t="shared" si="5"/>
        <v>1398.3912306045902</v>
      </c>
      <c r="G66">
        <f t="shared" si="6"/>
        <v>-112.45123060459014</v>
      </c>
    </row>
    <row r="67" spans="1:7" x14ac:dyDescent="0.3">
      <c r="A67" t="s">
        <v>67</v>
      </c>
      <c r="B67">
        <v>1363.44</v>
      </c>
      <c r="C67">
        <f t="shared" si="3"/>
        <v>1319.6748794644448</v>
      </c>
      <c r="D67">
        <f t="shared" si="4"/>
        <v>69.845134683055448</v>
      </c>
      <c r="E67">
        <f t="shared" si="1"/>
        <v>1.0331635626445479</v>
      </c>
      <c r="F67">
        <f t="shared" si="5"/>
        <v>1238.6953144806664</v>
      </c>
      <c r="G67">
        <f t="shared" si="6"/>
        <v>124.74468551933364</v>
      </c>
    </row>
    <row r="68" spans="1:7" x14ac:dyDescent="0.3">
      <c r="A68" t="s">
        <v>68</v>
      </c>
      <c r="B68">
        <v>1418.41</v>
      </c>
      <c r="C68">
        <f t="shared" si="3"/>
        <v>1315.1413515139293</v>
      </c>
      <c r="D68">
        <f t="shared" si="4"/>
        <v>-4.5335279505154631</v>
      </c>
      <c r="E68">
        <f t="shared" si="1"/>
        <v>1.0785228510739113</v>
      </c>
      <c r="F68">
        <f t="shared" si="5"/>
        <v>1358.6671614696859</v>
      </c>
      <c r="G68">
        <f t="shared" si="6"/>
        <v>59.742838530314202</v>
      </c>
    </row>
    <row r="69" spans="1:7" x14ac:dyDescent="0.3">
      <c r="A69" t="s">
        <v>69</v>
      </c>
      <c r="B69">
        <v>1511.82</v>
      </c>
      <c r="C69">
        <f t="shared" si="3"/>
        <v>1392.9978275103012</v>
      </c>
      <c r="D69">
        <f t="shared" si="4"/>
        <v>77.856475996371955</v>
      </c>
      <c r="E69">
        <f t="shared" si="1"/>
        <v>1.0852996107697233</v>
      </c>
      <c r="F69">
        <f t="shared" si="5"/>
        <v>1282.7982181085538</v>
      </c>
      <c r="G69">
        <f t="shared" si="6"/>
        <v>229.02178189144615</v>
      </c>
    </row>
    <row r="70" spans="1:7" x14ac:dyDescent="0.3">
      <c r="A70" t="s">
        <v>70</v>
      </c>
      <c r="B70">
        <v>1513.8</v>
      </c>
      <c r="C70">
        <f t="shared" si="3"/>
        <v>1421.3973898916404</v>
      </c>
      <c r="D70">
        <f t="shared" si="4"/>
        <v>28.399562381339138</v>
      </c>
      <c r="E70">
        <f t="shared" si="1"/>
        <v>1.0650082874539426</v>
      </c>
      <c r="F70">
        <f t="shared" si="5"/>
        <v>1467.7629686627938</v>
      </c>
      <c r="G70">
        <f t="shared" si="6"/>
        <v>46.037031337206145</v>
      </c>
    </row>
    <row r="71" spans="1:7" x14ac:dyDescent="0.3">
      <c r="A71" t="s">
        <v>71</v>
      </c>
      <c r="B71">
        <v>1497.63</v>
      </c>
      <c r="C71">
        <f t="shared" si="3"/>
        <v>1597.9338327016646</v>
      </c>
      <c r="D71">
        <f t="shared" si="4"/>
        <v>176.53644281002425</v>
      </c>
      <c r="E71">
        <f t="shared" si="1"/>
        <v>0.93722904500239634</v>
      </c>
      <c r="F71">
        <f t="shared" si="5"/>
        <v>1371.6663253068205</v>
      </c>
      <c r="G71">
        <f t="shared" si="6"/>
        <v>125.96367469317966</v>
      </c>
    </row>
    <row r="72" spans="1:7" x14ac:dyDescent="0.3">
      <c r="A72" t="s">
        <v>72</v>
      </c>
      <c r="B72">
        <v>1472.32</v>
      </c>
      <c r="C72">
        <f t="shared" si="3"/>
        <v>1836.6149290859053</v>
      </c>
      <c r="D72">
        <f t="shared" si="4"/>
        <v>238.68109638424062</v>
      </c>
      <c r="E72">
        <f t="shared" si="1"/>
        <v>0.80164871616979771</v>
      </c>
      <c r="F72">
        <f t="shared" si="5"/>
        <v>1462.5782794908073</v>
      </c>
      <c r="G72">
        <f t="shared" si="6"/>
        <v>9.7417205091926462</v>
      </c>
    </row>
    <row r="73" spans="1:7" x14ac:dyDescent="0.3">
      <c r="A73" t="s">
        <v>73</v>
      </c>
      <c r="B73">
        <v>1484.35</v>
      </c>
      <c r="C73">
        <f t="shared" si="3"/>
        <v>1841.2765092225181</v>
      </c>
      <c r="D73">
        <f t="shared" si="4"/>
        <v>4.6615801366128835</v>
      </c>
      <c r="E73">
        <f t="shared" si="1"/>
        <v>0.80615268405654561</v>
      </c>
      <c r="F73">
        <f t="shared" si="5"/>
        <v>1687.9733006191573</v>
      </c>
      <c r="G73">
        <f t="shared" si="6"/>
        <v>-203.62330061915736</v>
      </c>
    </row>
    <row r="74" spans="1:7" x14ac:dyDescent="0.3">
      <c r="A74" t="s">
        <v>74</v>
      </c>
      <c r="B74">
        <v>1562.59</v>
      </c>
      <c r="C74">
        <f t="shared" si="3"/>
        <v>1392.7088167912564</v>
      </c>
      <c r="D74">
        <f t="shared" si="4"/>
        <v>-448.56769243126178</v>
      </c>
      <c r="E74">
        <f t="shared" si="1"/>
        <v>1.1219789672906235</v>
      </c>
      <c r="F74">
        <f t="shared" si="5"/>
        <v>1951.4571423385985</v>
      </c>
      <c r="G74">
        <f t="shared" si="6"/>
        <v>-388.86714233859857</v>
      </c>
    </row>
    <row r="75" spans="1:7" x14ac:dyDescent="0.3">
      <c r="A75" t="s">
        <v>75</v>
      </c>
      <c r="B75">
        <v>1598.46</v>
      </c>
      <c r="C75">
        <f t="shared" si="3"/>
        <v>1063.4247000733669</v>
      </c>
      <c r="D75">
        <f t="shared" si="4"/>
        <v>-329.28411671788945</v>
      </c>
      <c r="E75">
        <f t="shared" si="1"/>
        <v>1.5031247627497466</v>
      </c>
      <c r="F75">
        <f t="shared" si="5"/>
        <v>1317.8515393210926</v>
      </c>
      <c r="G75">
        <f t="shared" si="6"/>
        <v>280.60846067890748</v>
      </c>
    </row>
    <row r="76" spans="1:7" x14ac:dyDescent="0.3">
      <c r="A76" t="s">
        <v>76</v>
      </c>
      <c r="B76">
        <v>1595.57</v>
      </c>
      <c r="C76">
        <f t="shared" si="3"/>
        <v>1344.6377762188997</v>
      </c>
      <c r="D76">
        <f t="shared" si="4"/>
        <v>281.2130761455328</v>
      </c>
      <c r="E76">
        <f t="shared" si="1"/>
        <v>1.186616967200429</v>
      </c>
      <c r="F76">
        <f t="shared" si="5"/>
        <v>853.13736861627774</v>
      </c>
      <c r="G76">
        <f t="shared" si="6"/>
        <v>742.4326313837222</v>
      </c>
    </row>
    <row r="77" spans="1:7" x14ac:dyDescent="0.3">
      <c r="A77" t="s">
        <v>77</v>
      </c>
      <c r="B77">
        <v>1703.27</v>
      </c>
      <c r="C77">
        <f t="shared" si="3"/>
        <v>1527.1351567141367</v>
      </c>
      <c r="D77">
        <f t="shared" si="4"/>
        <v>182.49738049523694</v>
      </c>
      <c r="E77">
        <f t="shared" si="1"/>
        <v>1.1153367745555962</v>
      </c>
      <c r="F77">
        <f t="shared" si="5"/>
        <v>1701.7862119436029</v>
      </c>
      <c r="G77">
        <f t="shared" si="6"/>
        <v>1.4837880563970884</v>
      </c>
    </row>
    <row r="78" spans="1:7" x14ac:dyDescent="0.3">
      <c r="A78" t="s">
        <v>78</v>
      </c>
      <c r="B78">
        <v>1723.27</v>
      </c>
      <c r="C78">
        <f t="shared" si="3"/>
        <v>1550.7650791489814</v>
      </c>
      <c r="D78">
        <f t="shared" si="4"/>
        <v>23.62992243484473</v>
      </c>
      <c r="E78">
        <f t="shared" si="1"/>
        <v>1.1112385900162807</v>
      </c>
      <c r="F78">
        <f t="shared" si="5"/>
        <v>1759.0274788055747</v>
      </c>
      <c r="G78">
        <f t="shared" si="6"/>
        <v>-35.757478805574692</v>
      </c>
    </row>
    <row r="79" spans="1:7" x14ac:dyDescent="0.3">
      <c r="A79" t="s">
        <v>79</v>
      </c>
      <c r="B79">
        <v>1743.81</v>
      </c>
      <c r="C79">
        <f t="shared" si="3"/>
        <v>1648.5966613458638</v>
      </c>
      <c r="D79">
        <f t="shared" si="4"/>
        <v>97.831582196882437</v>
      </c>
      <c r="E79">
        <f t="shared" ref="E79:E129" si="7">$I$4*B79/C79+(1-$I$4)*E67</f>
        <v>1.0577541741328087</v>
      </c>
      <c r="F79">
        <f t="shared" si="5"/>
        <v>1626.6075488461145</v>
      </c>
      <c r="G79">
        <f t="shared" si="6"/>
        <v>117.20245115388548</v>
      </c>
    </row>
    <row r="80" spans="1:7" x14ac:dyDescent="0.3">
      <c r="A80" t="s">
        <v>80</v>
      </c>
      <c r="B80">
        <v>1855.17</v>
      </c>
      <c r="C80">
        <f t="shared" ref="C80:C129" si="8">$I$2*B78/E68+(1-$I$2)*(C79+D79)</f>
        <v>1597.8057379907141</v>
      </c>
      <c r="D80">
        <f t="shared" ref="D80:D129" si="9">$I$3*(C80-C79)+(1-$I$3)*D79</f>
        <v>-50.790923355149744</v>
      </c>
      <c r="E80">
        <f t="shared" si="7"/>
        <v>1.1610735622547763</v>
      </c>
      <c r="F80">
        <f t="shared" ref="F80:F129" si="10">(C79+D79)*E68</f>
        <v>1883.5627684217259</v>
      </c>
      <c r="G80">
        <f t="shared" si="6"/>
        <v>-28.392768421725805</v>
      </c>
    </row>
    <row r="81" spans="1:7" x14ac:dyDescent="0.3">
      <c r="A81" t="s">
        <v>81</v>
      </c>
      <c r="B81">
        <v>1980.27</v>
      </c>
      <c r="C81">
        <f t="shared" si="8"/>
        <v>1606.754469176713</v>
      </c>
      <c r="D81">
        <f t="shared" si="9"/>
        <v>8.9487311859988949</v>
      </c>
      <c r="E81">
        <f t="shared" si="7"/>
        <v>1.232465842161107</v>
      </c>
      <c r="F81">
        <f t="shared" si="10"/>
        <v>1678.9745761789736</v>
      </c>
      <c r="G81">
        <f t="shared" si="6"/>
        <v>301.29542382102636</v>
      </c>
    </row>
    <row r="82" spans="1:7" x14ac:dyDescent="0.3">
      <c r="A82" t="s">
        <v>82</v>
      </c>
      <c r="B82">
        <v>1929.96</v>
      </c>
      <c r="C82">
        <f t="shared" si="8"/>
        <v>1741.9301068868244</v>
      </c>
      <c r="D82">
        <f t="shared" si="9"/>
        <v>135.17563771011146</v>
      </c>
      <c r="E82">
        <f t="shared" si="7"/>
        <v>1.1079434199855598</v>
      </c>
      <c r="F82">
        <f t="shared" si="10"/>
        <v>1720.737298452146</v>
      </c>
      <c r="G82">
        <f t="shared" si="6"/>
        <v>209.22270154785406</v>
      </c>
    </row>
    <row r="83" spans="1:7" x14ac:dyDescent="0.3">
      <c r="A83" t="s">
        <v>83</v>
      </c>
      <c r="B83">
        <v>1905.55</v>
      </c>
      <c r="C83">
        <f t="shared" si="8"/>
        <v>2112.8986671501807</v>
      </c>
      <c r="D83">
        <f t="shared" si="9"/>
        <v>370.96856026335627</v>
      </c>
      <c r="E83">
        <f t="shared" si="7"/>
        <v>0.90186530458185821</v>
      </c>
      <c r="F83">
        <f t="shared" si="10"/>
        <v>1759.2780243770983</v>
      </c>
      <c r="G83">
        <f t="shared" si="6"/>
        <v>146.27197562290166</v>
      </c>
    </row>
    <row r="84" spans="1:7" x14ac:dyDescent="0.3">
      <c r="A84" t="s">
        <v>84</v>
      </c>
      <c r="B84">
        <v>1868.27</v>
      </c>
      <c r="C84">
        <f t="shared" si="8"/>
        <v>2407.4884186444751</v>
      </c>
      <c r="D84">
        <f t="shared" si="9"/>
        <v>294.58975149429443</v>
      </c>
      <c r="E84">
        <f t="shared" si="7"/>
        <v>0.77602450152259528</v>
      </c>
      <c r="F84">
        <f t="shared" si="10"/>
        <v>1991.188973992297</v>
      </c>
      <c r="G84">
        <f t="shared" si="6"/>
        <v>-122.91897399229697</v>
      </c>
    </row>
    <row r="85" spans="1:7" x14ac:dyDescent="0.3">
      <c r="A85" t="s">
        <v>85</v>
      </c>
      <c r="B85">
        <v>1862.85</v>
      </c>
      <c r="C85">
        <f t="shared" si="8"/>
        <v>2363.758178427574</v>
      </c>
      <c r="D85">
        <f t="shared" si="9"/>
        <v>-43.730240216901166</v>
      </c>
      <c r="E85">
        <f t="shared" si="7"/>
        <v>0.78808823042939624</v>
      </c>
      <c r="F85">
        <f t="shared" si="10"/>
        <v>2178.2875693879682</v>
      </c>
      <c r="G85">
        <f t="shared" si="6"/>
        <v>-315.43756938796832</v>
      </c>
    </row>
    <row r="86" spans="1:7" x14ac:dyDescent="0.3">
      <c r="A86" t="s">
        <v>86</v>
      </c>
      <c r="B86">
        <v>1867.56</v>
      </c>
      <c r="C86">
        <f t="shared" si="8"/>
        <v>1665.1559917486995</v>
      </c>
      <c r="D86">
        <f t="shared" si="9"/>
        <v>-698.60218667887443</v>
      </c>
      <c r="E86">
        <f t="shared" si="7"/>
        <v>1.1215525808118081</v>
      </c>
      <c r="F86">
        <f t="shared" si="10"/>
        <v>2603.0225501990053</v>
      </c>
      <c r="G86">
        <f t="shared" si="6"/>
        <v>-735.46255019900536</v>
      </c>
    </row>
    <row r="87" spans="1:7" x14ac:dyDescent="0.3">
      <c r="A87" t="s">
        <v>87</v>
      </c>
      <c r="B87">
        <v>1807.45</v>
      </c>
      <c r="C87">
        <f t="shared" si="8"/>
        <v>1239.3182829296143</v>
      </c>
      <c r="D87">
        <f t="shared" si="9"/>
        <v>-425.83770881908526</v>
      </c>
      <c r="E87">
        <f t="shared" si="7"/>
        <v>1.4584227674971306</v>
      </c>
      <c r="F87">
        <f t="shared" si="10"/>
        <v>1452.8509589304456</v>
      </c>
      <c r="G87">
        <f t="shared" si="6"/>
        <v>354.59904106955446</v>
      </c>
    </row>
    <row r="88" spans="1:7" x14ac:dyDescent="0.3">
      <c r="A88" t="s">
        <v>88</v>
      </c>
      <c r="B88">
        <v>1720.78</v>
      </c>
      <c r="C88">
        <f t="shared" si="8"/>
        <v>1573.85243226895</v>
      </c>
      <c r="D88">
        <f t="shared" si="9"/>
        <v>334.53414933933573</v>
      </c>
      <c r="E88">
        <f t="shared" si="7"/>
        <v>1.0933553646571752</v>
      </c>
      <c r="F88">
        <f t="shared" si="10"/>
        <v>965.28985172749969</v>
      </c>
      <c r="G88">
        <f t="shared" si="6"/>
        <v>755.49014827250028</v>
      </c>
    </row>
    <row r="89" spans="1:7" x14ac:dyDescent="0.3">
      <c r="A89" t="s">
        <v>89</v>
      </c>
      <c r="B89">
        <v>1760.91</v>
      </c>
      <c r="C89">
        <f t="shared" si="8"/>
        <v>1620.5419217170304</v>
      </c>
      <c r="D89">
        <f t="shared" si="9"/>
        <v>46.689489448080394</v>
      </c>
      <c r="E89">
        <f t="shared" si="7"/>
        <v>1.0866179864907437</v>
      </c>
      <c r="F89">
        <f t="shared" si="10"/>
        <v>2128.4937345361654</v>
      </c>
      <c r="G89">
        <f t="shared" ref="G89:G141" si="11">B89-F89</f>
        <v>-367.58373453616537</v>
      </c>
    </row>
    <row r="90" spans="1:7" x14ac:dyDescent="0.3">
      <c r="A90" t="s">
        <v>90</v>
      </c>
      <c r="B90">
        <v>1851.62</v>
      </c>
      <c r="C90">
        <f t="shared" si="8"/>
        <v>1548.5243362316899</v>
      </c>
      <c r="D90">
        <f t="shared" si="9"/>
        <v>-72.017585485340533</v>
      </c>
      <c r="E90">
        <f t="shared" si="7"/>
        <v>1.1957319343820509</v>
      </c>
      <c r="F90">
        <f t="shared" si="10"/>
        <v>1852.6918825739715</v>
      </c>
      <c r="G90">
        <f t="shared" si="11"/>
        <v>-1.0718825739716067</v>
      </c>
    </row>
    <row r="91" spans="1:7" x14ac:dyDescent="0.3">
      <c r="A91" t="s">
        <v>91</v>
      </c>
      <c r="B91">
        <v>1835.75</v>
      </c>
      <c r="C91">
        <f t="shared" si="8"/>
        <v>1664.7629884738276</v>
      </c>
      <c r="D91">
        <f t="shared" si="9"/>
        <v>116.23865224213773</v>
      </c>
      <c r="E91">
        <f t="shared" si="7"/>
        <v>1.1027095224425458</v>
      </c>
      <c r="F91">
        <f t="shared" si="10"/>
        <v>1561.7811787372216</v>
      </c>
      <c r="G91">
        <f t="shared" si="11"/>
        <v>273.96882126277842</v>
      </c>
    </row>
    <row r="92" spans="1:7" x14ac:dyDescent="0.3">
      <c r="A92" t="s">
        <v>92</v>
      </c>
      <c r="B92">
        <v>1807.62</v>
      </c>
      <c r="C92">
        <f t="shared" si="8"/>
        <v>1594.7482228466208</v>
      </c>
      <c r="D92">
        <f t="shared" si="9"/>
        <v>-70.014765627206771</v>
      </c>
      <c r="E92">
        <f t="shared" si="7"/>
        <v>1.1334830000772183</v>
      </c>
      <c r="F92">
        <f t="shared" si="10"/>
        <v>2067.873919367687</v>
      </c>
      <c r="G92">
        <f t="shared" si="11"/>
        <v>-260.2539193676871</v>
      </c>
    </row>
    <row r="93" spans="1:7" x14ac:dyDescent="0.3">
      <c r="A93" t="s">
        <v>93</v>
      </c>
      <c r="B93">
        <v>1788.37</v>
      </c>
      <c r="C93">
        <f t="shared" si="8"/>
        <v>1489.4936128867027</v>
      </c>
      <c r="D93">
        <f t="shared" si="9"/>
        <v>-105.25460995991807</v>
      </c>
      <c r="E93">
        <f t="shared" si="7"/>
        <v>1.2006563737685736</v>
      </c>
      <c r="F93">
        <f t="shared" si="10"/>
        <v>1879.1819044231413</v>
      </c>
      <c r="G93">
        <f t="shared" si="11"/>
        <v>-90.811904423141414</v>
      </c>
    </row>
    <row r="94" spans="1:7" x14ac:dyDescent="0.3">
      <c r="A94" t="s">
        <v>94</v>
      </c>
      <c r="B94">
        <v>1778.16</v>
      </c>
      <c r="C94">
        <f t="shared" si="8"/>
        <v>1631.509305794297</v>
      </c>
      <c r="D94">
        <f t="shared" si="9"/>
        <v>142.01569290759426</v>
      </c>
      <c r="E94">
        <f t="shared" si="7"/>
        <v>1.0898865202208003</v>
      </c>
      <c r="F94">
        <f t="shared" si="10"/>
        <v>1533.6584949801031</v>
      </c>
      <c r="G94">
        <f t="shared" si="11"/>
        <v>244.50150501989697</v>
      </c>
    </row>
    <row r="95" spans="1:7" x14ac:dyDescent="0.3">
      <c r="A95" t="s">
        <v>95</v>
      </c>
      <c r="B95">
        <v>1777.43</v>
      </c>
      <c r="C95">
        <f t="shared" si="8"/>
        <v>1982.9679564279963</v>
      </c>
      <c r="D95">
        <f t="shared" si="9"/>
        <v>351.45865063369934</v>
      </c>
      <c r="E95">
        <f t="shared" si="7"/>
        <v>0.89634832183660673</v>
      </c>
      <c r="F95">
        <f t="shared" si="10"/>
        <v>1599.4806631378208</v>
      </c>
      <c r="G95">
        <f t="shared" si="11"/>
        <v>177.94933686217928</v>
      </c>
    </row>
    <row r="96" spans="1:7" x14ac:dyDescent="0.3">
      <c r="A96" t="s">
        <v>96</v>
      </c>
      <c r="B96">
        <v>1821.09</v>
      </c>
      <c r="C96">
        <f t="shared" si="8"/>
        <v>2291.3709509315358</v>
      </c>
      <c r="D96">
        <f t="shared" si="9"/>
        <v>308.4029945035395</v>
      </c>
      <c r="E96">
        <f t="shared" si="7"/>
        <v>0.79476001005409114</v>
      </c>
      <c r="F96">
        <f t="shared" si="10"/>
        <v>1811.5722440861359</v>
      </c>
      <c r="G96">
        <f t="shared" si="11"/>
        <v>9.5177559138639936</v>
      </c>
    </row>
    <row r="97" spans="1:7" x14ac:dyDescent="0.3">
      <c r="A97" t="s">
        <v>97</v>
      </c>
      <c r="B97">
        <v>1792.53</v>
      </c>
      <c r="C97">
        <f t="shared" si="8"/>
        <v>2255.3692992363976</v>
      </c>
      <c r="D97">
        <f t="shared" si="9"/>
        <v>-36.001651695138207</v>
      </c>
      <c r="E97">
        <f t="shared" si="7"/>
        <v>0.79478336457222254</v>
      </c>
      <c r="F97">
        <f t="shared" si="10"/>
        <v>2048.8512481743783</v>
      </c>
      <c r="G97">
        <f t="shared" si="11"/>
        <v>-256.3212481743783</v>
      </c>
    </row>
    <row r="98" spans="1:7" x14ac:dyDescent="0.3">
      <c r="A98" t="s">
        <v>98</v>
      </c>
      <c r="B98">
        <v>1817.75</v>
      </c>
      <c r="C98">
        <f t="shared" si="8"/>
        <v>1623.7223569864634</v>
      </c>
      <c r="D98">
        <f t="shared" si="9"/>
        <v>-631.64694224993423</v>
      </c>
      <c r="E98">
        <f t="shared" si="7"/>
        <v>1.1194955788954219</v>
      </c>
      <c r="F98">
        <f t="shared" si="10"/>
        <v>2489.1375128701306</v>
      </c>
      <c r="G98">
        <f t="shared" si="11"/>
        <v>-671.38751287013065</v>
      </c>
    </row>
    <row r="99" spans="1:7" x14ac:dyDescent="0.3">
      <c r="A99" t="s">
        <v>99</v>
      </c>
      <c r="B99">
        <v>1858.99</v>
      </c>
      <c r="C99">
        <f t="shared" si="8"/>
        <v>1229.0880531687303</v>
      </c>
      <c r="D99">
        <f t="shared" si="9"/>
        <v>-394.6343038177331</v>
      </c>
      <c r="E99">
        <f t="shared" si="7"/>
        <v>1.5124953783476376</v>
      </c>
      <c r="F99">
        <f t="shared" si="10"/>
        <v>1446.8653719259125</v>
      </c>
      <c r="G99">
        <f t="shared" si="11"/>
        <v>412.12462807408747</v>
      </c>
    </row>
    <row r="100" spans="1:7" x14ac:dyDescent="0.3">
      <c r="A100" t="s">
        <v>100</v>
      </c>
      <c r="B100">
        <v>1954.37</v>
      </c>
      <c r="C100">
        <f t="shared" si="8"/>
        <v>1662.5427182771091</v>
      </c>
      <c r="D100">
        <f t="shared" si="9"/>
        <v>433.45466510837878</v>
      </c>
      <c r="E100">
        <f t="shared" si="7"/>
        <v>1.1755306967542531</v>
      </c>
      <c r="F100">
        <f t="shared" si="10"/>
        <v>912.35448341120662</v>
      </c>
      <c r="G100">
        <f t="shared" si="11"/>
        <v>1042.0155165887932</v>
      </c>
    </row>
    <row r="101" spans="1:7" x14ac:dyDescent="0.3">
      <c r="A101" t="s">
        <v>101</v>
      </c>
      <c r="B101">
        <v>1937.54</v>
      </c>
      <c r="C101">
        <f t="shared" si="8"/>
        <v>1710.8036339465064</v>
      </c>
      <c r="D101">
        <f t="shared" si="9"/>
        <v>48.260915669397264</v>
      </c>
      <c r="E101">
        <f t="shared" si="7"/>
        <v>1.1325320811544308</v>
      </c>
      <c r="F101">
        <f t="shared" si="10"/>
        <v>2277.5484564242061</v>
      </c>
      <c r="G101">
        <f t="shared" si="11"/>
        <v>-340.00845642420609</v>
      </c>
    </row>
    <row r="102" spans="1:7" x14ac:dyDescent="0.3">
      <c r="A102" t="s">
        <v>102</v>
      </c>
      <c r="B102">
        <v>1849.36</v>
      </c>
      <c r="C102">
        <f t="shared" si="8"/>
        <v>1634.4549675425453</v>
      </c>
      <c r="D102">
        <f t="shared" si="9"/>
        <v>-76.348666403961033</v>
      </c>
      <c r="E102">
        <f t="shared" si="7"/>
        <v>1.1314842175068127</v>
      </c>
      <c r="F102">
        <f t="shared" si="10"/>
        <v>2103.3696566151157</v>
      </c>
      <c r="G102">
        <f t="shared" si="11"/>
        <v>-254.00965661511577</v>
      </c>
    </row>
    <row r="103" spans="1:7" x14ac:dyDescent="0.3">
      <c r="A103" t="s">
        <v>103</v>
      </c>
      <c r="B103">
        <v>1838.78</v>
      </c>
      <c r="C103">
        <f t="shared" si="8"/>
        <v>1757.0719764061446</v>
      </c>
      <c r="D103">
        <f t="shared" si="9"/>
        <v>122.61700886359927</v>
      </c>
      <c r="E103">
        <f t="shared" si="7"/>
        <v>1.0465023770744886</v>
      </c>
      <c r="F103">
        <f t="shared" si="10"/>
        <v>1718.1386552432498</v>
      </c>
      <c r="G103">
        <f t="shared" si="11"/>
        <v>120.64134475675019</v>
      </c>
    </row>
    <row r="104" spans="1:7" x14ac:dyDescent="0.3">
      <c r="A104" t="s">
        <v>104</v>
      </c>
      <c r="B104">
        <v>1738.96</v>
      </c>
      <c r="C104">
        <f t="shared" si="8"/>
        <v>1631.572771602232</v>
      </c>
      <c r="D104">
        <f t="shared" si="9"/>
        <v>-125.49920480391256</v>
      </c>
      <c r="E104">
        <f t="shared" si="7"/>
        <v>1.0658182278270751</v>
      </c>
      <c r="F104">
        <f t="shared" si="10"/>
        <v>2130.5955102356515</v>
      </c>
      <c r="G104">
        <f t="shared" si="11"/>
        <v>-391.63551023565151</v>
      </c>
    </row>
    <row r="105" spans="1:7" x14ac:dyDescent="0.3">
      <c r="A105" t="s">
        <v>105</v>
      </c>
      <c r="B105">
        <v>1778.65</v>
      </c>
      <c r="C105">
        <f t="shared" si="8"/>
        <v>1531.4789811413807</v>
      </c>
      <c r="D105">
        <f t="shared" si="9"/>
        <v>-100.09379046085132</v>
      </c>
      <c r="E105">
        <f t="shared" si="7"/>
        <v>1.1613936736333186</v>
      </c>
      <c r="F105">
        <f t="shared" si="10"/>
        <v>1808.2768273407719</v>
      </c>
      <c r="G105">
        <f t="shared" si="11"/>
        <v>-29.626827340771797</v>
      </c>
    </row>
    <row r="106" spans="1:7" x14ac:dyDescent="0.3">
      <c r="A106" t="s">
        <v>106</v>
      </c>
      <c r="B106">
        <v>1690.06</v>
      </c>
      <c r="C106">
        <f t="shared" si="8"/>
        <v>1595.5422585166975</v>
      </c>
      <c r="D106">
        <f t="shared" si="9"/>
        <v>64.063277375316829</v>
      </c>
      <c r="E106">
        <f t="shared" si="7"/>
        <v>1.0592386324954948</v>
      </c>
      <c r="F106">
        <f t="shared" si="10"/>
        <v>1560.0474245663891</v>
      </c>
      <c r="G106">
        <f t="shared" si="11"/>
        <v>130.01257543361089</v>
      </c>
    </row>
    <row r="107" spans="1:7" x14ac:dyDescent="0.3">
      <c r="A107" t="s">
        <v>107</v>
      </c>
      <c r="B107">
        <v>1675.57</v>
      </c>
      <c r="C107">
        <f t="shared" si="8"/>
        <v>1984.3290344489831</v>
      </c>
      <c r="D107">
        <f t="shared" si="9"/>
        <v>388.78677593228554</v>
      </c>
      <c r="E107">
        <f t="shared" si="7"/>
        <v>0.84440129177733836</v>
      </c>
      <c r="F107">
        <f t="shared" si="10"/>
        <v>1487.5846370075494</v>
      </c>
      <c r="G107">
        <f t="shared" si="11"/>
        <v>187.98536299245052</v>
      </c>
    </row>
    <row r="108" spans="1:7" x14ac:dyDescent="0.3">
      <c r="A108" t="s">
        <v>108</v>
      </c>
      <c r="B108">
        <v>1734.53</v>
      </c>
      <c r="C108">
        <f t="shared" si="8"/>
        <v>2126.5035716693583</v>
      </c>
      <c r="D108">
        <f t="shared" si="9"/>
        <v>142.17453722037521</v>
      </c>
      <c r="E108">
        <f t="shared" si="7"/>
        <v>0.81567227213183124</v>
      </c>
      <c r="F108">
        <f t="shared" si="10"/>
        <v>1886.0575453181398</v>
      </c>
      <c r="G108">
        <f t="shared" si="11"/>
        <v>-151.5275453181398</v>
      </c>
    </row>
    <row r="109" spans="1:7" x14ac:dyDescent="0.3">
      <c r="A109" t="s">
        <v>109</v>
      </c>
      <c r="B109">
        <v>1807.66</v>
      </c>
      <c r="C109">
        <f t="shared" si="8"/>
        <v>2108.2097017743249</v>
      </c>
      <c r="D109">
        <f t="shared" si="9"/>
        <v>-18.293869895033367</v>
      </c>
      <c r="E109">
        <f t="shared" si="7"/>
        <v>0.85743842203108434</v>
      </c>
      <c r="F109">
        <f t="shared" si="10"/>
        <v>1803.1076205147292</v>
      </c>
      <c r="G109">
        <f t="shared" si="11"/>
        <v>4.5523794852708761</v>
      </c>
    </row>
    <row r="110" spans="1:7" x14ac:dyDescent="0.3">
      <c r="A110" t="s">
        <v>110</v>
      </c>
      <c r="B110">
        <v>1908.6</v>
      </c>
      <c r="C110">
        <f t="shared" si="8"/>
        <v>1549.3853059352114</v>
      </c>
      <c r="D110">
        <f t="shared" si="9"/>
        <v>-558.82439583911355</v>
      </c>
      <c r="E110">
        <f t="shared" si="7"/>
        <v>1.2318433592268814</v>
      </c>
      <c r="F110">
        <f t="shared" si="10"/>
        <v>2339.6515340524147</v>
      </c>
      <c r="G110">
        <f t="shared" si="11"/>
        <v>-431.05153405241481</v>
      </c>
    </row>
    <row r="111" spans="1:7" x14ac:dyDescent="0.3">
      <c r="A111" t="s">
        <v>111</v>
      </c>
      <c r="B111">
        <v>1864.42</v>
      </c>
      <c r="C111">
        <f t="shared" si="8"/>
        <v>1195.1507593860038</v>
      </c>
      <c r="D111">
        <f t="shared" si="9"/>
        <v>-354.23454654920761</v>
      </c>
      <c r="E111">
        <f t="shared" si="7"/>
        <v>1.5599872947893423</v>
      </c>
      <c r="F111">
        <f t="shared" si="10"/>
        <v>1498.2187984921777</v>
      </c>
      <c r="G111">
        <f t="shared" si="11"/>
        <v>366.20120150782236</v>
      </c>
    </row>
    <row r="112" spans="1:7" x14ac:dyDescent="0.3">
      <c r="A112" t="s">
        <v>112</v>
      </c>
      <c r="B112">
        <v>1918.21</v>
      </c>
      <c r="C112">
        <f t="shared" si="8"/>
        <v>1623.6071123194124</v>
      </c>
      <c r="D112">
        <f t="shared" si="9"/>
        <v>428.45635293340865</v>
      </c>
      <c r="E112">
        <f t="shared" si="7"/>
        <v>1.1814496163790087</v>
      </c>
      <c r="F112">
        <f t="shared" si="10"/>
        <v>988.52282158798675</v>
      </c>
      <c r="G112">
        <f t="shared" si="11"/>
        <v>929.68717841201328</v>
      </c>
    </row>
    <row r="113" spans="1:7" x14ac:dyDescent="0.3">
      <c r="A113" t="s">
        <v>113</v>
      </c>
      <c r="B113">
        <v>2011.27</v>
      </c>
      <c r="C113">
        <f t="shared" si="8"/>
        <v>1646.2403414652319</v>
      </c>
      <c r="D113">
        <f t="shared" si="9"/>
        <v>22.633229145819541</v>
      </c>
      <c r="E113">
        <f t="shared" si="7"/>
        <v>1.2217353379943747</v>
      </c>
      <c r="F113">
        <f t="shared" si="10"/>
        <v>2324.0277069637505</v>
      </c>
      <c r="G113">
        <f t="shared" si="11"/>
        <v>-312.75770696375048</v>
      </c>
    </row>
    <row r="114" spans="1:7" x14ac:dyDescent="0.3">
      <c r="A114" t="s">
        <v>114</v>
      </c>
      <c r="B114">
        <v>1997.94</v>
      </c>
      <c r="C114">
        <f t="shared" si="8"/>
        <v>1695.3042475720174</v>
      </c>
      <c r="D114">
        <f t="shared" si="9"/>
        <v>49.063906106785453</v>
      </c>
      <c r="E114">
        <f t="shared" si="7"/>
        <v>1.1785141238579517</v>
      </c>
      <c r="F114">
        <f t="shared" si="10"/>
        <v>1888.3041061606461</v>
      </c>
      <c r="G114">
        <f t="shared" si="11"/>
        <v>109.63589383935391</v>
      </c>
    </row>
    <row r="115" spans="1:7" x14ac:dyDescent="0.3">
      <c r="A115" t="s">
        <v>115</v>
      </c>
      <c r="B115">
        <v>1951.44</v>
      </c>
      <c r="C115">
        <f t="shared" si="8"/>
        <v>1921.8972111869753</v>
      </c>
      <c r="D115">
        <f t="shared" si="9"/>
        <v>226.59296361495785</v>
      </c>
      <c r="E115">
        <f t="shared" si="7"/>
        <v>1.0153716799426433</v>
      </c>
      <c r="F115">
        <f t="shared" si="10"/>
        <v>1825.485419317904</v>
      </c>
      <c r="G115">
        <f t="shared" si="11"/>
        <v>125.95458068209609</v>
      </c>
    </row>
    <row r="116" spans="1:7" x14ac:dyDescent="0.3">
      <c r="A116" t="s">
        <v>116</v>
      </c>
      <c r="B116">
        <v>1954.51</v>
      </c>
      <c r="C116">
        <f t="shared" si="8"/>
        <v>1874.5597962546369</v>
      </c>
      <c r="D116">
        <f t="shared" si="9"/>
        <v>-47.337414932338334</v>
      </c>
      <c r="E116">
        <f t="shared" si="7"/>
        <v>1.0426501218606647</v>
      </c>
      <c r="F116">
        <f t="shared" si="10"/>
        <v>2289.899990611279</v>
      </c>
      <c r="G116">
        <f t="shared" si="11"/>
        <v>-335.38999061127902</v>
      </c>
    </row>
    <row r="117" spans="1:7" x14ac:dyDescent="0.3">
      <c r="A117" t="s">
        <v>117</v>
      </c>
      <c r="B117">
        <v>1942.18</v>
      </c>
      <c r="C117">
        <f t="shared" si="8"/>
        <v>1680.2571292601333</v>
      </c>
      <c r="D117">
        <f t="shared" si="9"/>
        <v>-194.30266699450362</v>
      </c>
      <c r="E117">
        <f t="shared" si="7"/>
        <v>1.1558826123565975</v>
      </c>
      <c r="F117">
        <f t="shared" si="10"/>
        <v>2122.1245139889247</v>
      </c>
      <c r="G117">
        <f t="shared" si="11"/>
        <v>-179.94451398892465</v>
      </c>
    </row>
    <row r="118" spans="1:7" x14ac:dyDescent="0.3">
      <c r="A118" t="s">
        <v>118</v>
      </c>
      <c r="B118">
        <v>2028.69</v>
      </c>
      <c r="C118">
        <f t="shared" si="8"/>
        <v>1845.2027145151478</v>
      </c>
      <c r="D118">
        <f t="shared" si="9"/>
        <v>164.94558525501452</v>
      </c>
      <c r="E118">
        <f t="shared" si="7"/>
        <v>1.0994401775162497</v>
      </c>
      <c r="F118">
        <f t="shared" si="10"/>
        <v>1573.9803725608238</v>
      </c>
      <c r="G118">
        <f t="shared" si="11"/>
        <v>454.7096274391763</v>
      </c>
    </row>
    <row r="119" spans="1:7" x14ac:dyDescent="0.3">
      <c r="A119" t="s">
        <v>119</v>
      </c>
      <c r="B119">
        <v>2030.43</v>
      </c>
      <c r="C119">
        <f t="shared" si="8"/>
        <v>2300.0675376893396</v>
      </c>
      <c r="D119">
        <f t="shared" si="9"/>
        <v>454.86482317419177</v>
      </c>
      <c r="E119">
        <f t="shared" si="7"/>
        <v>0.88276973033573658</v>
      </c>
      <c r="F119">
        <f t="shared" si="10"/>
        <v>1697.3718209899455</v>
      </c>
      <c r="G119">
        <f t="shared" si="11"/>
        <v>333.05817901005457</v>
      </c>
    </row>
    <row r="120" spans="1:7" x14ac:dyDescent="0.3">
      <c r="A120" t="s">
        <v>120</v>
      </c>
      <c r="B120">
        <v>2167.46</v>
      </c>
      <c r="C120">
        <f t="shared" si="8"/>
        <v>2487.138608620151</v>
      </c>
      <c r="D120">
        <f t="shared" si="9"/>
        <v>187.0710709308114</v>
      </c>
      <c r="E120">
        <f t="shared" si="7"/>
        <v>0.87146731287424839</v>
      </c>
      <c r="F120">
        <f t="shared" si="10"/>
        <v>2247.1219383550665</v>
      </c>
      <c r="G120">
        <f t="shared" si="11"/>
        <v>-79.661938355066468</v>
      </c>
    </row>
    <row r="121" spans="1:7" x14ac:dyDescent="0.3">
      <c r="A121" t="s">
        <v>121</v>
      </c>
      <c r="B121">
        <v>2338.42</v>
      </c>
      <c r="C121">
        <f t="shared" si="8"/>
        <v>2368.0184463746737</v>
      </c>
      <c r="D121">
        <f t="shared" si="9"/>
        <v>-119.12016224547733</v>
      </c>
      <c r="E121">
        <f t="shared" si="7"/>
        <v>0.98750075345908417</v>
      </c>
      <c r="F121">
        <f t="shared" si="10"/>
        <v>2292.9701278144289</v>
      </c>
      <c r="G121">
        <f t="shared" si="11"/>
        <v>45.449872185571166</v>
      </c>
    </row>
    <row r="122" spans="1:7" x14ac:dyDescent="0.3">
      <c r="A122" t="s">
        <v>122</v>
      </c>
      <c r="B122">
        <v>2356.29</v>
      </c>
      <c r="C122">
        <f t="shared" si="8"/>
        <v>1759.5256602757693</v>
      </c>
      <c r="D122">
        <f t="shared" si="9"/>
        <v>-608.49278609890439</v>
      </c>
      <c r="E122">
        <f t="shared" si="7"/>
        <v>1.339162055545527</v>
      </c>
      <c r="F122">
        <f t="shared" si="10"/>
        <v>2770.2904168812788</v>
      </c>
      <c r="G122">
        <f t="shared" si="11"/>
        <v>-414.00041688127885</v>
      </c>
    </row>
    <row r="123" spans="1:7" x14ac:dyDescent="0.3">
      <c r="A123" t="s">
        <v>123</v>
      </c>
      <c r="B123">
        <v>2332.63</v>
      </c>
      <c r="C123">
        <f t="shared" si="8"/>
        <v>1498.9993878865378</v>
      </c>
      <c r="D123">
        <f t="shared" si="9"/>
        <v>-260.52627238923151</v>
      </c>
      <c r="E123">
        <f t="shared" si="7"/>
        <v>1.5561247181620341</v>
      </c>
      <c r="F123">
        <f t="shared" si="10"/>
        <v>1795.5966596007688</v>
      </c>
      <c r="G123">
        <f t="shared" si="11"/>
        <v>537.03334039923129</v>
      </c>
    </row>
    <row r="124" spans="1:7" x14ac:dyDescent="0.3">
      <c r="A124" t="s">
        <v>124</v>
      </c>
      <c r="B124">
        <v>2399.6</v>
      </c>
      <c r="C124">
        <f t="shared" si="8"/>
        <v>1994.4058276659534</v>
      </c>
      <c r="D124">
        <f t="shared" si="9"/>
        <v>495.40643977941568</v>
      </c>
      <c r="E124">
        <f t="shared" si="7"/>
        <v>1.2031653571772019</v>
      </c>
      <c r="F124">
        <f t="shared" si="10"/>
        <v>1463.1935872000081</v>
      </c>
      <c r="G124">
        <f t="shared" si="11"/>
        <v>936.40641279999181</v>
      </c>
    </row>
    <row r="125" spans="1:7" x14ac:dyDescent="0.3">
      <c r="A125" t="s">
        <v>125</v>
      </c>
      <c r="B125">
        <v>2473.9</v>
      </c>
      <c r="C125">
        <f t="shared" si="8"/>
        <v>1909.2760334077693</v>
      </c>
      <c r="D125">
        <f t="shared" si="9"/>
        <v>-85.12979425818412</v>
      </c>
      <c r="E125">
        <f t="shared" si="7"/>
        <v>1.2957267344860881</v>
      </c>
      <c r="F125">
        <f t="shared" si="10"/>
        <v>3041.8916321099082</v>
      </c>
      <c r="G125">
        <f t="shared" si="11"/>
        <v>-567.9916321099081</v>
      </c>
    </row>
    <row r="126" spans="1:7" x14ac:dyDescent="0.3">
      <c r="A126" t="s">
        <v>126</v>
      </c>
      <c r="B126">
        <v>2578.7399999999998</v>
      </c>
      <c r="C126">
        <f t="shared" si="8"/>
        <v>2036.123243177379</v>
      </c>
      <c r="D126">
        <f t="shared" si="9"/>
        <v>126.84720976960966</v>
      </c>
      <c r="E126">
        <f t="shared" si="7"/>
        <v>1.2664950457398958</v>
      </c>
      <c r="F126">
        <f t="shared" si="10"/>
        <v>2149.7821068201511</v>
      </c>
      <c r="G126">
        <f t="shared" si="11"/>
        <v>428.95789317984872</v>
      </c>
    </row>
    <row r="127" spans="1:7" x14ac:dyDescent="0.3">
      <c r="A127" t="s">
        <v>127</v>
      </c>
      <c r="B127">
        <v>2695.19</v>
      </c>
      <c r="C127">
        <f t="shared" si="8"/>
        <v>2436.4477056714313</v>
      </c>
      <c r="D127">
        <f t="shared" si="9"/>
        <v>400.32446249405234</v>
      </c>
      <c r="E127">
        <f t="shared" si="7"/>
        <v>1.1061965310095851</v>
      </c>
      <c r="F127">
        <f t="shared" si="10"/>
        <v>2196.2189424750841</v>
      </c>
      <c r="G127">
        <f t="shared" si="11"/>
        <v>498.97105752491598</v>
      </c>
    </row>
    <row r="128" spans="1:7" x14ac:dyDescent="0.3">
      <c r="A128" t="s">
        <v>128</v>
      </c>
      <c r="B128">
        <v>2656.51</v>
      </c>
      <c r="C128">
        <f t="shared" si="8"/>
        <v>2473.2553576055798</v>
      </c>
      <c r="D128">
        <f t="shared" si="9"/>
        <v>36.807651934148453</v>
      </c>
      <c r="E128">
        <f t="shared" si="7"/>
        <v>1.0740945094209091</v>
      </c>
      <c r="F128">
        <f t="shared" si="10"/>
        <v>2957.760846828684</v>
      </c>
      <c r="G128">
        <f t="shared" si="11"/>
        <v>-301.25084682868373</v>
      </c>
    </row>
    <row r="129" spans="1:8" x14ac:dyDescent="0.3">
      <c r="A129" t="s">
        <v>129</v>
      </c>
      <c r="B129">
        <v>2500</v>
      </c>
      <c r="C129">
        <f t="shared" si="8"/>
        <v>2331.716016131676</v>
      </c>
      <c r="D129">
        <f t="shared" si="9"/>
        <v>-141.53934147390373</v>
      </c>
      <c r="E129">
        <f t="shared" si="7"/>
        <v>1.072171732193832</v>
      </c>
      <c r="F129">
        <f t="shared" si="10"/>
        <v>2901.338188646444</v>
      </c>
      <c r="G129">
        <f t="shared" si="11"/>
        <v>-401.338188646444</v>
      </c>
      <c r="H129" t="s">
        <v>139</v>
      </c>
    </row>
    <row r="130" spans="1:8" x14ac:dyDescent="0.3">
      <c r="A130" s="5">
        <v>45658</v>
      </c>
      <c r="F130">
        <f>($C$129+H130*$D$129)*E118</f>
        <v>2407.9682319776907</v>
      </c>
      <c r="G130">
        <f>B130-F130</f>
        <v>-2407.9682319776907</v>
      </c>
      <c r="H130">
        <v>1</v>
      </c>
    </row>
    <row r="131" spans="1:8" x14ac:dyDescent="0.3">
      <c r="A131" s="5">
        <v>45689</v>
      </c>
      <c r="F131">
        <f t="shared" ref="F131:F141" si="12">($C$129+H131*$D$129)*E119</f>
        <v>1808.4750261704462</v>
      </c>
      <c r="G131">
        <f t="shared" si="11"/>
        <v>-1808.4750261704462</v>
      </c>
      <c r="H131">
        <v>2</v>
      </c>
    </row>
    <row r="132" spans="1:8" x14ac:dyDescent="0.3">
      <c r="A132" s="5">
        <v>45717</v>
      </c>
      <c r="F132">
        <f>($C$129+H132*$D$129)*E120</f>
        <v>1661.9735622233586</v>
      </c>
      <c r="G132">
        <f t="shared" si="11"/>
        <v>-1661.9735622233586</v>
      </c>
      <c r="H132">
        <v>3</v>
      </c>
    </row>
    <row r="133" spans="1:8" x14ac:dyDescent="0.3">
      <c r="A133" s="5">
        <v>45748</v>
      </c>
      <c r="F133">
        <f t="shared" si="12"/>
        <v>1743.490497384314</v>
      </c>
      <c r="G133">
        <f t="shared" si="11"/>
        <v>-1743.490497384314</v>
      </c>
      <c r="H133">
        <v>4</v>
      </c>
    </row>
    <row r="134" spans="1:8" x14ac:dyDescent="0.3">
      <c r="A134" s="5">
        <v>45778</v>
      </c>
      <c r="F134">
        <f t="shared" si="12"/>
        <v>2174.8250357675565</v>
      </c>
      <c r="G134">
        <f t="shared" si="11"/>
        <v>-2174.8250357675565</v>
      </c>
      <c r="H134">
        <v>5</v>
      </c>
    </row>
    <row r="135" spans="1:8" x14ac:dyDescent="0.3">
      <c r="A135" s="5">
        <v>45809</v>
      </c>
      <c r="F135">
        <f t="shared" si="12"/>
        <v>2306.9237212772955</v>
      </c>
      <c r="G135">
        <f t="shared" si="11"/>
        <v>-2306.9237212772955</v>
      </c>
      <c r="H135">
        <v>6</v>
      </c>
    </row>
    <row r="136" spans="1:8" x14ac:dyDescent="0.3">
      <c r="A136" s="5">
        <v>45839</v>
      </c>
      <c r="F136">
        <f t="shared" si="12"/>
        <v>1613.3733070113428</v>
      </c>
      <c r="G136">
        <f t="shared" si="11"/>
        <v>-1613.3733070113428</v>
      </c>
      <c r="H136">
        <v>7</v>
      </c>
    </row>
    <row r="137" spans="1:8" x14ac:dyDescent="0.3">
      <c r="A137" s="5">
        <v>45870</v>
      </c>
      <c r="F137">
        <f t="shared" si="12"/>
        <v>1554.0963094968663</v>
      </c>
      <c r="G137">
        <f t="shared" si="11"/>
        <v>-1554.0963094968663</v>
      </c>
      <c r="H137">
        <v>8</v>
      </c>
    </row>
    <row r="138" spans="1:8" x14ac:dyDescent="0.3">
      <c r="A138" s="5">
        <v>45901</v>
      </c>
      <c r="F138">
        <f t="shared" si="12"/>
        <v>1339.7769097172568</v>
      </c>
      <c r="G138">
        <f t="shared" si="11"/>
        <v>-1339.7769097172568</v>
      </c>
      <c r="H138">
        <v>9</v>
      </c>
    </row>
    <row r="139" spans="1:8" x14ac:dyDescent="0.3">
      <c r="A139" s="5">
        <v>45931</v>
      </c>
      <c r="F139">
        <f t="shared" si="12"/>
        <v>1013.6328829462158</v>
      </c>
      <c r="G139">
        <f t="shared" si="11"/>
        <v>-1013.6328829462158</v>
      </c>
      <c r="H139">
        <v>10</v>
      </c>
    </row>
    <row r="140" spans="1:8" x14ac:dyDescent="0.3">
      <c r="A140" s="5">
        <v>45962</v>
      </c>
      <c r="F140">
        <f t="shared" si="12"/>
        <v>832.19044546994633</v>
      </c>
      <c r="G140">
        <f t="shared" si="11"/>
        <v>-832.19044546994633</v>
      </c>
      <c r="H140">
        <v>11</v>
      </c>
    </row>
    <row r="141" spans="1:8" x14ac:dyDescent="0.3">
      <c r="A141" s="5">
        <v>45992</v>
      </c>
      <c r="F141">
        <f t="shared" si="12"/>
        <v>678.94622894020438</v>
      </c>
      <c r="G141">
        <f t="shared" si="11"/>
        <v>-678.94622894020438</v>
      </c>
      <c r="H141">
        <v>12</v>
      </c>
    </row>
    <row r="142" spans="1:8" x14ac:dyDescent="0.3">
      <c r="A142" s="2"/>
    </row>
  </sheetData>
  <autoFilter ref="A1:I141" xr:uid="{00000000-0001-0000-0000-000000000000}"/>
  <dataConsolidate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avnitapadiya@gmail.com</cp:lastModifiedBy>
  <dcterms:created xsi:type="dcterms:W3CDTF">2025-03-06T12:12:14Z</dcterms:created>
  <dcterms:modified xsi:type="dcterms:W3CDTF">2025-03-06T16:13:20Z</dcterms:modified>
</cp:coreProperties>
</file>